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250" windowHeight="11820" tabRatio="703" firstSheet="2" activeTab="2"/>
  </bookViews>
  <sheets>
    <sheet name="Приложение 1" sheetId="10" state="hidden" r:id="rId1"/>
    <sheet name="Приложение 2" sheetId="11" state="hidden" r:id="rId2"/>
    <sheet name="Приложение 1 к программе" sheetId="12" r:id="rId3"/>
    <sheet name="Приложение 2 к программе" sheetId="15" r:id="rId4"/>
    <sheet name="пример" sheetId="8" state="hidden" r:id="rId5"/>
    <sheet name="квартальный отчет Вариант 1" sheetId="4" state="hidden" r:id="rId6"/>
  </sheets>
  <definedNames>
    <definedName name="_xlnm._FilterDatabase" localSheetId="2" hidden="1">'Приложение 1 к программе'!$A$8:$K$8</definedName>
    <definedName name="_xlnm._FilterDatabase" localSheetId="3" hidden="1">'Приложение 2 к программе'!$A$8:$G$8</definedName>
    <definedName name="_xlnm._FilterDatabase" localSheetId="4" hidden="1">пример!$A$3:$O$16</definedName>
    <definedName name="_xlnm.Print_Titles" localSheetId="2">'Приложение 1 к программе'!$8:$8</definedName>
    <definedName name="_xlnm.Print_Titles" localSheetId="3">'Приложение 2 к программе'!$8:$8</definedName>
    <definedName name="километр" localSheetId="5">#REF!</definedName>
    <definedName name="километр" localSheetId="3">#REF!</definedName>
    <definedName name="километр" localSheetId="4">#REF!</definedName>
    <definedName name="километр">#REF!</definedName>
  </definedNames>
  <calcPr calcId="145621"/>
</workbook>
</file>

<file path=xl/calcChain.xml><?xml version="1.0" encoding="utf-8"?>
<calcChain xmlns="http://schemas.openxmlformats.org/spreadsheetml/2006/main">
  <c r="E17" i="15" l="1"/>
  <c r="E20" i="15" l="1"/>
  <c r="D51" i="15"/>
  <c r="G51" i="15"/>
  <c r="F51" i="15"/>
  <c r="E51" i="15"/>
  <c r="D53" i="15"/>
  <c r="G53" i="15"/>
  <c r="F53" i="15"/>
  <c r="E53" i="15"/>
  <c r="J20" i="12" l="1"/>
  <c r="J21" i="12"/>
  <c r="J16" i="12"/>
  <c r="F26" i="15" l="1"/>
  <c r="D27" i="15"/>
  <c r="D14" i="15" s="1"/>
  <c r="G27" i="15"/>
  <c r="G14" i="15" s="1"/>
  <c r="F27" i="15"/>
  <c r="F14" i="15" s="1"/>
  <c r="E27" i="15"/>
  <c r="E14" i="15" s="1"/>
  <c r="D33" i="15"/>
  <c r="G33" i="15"/>
  <c r="F33" i="15"/>
  <c r="E33" i="15"/>
  <c r="D30" i="15"/>
  <c r="D17" i="15" s="1"/>
  <c r="G30" i="15"/>
  <c r="F30" i="15"/>
  <c r="F17" i="15" s="1"/>
  <c r="E30" i="15"/>
  <c r="E15" i="15" s="1"/>
  <c r="D26" i="15"/>
  <c r="D24" i="15" s="1"/>
  <c r="G26" i="15"/>
  <c r="G24" i="15" s="1"/>
  <c r="E26" i="15"/>
  <c r="E24" i="15" s="1"/>
  <c r="D39" i="15"/>
  <c r="G39" i="15"/>
  <c r="G38" i="15" s="1"/>
  <c r="F39" i="15"/>
  <c r="F38" i="15" s="1"/>
  <c r="E39" i="15"/>
  <c r="E38" i="15" s="1"/>
  <c r="G17" i="15" l="1"/>
  <c r="G15" i="15" s="1"/>
  <c r="E12" i="15"/>
  <c r="G12" i="15"/>
  <c r="F15" i="15"/>
  <c r="F12" i="15"/>
  <c r="F24" i="15"/>
  <c r="D36" i="15"/>
  <c r="D12" i="15"/>
  <c r="D15" i="15"/>
  <c r="F36" i="15"/>
  <c r="E36" i="15"/>
  <c r="G36" i="15"/>
  <c r="G45" i="15" l="1"/>
  <c r="G20" i="15" s="1"/>
  <c r="G18" i="15" s="1"/>
  <c r="F45" i="15"/>
  <c r="F20" i="15" s="1"/>
  <c r="F18" i="15" s="1"/>
  <c r="E45" i="15"/>
  <c r="E18" i="15" s="1"/>
  <c r="G48" i="15"/>
  <c r="F48" i="15"/>
  <c r="E48" i="15"/>
  <c r="G54" i="15"/>
  <c r="F54" i="15"/>
  <c r="E54" i="15"/>
  <c r="D54" i="15"/>
  <c r="D48" i="15"/>
  <c r="E23" i="15" l="1"/>
  <c r="E21" i="15" s="1"/>
  <c r="E11" i="15" s="1"/>
  <c r="E9" i="15" s="1"/>
  <c r="D23" i="15"/>
  <c r="D21" i="15" s="1"/>
  <c r="F23" i="15"/>
  <c r="F21" i="15" s="1"/>
  <c r="F11" i="15" s="1"/>
  <c r="F9" i="15" s="1"/>
  <c r="D45" i="15"/>
  <c r="G23" i="15"/>
  <c r="G21" i="15" s="1"/>
  <c r="G11" i="15" s="1"/>
  <c r="G9" i="15" s="1"/>
  <c r="E44" i="15"/>
  <c r="E42" i="15" s="1"/>
  <c r="F44" i="15"/>
  <c r="F42" i="15" s="1"/>
  <c r="G44" i="15"/>
  <c r="G42" i="15" s="1"/>
  <c r="D44" i="15" l="1"/>
  <c r="D42" i="15" s="1"/>
  <c r="D20" i="15"/>
  <c r="D18" i="15" s="1"/>
  <c r="D11" i="15"/>
  <c r="D9" i="15" s="1"/>
  <c r="D15" i="10"/>
  <c r="L17" i="8" l="1"/>
  <c r="L18" i="8"/>
  <c r="L12" i="8"/>
  <c r="L13" i="8"/>
  <c r="L14" i="8"/>
  <c r="L15" i="8"/>
  <c r="L16" i="8"/>
  <c r="L11" i="8"/>
  <c r="L9" i="8"/>
  <c r="L7" i="8"/>
  <c r="L8" i="8"/>
  <c r="L6" i="8"/>
  <c r="M10" i="8"/>
  <c r="N10" i="8"/>
  <c r="O10" i="8"/>
  <c r="K10" i="8"/>
  <c r="M5" i="8"/>
  <c r="N5" i="8"/>
  <c r="O5" i="8"/>
  <c r="K5" i="8"/>
  <c r="L5" i="8" l="1"/>
  <c r="L10" i="8"/>
  <c r="Q10" i="4"/>
</calcChain>
</file>

<file path=xl/sharedStrings.xml><?xml version="1.0" encoding="utf-8"?>
<sst xmlns="http://schemas.openxmlformats.org/spreadsheetml/2006/main" count="359" uniqueCount="193">
  <si>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</si>
  <si>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</si>
  <si>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</si>
  <si>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</si>
  <si>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</si>
  <si>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</si>
  <si>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</si>
  <si>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</si>
  <si>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</si>
  <si>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</si>
  <si>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</si>
  <si>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</si>
  <si>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</si>
  <si>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</si>
  <si>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</si>
  <si>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</si>
  <si>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</si>
  <si>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</si>
  <si>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</si>
  <si>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</si>
  <si>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</si>
  <si>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</si>
  <si>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</si>
  <si>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</si>
  <si>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</si>
  <si>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</si>
  <si>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</si>
  <si>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</si>
  <si>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</si>
  <si>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</si>
  <si>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</si>
  <si>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</si>
  <si>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</si>
  <si>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</si>
  <si>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</si>
  <si>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</si>
  <si>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</si>
  <si>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</si>
  <si>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</si>
  <si>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</si>
  <si>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</si>
  <si>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</si>
  <si>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</si>
  <si>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</si>
  <si>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</si>
  <si>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</si>
  <si>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</si>
  <si>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</si>
  <si>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</si>
  <si>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</si>
  <si>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</si>
  <si>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</si>
  <si>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</si>
  <si>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</si>
  <si>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Срок реализации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</si>
  <si>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</si>
  <si>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</si>
  <si>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</si>
  <si>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</si>
  <si>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</si>
  <si>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</si>
  <si>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</si>
  <si>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</si>
  <si>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</si>
  <si>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</si>
  <si>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</si>
  <si>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</si>
  <si>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</si>
  <si>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</si>
  <si>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</si>
  <si>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</si>
  <si>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</si>
  <si>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</si>
  <si>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</si>
  <si>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</si>
  <si>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</si>
  <si>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</si>
  <si>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</si>
  <si>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</si>
  <si>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</si>
  <si>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</si>
  <si>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</si>
  <si>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</si>
  <si>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</si>
  <si>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</si>
  <si>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Наименование программы</t>
  </si>
  <si>
    <t>Ответственный исполнитель муниципальной программы</t>
  </si>
  <si>
    <t>Сроки реализации программы</t>
  </si>
  <si>
    <t>Перечень подпрограмм (ведомственных целевых программ)</t>
  </si>
  <si>
    <t>Соисполнители муниципальной программы</t>
  </si>
  <si>
    <t>Цели программы</t>
  </si>
  <si>
    <t>Задачи программы</t>
  </si>
  <si>
    <t>Объемы и источники финансирования мероприятий программы</t>
  </si>
  <si>
    <t>Ожидаемые конечные результаты реализации программы (подпрограмм) и целевых показателей</t>
  </si>
  <si>
    <t>Паспорт муниципальной программы</t>
  </si>
  <si>
    <t>Наименование подпрограммы</t>
  </si>
  <si>
    <t>Наименование муниципальной программы</t>
  </si>
  <si>
    <t>Исполнитель подпрограммы</t>
  </si>
  <si>
    <t>Сроки реализации подпрограммы</t>
  </si>
  <si>
    <t>Цели подпрограммы</t>
  </si>
  <si>
    <t>Задачи подпрограммы</t>
  </si>
  <si>
    <t>Ожидаемые конечные результаты реализации подпрограммы и целевых показателей</t>
  </si>
  <si>
    <t>Паспорт подпрограммы муниципальной программы</t>
  </si>
  <si>
    <t>Наименование задачи, целевого показателя,  основного мероприятия</t>
  </si>
  <si>
    <t>Наименование показателя основного мероприятия</t>
  </si>
  <si>
    <t xml:space="preserve">Базовое значение </t>
  </si>
  <si>
    <t>х</t>
  </si>
  <si>
    <t>Единица измерения</t>
  </si>
  <si>
    <t>Целевое значение</t>
  </si>
  <si>
    <t>Наименование основного мероприятия</t>
  </si>
  <si>
    <t>Всего</t>
  </si>
  <si>
    <t>ОБ</t>
  </si>
  <si>
    <t>МБ</t>
  </si>
  <si>
    <t>КВАРТАЛЬНЫЙ ОТЧЕТ</t>
  </si>
  <si>
    <t>о выполнении мероприятий муниципальной программы</t>
  </si>
  <si>
    <t>Объем средств, выделяемых из бюджета городского округа «Город Калининград», подлежит ежегодному уточнению при утверждении городского бюджета на соответствующий год</t>
  </si>
  <si>
    <t>Год</t>
  </si>
  <si>
    <t>Итого</t>
  </si>
  <si>
    <t>Общий объем финансирования Программы составляет ____________  тыс. руб., в том числе:</t>
  </si>
  <si>
    <t>Бюджет городского округа «Город Калининград», тыс. руб.</t>
  </si>
  <si>
    <t>Областной бюджет, тыс. руб.</t>
  </si>
  <si>
    <t>Прочие поступления, тыс. руб.</t>
  </si>
  <si>
    <t>Всего, тыс. руб.</t>
  </si>
  <si>
    <t>№ п/п</t>
  </si>
  <si>
    <t>Ответственный исполнитель / Соисполнитель</t>
  </si>
  <si>
    <t>СИСТЕМА ОСНОВНЫХ МЕРОПРИЯТИЙ</t>
  </si>
  <si>
    <t>Номер основного мероприятия</t>
  </si>
  <si>
    <t>Источники финансирования</t>
  </si>
  <si>
    <t>Объемы финансового обеспечения, тыс. руб.</t>
  </si>
  <si>
    <t>Общий объем  финансового обеспечения выполнения основных  мероприятий программы</t>
  </si>
  <si>
    <t>ФИНАНСОВОЕ ОБЕСПЕЧЕНИЕ</t>
  </si>
  <si>
    <t>Обеспечение эффективного использования муниципального имущества и земельных ресурсов городского округа «Город Калининград»</t>
  </si>
  <si>
    <t>Комитет муниципального имущества и земельных ресурсов</t>
  </si>
  <si>
    <t>2021-2023</t>
  </si>
  <si>
    <t>Подпрограммы (ведомственные целевые программы) не предусмотрены</t>
  </si>
  <si>
    <t>Осуществление владения, пользования и распоряжения имуществом и земельными ресурсами, находящимся в муниципальной собственности городского округа «Город Калининград»</t>
  </si>
  <si>
    <t xml:space="preserve">Обеспечение эффективного использования муниципального имущества 
Обеспечение эффективного использования земельных ресурсов
</t>
  </si>
  <si>
    <t>Комитет городского хозяйства
Комитет территориального развития и строительства
Комитет муниципального контроля</t>
  </si>
  <si>
    <t>Предыдущие годы реализации  2020</t>
  </si>
  <si>
    <t xml:space="preserve"> Обеспечение эффективного использования муниципального имущества</t>
  </si>
  <si>
    <t>Обеспечение эффективного использования земельных ресурсов</t>
  </si>
  <si>
    <t>1.1</t>
  </si>
  <si>
    <t>03</t>
  </si>
  <si>
    <r>
      <t>Общий объем финансирования Программы составляет _</t>
    </r>
    <r>
      <rPr>
        <u/>
        <sz val="14"/>
        <rFont val="Times New Roman"/>
        <family val="1"/>
        <charset val="204"/>
      </rPr>
      <t>191 160,80</t>
    </r>
    <r>
      <rPr>
        <sz val="14"/>
        <rFont val="Times New Roman"/>
        <family val="1"/>
        <charset val="204"/>
      </rPr>
      <t>_  тыс. руб., в том числе:</t>
    </r>
  </si>
  <si>
    <t>Реализация полномочий собственника в отношении жилых помещений</t>
  </si>
  <si>
    <t>Реализация полномочий собственника в отношении нежилых помещений и иных объектов муниципального имущества</t>
  </si>
  <si>
    <t>Введение земельных участков в гражданский оборот</t>
  </si>
  <si>
    <t>04</t>
  </si>
  <si>
    <t>Осуществление муниципального земельного контроля</t>
  </si>
  <si>
    <t>муниципальной программы "Обеспечение эффективного использования муниципального имущества и земельных ресурсов городского округа «Город Калининград»</t>
  </si>
  <si>
    <t>выполнения основных  мероприятий муниципальной программы "Обеспечение эффективного использования муниципального имущества и земельных ресурсов городского округа «Город Калининград»</t>
  </si>
  <si>
    <t xml:space="preserve">      Обеспечение полного учета в реестре муниципального имущества городского округа «Город Калининград» всего поступившего имущества
      Снижение доли недвижимого муниципального имущества, переданного в аренду или безвозмездное пользование организациям немуниципальной формы собственности, от общего количества имущества, учтенного в реестре муниципального имущества городского округа «Город Калининград» 
      Рост доли недвижимого муниципального имущества, переданного в хозяйственное ведение, оперативное управление, безвозмездное пользование муниципальным организациям от общего количества имущества, учтенного в реестре муниципального имущества городского округа «Город Калининград»
      Снижение доли пустующих объектов недвижимого имущества в общем количестве объектов
      Рост доли площади  земельных участков, поставленных на государственный кадастровый учет, в общей площади городского округа «Город Калининград»
      Рост доли земельных участков, введенных в гражданский оборот, в общей площади земельных участков поставленных на кадастровый учет
</t>
  </si>
  <si>
    <t>%</t>
  </si>
  <si>
    <t>2.1</t>
  </si>
  <si>
    <t>ед.</t>
  </si>
  <si>
    <t>Доля площади  земельных участков, поставленных на государственный кадастровый учет, в общей площади городского округа «Город Калининград»</t>
  </si>
  <si>
    <t xml:space="preserve">Доля недвижимого муниципального имущества, переданного в аренду или безвозмездное пользование организациям немуниципальной формы собственности, от общего количества имущества, учтенного в реестре муниципального имущества городского округа «Город Калининград» </t>
  </si>
  <si>
    <t>Доля недвижимого муниципального имущества, переданного в хозяйственное ведение, оперативное управление, безвозмездное пользование муниципальным организациям от общего количества имущества, учтенного в реестре муниципального имущества городского округа «Город Калининград»</t>
  </si>
  <si>
    <t>1.2</t>
  </si>
  <si>
    <t>1.3</t>
  </si>
  <si>
    <t>1.4</t>
  </si>
  <si>
    <t>кв.м.</t>
  </si>
  <si>
    <t>73</t>
  </si>
  <si>
    <t>75</t>
  </si>
  <si>
    <t>77</t>
  </si>
  <si>
    <t>93</t>
  </si>
  <si>
    <t>94</t>
  </si>
  <si>
    <t>95</t>
  </si>
  <si>
    <t>Приложение 1 к программе</t>
  </si>
  <si>
    <t>Приложение 2 к программе</t>
  </si>
  <si>
    <t>Доля пустующих жилых помещений муниципальной собственности от общего количества жилых помещений муниципальной собственности</t>
  </si>
  <si>
    <t>Доля пустующих нежилых помещений муниципальной собственности от общего количества нежилых помещений муниципальной собственности</t>
  </si>
  <si>
    <t>1.5</t>
  </si>
  <si>
    <t>КМИиЗР,                           КГХ</t>
  </si>
  <si>
    <t>КМИиЗР,                                      КГХ</t>
  </si>
  <si>
    <t>КТРиС,                                          КМК</t>
  </si>
  <si>
    <t>КМИиЗР,                                      КТРиС</t>
  </si>
  <si>
    <t>Комитет городского хозяйства</t>
  </si>
  <si>
    <t>Комитет территориального развития и строительства</t>
  </si>
  <si>
    <t>Комитет муниципального контроля</t>
  </si>
  <si>
    <t>2021 год</t>
  </si>
  <si>
    <t>2022 год</t>
  </si>
  <si>
    <t>2023 год</t>
  </si>
  <si>
    <t>Уровень учета в реестре муниципального имущества городского округа «Город Калининград» всего поступившего имущества</t>
  </si>
  <si>
    <t xml:space="preserve">Доля площади земельных участков, введенных в гражданский оборот, в общей площади земельных участков поставленных на кадастровый учет
</t>
  </si>
  <si>
    <t>81</t>
  </si>
  <si>
    <t>2.2</t>
  </si>
  <si>
    <t>855</t>
  </si>
  <si>
    <t>Количество снесенных объектов</t>
  </si>
  <si>
    <t>Количество земельных участков ГО "Город Калининград"</t>
  </si>
  <si>
    <t>количество нежилых помещений находящихся в муниципальной собственности</t>
  </si>
  <si>
    <t>площадь жилых помещений находящихся в муниципальной собственности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</si>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</sst>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19]mmmm\ yyyy;@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u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/>
    <xf numFmtId="0" fontId="10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Continuous" vertical="center" wrapText="1"/>
    </xf>
    <xf numFmtId="0" fontId="12" fillId="0" borderId="14" xfId="0" applyFont="1" applyBorder="1" applyAlignment="1">
      <alignment horizontal="centerContinuous" vertical="center" wrapText="1"/>
    </xf>
    <xf numFmtId="0" fontId="12" fillId="0" borderId="6" xfId="0" applyFont="1" applyBorder="1" applyAlignment="1">
      <alignment horizontal="centerContinuous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/>
    <xf numFmtId="4" fontId="10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Continuous" vertical="center"/>
    </xf>
    <xf numFmtId="0" fontId="9" fillId="4" borderId="0" xfId="0" applyFont="1" applyFill="1" applyAlignment="1">
      <alignment horizontal="centerContinuous" vertical="center" wrapText="1"/>
    </xf>
    <xf numFmtId="0" fontId="12" fillId="4" borderId="5" xfId="0" applyFont="1" applyFill="1" applyBorder="1" applyAlignment="1">
      <alignment horizontal="centerContinuous" vertical="center" wrapText="1"/>
    </xf>
    <xf numFmtId="0" fontId="10" fillId="4" borderId="1" xfId="0" applyFont="1" applyFill="1" applyBorder="1" applyAlignment="1">
      <alignment horizontal="center" wrapText="1"/>
    </xf>
    <xf numFmtId="0" fontId="0" fillId="4" borderId="0" xfId="0" applyFill="1"/>
    <xf numFmtId="0" fontId="13" fillId="0" borderId="1" xfId="0" applyFont="1" applyBorder="1" applyAlignment="1">
      <alignment wrapText="1"/>
    </xf>
    <xf numFmtId="4" fontId="16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2" fillId="4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11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0" fillId="0" borderId="8" xfId="0" applyBorder="1" applyAlignment="1"/>
    <xf numFmtId="0" fontId="9" fillId="0" borderId="2" xfId="0" applyFont="1" applyBorder="1" applyAlignment="1">
      <alignment vertical="center" wrapText="1"/>
    </xf>
    <xf numFmtId="0" fontId="0" fillId="0" borderId="13" xfId="0" applyBorder="1" applyAlignment="1"/>
    <xf numFmtId="0" fontId="0" fillId="0" borderId="3" xfId="0" applyBorder="1" applyAlignment="1"/>
    <xf numFmtId="0" fontId="9" fillId="0" borderId="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opLeftCell="A9" workbookViewId="0">
      <selection activeCell="C12" sqref="C12:F15"/>
    </sheetView>
  </sheetViews>
  <sheetFormatPr defaultRowHeight="12.75" x14ac:dyDescent="0.2"/>
  <cols>
    <col min="1" max="1" width="37.42578125" customWidth="1"/>
    <col min="2" max="2" width="9.28515625" style="26" customWidth="1"/>
    <col min="3" max="6" width="19" style="26" customWidth="1"/>
  </cols>
  <sheetData>
    <row r="1" spans="1:6" ht="18.75" x14ac:dyDescent="0.2">
      <c r="A1" s="28" t="s">
        <v>94</v>
      </c>
      <c r="B1" s="28"/>
      <c r="C1" s="27"/>
      <c r="D1" s="27"/>
      <c r="E1" s="27"/>
      <c r="F1" s="27"/>
    </row>
    <row r="3" spans="1:6" ht="55.5" customHeight="1" x14ac:dyDescent="0.2">
      <c r="A3" s="25" t="s">
        <v>85</v>
      </c>
      <c r="B3" s="65" t="s">
        <v>131</v>
      </c>
      <c r="C3" s="65"/>
      <c r="D3" s="65"/>
      <c r="E3" s="65"/>
      <c r="F3" s="65"/>
    </row>
    <row r="4" spans="1:6" ht="37.5" x14ac:dyDescent="0.2">
      <c r="A4" s="25" t="s">
        <v>86</v>
      </c>
      <c r="B4" s="65" t="s">
        <v>132</v>
      </c>
      <c r="C4" s="65"/>
      <c r="D4" s="65"/>
      <c r="E4" s="65"/>
      <c r="F4" s="65"/>
    </row>
    <row r="5" spans="1:6" ht="18.75" x14ac:dyDescent="0.2">
      <c r="A5" s="25" t="s">
        <v>87</v>
      </c>
      <c r="B5" s="65" t="s">
        <v>133</v>
      </c>
      <c r="C5" s="65"/>
      <c r="D5" s="65"/>
      <c r="E5" s="65"/>
      <c r="F5" s="65"/>
    </row>
    <row r="6" spans="1:6" ht="51.75" customHeight="1" x14ac:dyDescent="0.2">
      <c r="A6" s="25" t="s">
        <v>88</v>
      </c>
      <c r="B6" s="65" t="s">
        <v>134</v>
      </c>
      <c r="C6" s="65"/>
      <c r="D6" s="65"/>
      <c r="E6" s="65"/>
      <c r="F6" s="65"/>
    </row>
    <row r="7" spans="1:6" ht="60.75" customHeight="1" x14ac:dyDescent="0.2">
      <c r="A7" s="25" t="s">
        <v>89</v>
      </c>
      <c r="B7" s="65" t="s">
        <v>137</v>
      </c>
      <c r="C7" s="65"/>
      <c r="D7" s="65"/>
      <c r="E7" s="65"/>
      <c r="F7" s="65"/>
    </row>
    <row r="8" spans="1:6" ht="74.25" customHeight="1" x14ac:dyDescent="0.2">
      <c r="A8" s="25" t="s">
        <v>90</v>
      </c>
      <c r="B8" s="65" t="s">
        <v>135</v>
      </c>
      <c r="C8" s="65"/>
      <c r="D8" s="65"/>
      <c r="E8" s="65"/>
      <c r="F8" s="65"/>
    </row>
    <row r="9" spans="1:6" ht="86.25" customHeight="1" x14ac:dyDescent="0.2">
      <c r="A9" s="25" t="s">
        <v>91</v>
      </c>
      <c r="B9" s="65" t="s">
        <v>136</v>
      </c>
      <c r="C9" s="65"/>
      <c r="D9" s="65"/>
      <c r="E9" s="65"/>
      <c r="F9" s="65"/>
    </row>
    <row r="10" spans="1:6" ht="43.5" customHeight="1" x14ac:dyDescent="0.2">
      <c r="A10" s="78" t="s">
        <v>92</v>
      </c>
      <c r="B10" s="82" t="s">
        <v>143</v>
      </c>
      <c r="C10" s="83"/>
      <c r="D10" s="83"/>
      <c r="E10" s="83"/>
      <c r="F10" s="84"/>
    </row>
    <row r="11" spans="1:6" ht="51" x14ac:dyDescent="0.2">
      <c r="A11" s="79"/>
      <c r="B11" s="33" t="s">
        <v>116</v>
      </c>
      <c r="C11" s="33" t="s">
        <v>120</v>
      </c>
      <c r="D11" s="33" t="s">
        <v>119</v>
      </c>
      <c r="E11" s="33" t="s">
        <v>121</v>
      </c>
      <c r="F11" s="33" t="s">
        <v>122</v>
      </c>
    </row>
    <row r="12" spans="1:6" ht="15.75" x14ac:dyDescent="0.2">
      <c r="A12" s="80"/>
      <c r="B12" s="31">
        <v>2021</v>
      </c>
      <c r="C12" s="32">
        <v>0</v>
      </c>
      <c r="D12" s="32">
        <v>66715.5</v>
      </c>
      <c r="E12" s="32">
        <v>0</v>
      </c>
      <c r="F12" s="32">
        <v>66715.5</v>
      </c>
    </row>
    <row r="13" spans="1:6" ht="15.75" x14ac:dyDescent="0.2">
      <c r="A13" s="80"/>
      <c r="B13" s="29">
        <v>2022</v>
      </c>
      <c r="C13" s="30">
        <v>0</v>
      </c>
      <c r="D13" s="30">
        <v>64042</v>
      </c>
      <c r="E13" s="30">
        <v>0</v>
      </c>
      <c r="F13" s="30">
        <v>64042</v>
      </c>
    </row>
    <row r="14" spans="1:6" ht="15.75" x14ac:dyDescent="0.2">
      <c r="A14" s="80"/>
      <c r="B14" s="29">
        <v>2023</v>
      </c>
      <c r="C14" s="30">
        <v>0</v>
      </c>
      <c r="D14" s="30">
        <v>60403.3</v>
      </c>
      <c r="E14" s="30">
        <v>0</v>
      </c>
      <c r="F14" s="30">
        <v>60403.3</v>
      </c>
    </row>
    <row r="15" spans="1:6" ht="15.75" x14ac:dyDescent="0.25">
      <c r="A15" s="80"/>
      <c r="B15" s="40" t="s">
        <v>117</v>
      </c>
      <c r="C15" s="41">
        <v>0</v>
      </c>
      <c r="D15" s="41">
        <f>SUM(D12:D14)</f>
        <v>191160.8</v>
      </c>
      <c r="E15" s="41">
        <v>0</v>
      </c>
      <c r="F15" s="41">
        <v>191160.8</v>
      </c>
    </row>
    <row r="16" spans="1:6" ht="84.75" customHeight="1" x14ac:dyDescent="0.2">
      <c r="A16" s="81"/>
      <c r="B16" s="65" t="s">
        <v>115</v>
      </c>
      <c r="C16" s="65"/>
      <c r="D16" s="65"/>
      <c r="E16" s="65"/>
      <c r="F16" s="65"/>
    </row>
    <row r="17" spans="1:6" ht="41.25" customHeight="1" x14ac:dyDescent="0.2">
      <c r="A17" s="75" t="s">
        <v>93</v>
      </c>
      <c r="B17" s="66" t="s">
        <v>151</v>
      </c>
      <c r="C17" s="67"/>
      <c r="D17" s="67"/>
      <c r="E17" s="67"/>
      <c r="F17" s="68"/>
    </row>
    <row r="18" spans="1:6" ht="41.25" customHeight="1" x14ac:dyDescent="0.2">
      <c r="A18" s="76"/>
      <c r="B18" s="69"/>
      <c r="C18" s="70"/>
      <c r="D18" s="70"/>
      <c r="E18" s="70"/>
      <c r="F18" s="71"/>
    </row>
    <row r="19" spans="1:6" ht="41.25" customHeight="1" x14ac:dyDescent="0.2">
      <c r="A19" s="76"/>
      <c r="B19" s="69"/>
      <c r="C19" s="70"/>
      <c r="D19" s="70"/>
      <c r="E19" s="70"/>
      <c r="F19" s="71"/>
    </row>
    <row r="20" spans="1:6" ht="41.25" customHeight="1" x14ac:dyDescent="0.2">
      <c r="A20" s="76"/>
      <c r="B20" s="69"/>
      <c r="C20" s="70"/>
      <c r="D20" s="70"/>
      <c r="E20" s="70"/>
      <c r="F20" s="71"/>
    </row>
    <row r="21" spans="1:6" ht="41.25" customHeight="1" x14ac:dyDescent="0.2">
      <c r="A21" s="76"/>
      <c r="B21" s="69"/>
      <c r="C21" s="70"/>
      <c r="D21" s="70"/>
      <c r="E21" s="70"/>
      <c r="F21" s="71"/>
    </row>
    <row r="22" spans="1:6" ht="41.25" customHeight="1" x14ac:dyDescent="0.2">
      <c r="A22" s="76"/>
      <c r="B22" s="69"/>
      <c r="C22" s="70"/>
      <c r="D22" s="70"/>
      <c r="E22" s="70"/>
      <c r="F22" s="71"/>
    </row>
    <row r="23" spans="1:6" ht="41.25" customHeight="1" x14ac:dyDescent="0.2">
      <c r="A23" s="76"/>
      <c r="B23" s="69"/>
      <c r="C23" s="70"/>
      <c r="D23" s="70"/>
      <c r="E23" s="70"/>
      <c r="F23" s="71"/>
    </row>
    <row r="24" spans="1:6" ht="41.25" customHeight="1" x14ac:dyDescent="0.2">
      <c r="A24" s="76"/>
      <c r="B24" s="69"/>
      <c r="C24" s="70"/>
      <c r="D24" s="70"/>
      <c r="E24" s="70"/>
      <c r="F24" s="71"/>
    </row>
    <row r="25" spans="1:6" ht="41.25" customHeight="1" x14ac:dyDescent="0.2">
      <c r="A25" s="76"/>
      <c r="B25" s="69"/>
      <c r="C25" s="70"/>
      <c r="D25" s="70"/>
      <c r="E25" s="70"/>
      <c r="F25" s="71"/>
    </row>
    <row r="26" spans="1:6" ht="41.25" customHeight="1" x14ac:dyDescent="0.2">
      <c r="A26" s="77"/>
      <c r="B26" s="72"/>
      <c r="C26" s="73"/>
      <c r="D26" s="73"/>
      <c r="E26" s="73"/>
      <c r="F26" s="74"/>
    </row>
  </sheetData>
  <mergeCells count="12">
    <mergeCell ref="B17:F26"/>
    <mergeCell ref="A17:A26"/>
    <mergeCell ref="A10:A16"/>
    <mergeCell ref="B10:F10"/>
    <mergeCell ref="B16:F16"/>
    <mergeCell ref="B8:F8"/>
    <mergeCell ref="B9:F9"/>
    <mergeCell ref="B3:F3"/>
    <mergeCell ref="B4:F4"/>
    <mergeCell ref="B5:F5"/>
    <mergeCell ref="B6:F6"/>
    <mergeCell ref="B7:F7"/>
  </mergeCells>
  <pageMargins left="1.1811023622047245" right="0.59055118110236227" top="0.78740157480314965" bottom="0.78740157480314965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opLeftCell="A10" workbookViewId="0">
      <selection activeCell="B9" sqref="B9:F9"/>
    </sheetView>
  </sheetViews>
  <sheetFormatPr defaultRowHeight="12.75" x14ac:dyDescent="0.2"/>
  <cols>
    <col min="1" max="1" width="45.85546875" customWidth="1"/>
    <col min="2" max="2" width="9" customWidth="1"/>
    <col min="3" max="3" width="11" customWidth="1"/>
    <col min="4" max="4" width="13.28515625" customWidth="1"/>
    <col min="5" max="5" width="12.140625" customWidth="1"/>
    <col min="6" max="6" width="12.28515625" customWidth="1"/>
  </cols>
  <sheetData>
    <row r="1" spans="1:6" ht="18.75" x14ac:dyDescent="0.2">
      <c r="A1" s="28" t="s">
        <v>102</v>
      </c>
      <c r="B1" s="28"/>
      <c r="C1" s="34"/>
      <c r="D1" s="34"/>
      <c r="E1" s="34"/>
      <c r="F1" s="34"/>
    </row>
    <row r="3" spans="1:6" ht="18.75" x14ac:dyDescent="0.2">
      <c r="A3" s="24" t="s">
        <v>95</v>
      </c>
      <c r="B3" s="82"/>
      <c r="C3" s="83"/>
      <c r="D3" s="83"/>
      <c r="E3" s="83"/>
      <c r="F3" s="84"/>
    </row>
    <row r="4" spans="1:6" ht="37.5" x14ac:dyDescent="0.2">
      <c r="A4" s="24" t="s">
        <v>96</v>
      </c>
      <c r="B4" s="82"/>
      <c r="C4" s="83"/>
      <c r="D4" s="83"/>
      <c r="E4" s="83"/>
      <c r="F4" s="84"/>
    </row>
    <row r="5" spans="1:6" ht="18.75" x14ac:dyDescent="0.2">
      <c r="A5" s="24" t="s">
        <v>97</v>
      </c>
      <c r="B5" s="82"/>
      <c r="C5" s="83"/>
      <c r="D5" s="83"/>
      <c r="E5" s="83"/>
      <c r="F5" s="84"/>
    </row>
    <row r="6" spans="1:6" ht="18.75" x14ac:dyDescent="0.2">
      <c r="A6" s="24" t="s">
        <v>98</v>
      </c>
      <c r="B6" s="82"/>
      <c r="C6" s="83"/>
      <c r="D6" s="83"/>
      <c r="E6" s="83"/>
      <c r="F6" s="84"/>
    </row>
    <row r="7" spans="1:6" ht="18.75" x14ac:dyDescent="0.2">
      <c r="A7" s="24" t="s">
        <v>99</v>
      </c>
      <c r="B7" s="82"/>
      <c r="C7" s="83"/>
      <c r="D7" s="83"/>
      <c r="E7" s="83"/>
      <c r="F7" s="84"/>
    </row>
    <row r="8" spans="1:6" ht="18.75" x14ac:dyDescent="0.2">
      <c r="A8" s="24" t="s">
        <v>100</v>
      </c>
      <c r="B8" s="82"/>
      <c r="C8" s="83"/>
      <c r="D8" s="83"/>
      <c r="E8" s="83"/>
      <c r="F8" s="84"/>
    </row>
    <row r="9" spans="1:6" ht="46.9" customHeight="1" x14ac:dyDescent="0.2">
      <c r="A9" s="78" t="s">
        <v>92</v>
      </c>
      <c r="B9" s="82" t="s">
        <v>118</v>
      </c>
      <c r="C9" s="83"/>
      <c r="D9" s="83"/>
      <c r="E9" s="83"/>
      <c r="F9" s="84"/>
    </row>
    <row r="10" spans="1:6" ht="63.75" x14ac:dyDescent="0.2">
      <c r="A10" s="79"/>
      <c r="B10" s="33" t="s">
        <v>116</v>
      </c>
      <c r="C10" s="33" t="s">
        <v>120</v>
      </c>
      <c r="D10" s="33" t="s">
        <v>119</v>
      </c>
      <c r="E10" s="33" t="s">
        <v>121</v>
      </c>
      <c r="F10" s="33" t="s">
        <v>122</v>
      </c>
    </row>
    <row r="11" spans="1:6" ht="15.75" x14ac:dyDescent="0.2">
      <c r="A11" s="80"/>
      <c r="B11" s="31">
        <v>2021</v>
      </c>
      <c r="C11" s="32"/>
      <c r="D11" s="32"/>
      <c r="E11" s="32"/>
      <c r="F11" s="32"/>
    </row>
    <row r="12" spans="1:6" ht="15.75" x14ac:dyDescent="0.2">
      <c r="A12" s="80"/>
      <c r="B12" s="29">
        <v>2022</v>
      </c>
      <c r="C12" s="30"/>
      <c r="D12" s="30"/>
      <c r="E12" s="30"/>
      <c r="F12" s="30"/>
    </row>
    <row r="13" spans="1:6" ht="15.75" x14ac:dyDescent="0.2">
      <c r="A13" s="80"/>
      <c r="B13" s="29">
        <v>2023</v>
      </c>
      <c r="C13" s="30"/>
      <c r="D13" s="30"/>
      <c r="E13" s="30"/>
      <c r="F13" s="30"/>
    </row>
    <row r="14" spans="1:6" ht="15.75" x14ac:dyDescent="0.2">
      <c r="A14" s="80"/>
      <c r="B14" s="29" t="s">
        <v>117</v>
      </c>
      <c r="C14" s="30"/>
      <c r="D14" s="30"/>
      <c r="E14" s="30"/>
      <c r="F14" s="30"/>
    </row>
    <row r="15" spans="1:6" ht="81.599999999999994" customHeight="1" x14ac:dyDescent="0.2">
      <c r="A15" s="81"/>
      <c r="B15" s="65" t="s">
        <v>115</v>
      </c>
      <c r="C15" s="65"/>
      <c r="D15" s="65"/>
      <c r="E15" s="65"/>
      <c r="F15" s="65"/>
    </row>
    <row r="16" spans="1:6" ht="56.25" x14ac:dyDescent="0.2">
      <c r="A16" s="24" t="s">
        <v>101</v>
      </c>
      <c r="B16" s="82"/>
      <c r="C16" s="83"/>
      <c r="D16" s="83"/>
      <c r="E16" s="83"/>
      <c r="F16" s="84"/>
    </row>
    <row r="17" ht="18" customHeight="1" x14ac:dyDescent="0.2"/>
  </sheetData>
  <mergeCells count="10">
    <mergeCell ref="B16:F16"/>
    <mergeCell ref="A9:A15"/>
    <mergeCell ref="B9:F9"/>
    <mergeCell ref="B15:F15"/>
    <mergeCell ref="B3:F3"/>
    <mergeCell ref="B4:F4"/>
    <mergeCell ref="B5:F5"/>
    <mergeCell ref="B6:F6"/>
    <mergeCell ref="B7:F7"/>
    <mergeCell ref="B8:F8"/>
  </mergeCells>
  <pageMargins left="1.1811023622047245" right="0.59055118110236227" top="0.78740157480314965" bottom="0.78740157480314965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70" zoomScaleNormal="70" workbookViewId="0">
      <selection activeCell="F18" sqref="F18"/>
    </sheetView>
  </sheetViews>
  <sheetFormatPr defaultRowHeight="12.75" x14ac:dyDescent="0.2"/>
  <cols>
    <col min="1" max="1" width="13" bestFit="1" customWidth="1"/>
    <col min="2" max="2" width="27.7109375" customWidth="1"/>
    <col min="3" max="3" width="28" customWidth="1"/>
    <col min="4" max="4" width="12.42578125" bestFit="1" customWidth="1"/>
    <col min="5" max="5" width="10.7109375" bestFit="1" customWidth="1"/>
    <col min="6" max="6" width="11" customWidth="1"/>
    <col min="7" max="7" width="12.28515625" customWidth="1"/>
    <col min="8" max="8" width="11.140625" customWidth="1"/>
    <col min="9" max="9" width="12.42578125" customWidth="1"/>
    <col min="10" max="10" width="15" customWidth="1"/>
    <col min="11" max="11" width="19" customWidth="1"/>
  </cols>
  <sheetData>
    <row r="1" spans="1:11" ht="18.75" x14ac:dyDescent="0.3">
      <c r="J1" s="51"/>
      <c r="K1" s="64" t="s">
        <v>168</v>
      </c>
    </row>
    <row r="4" spans="1:11" ht="18.75" x14ac:dyDescent="0.2">
      <c r="A4" s="35" t="s">
        <v>125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37.5" x14ac:dyDescent="0.2">
      <c r="A5" s="37" t="s">
        <v>149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x14ac:dyDescent="0.2">
      <c r="E6" s="9"/>
    </row>
    <row r="7" spans="1:11" ht="47.25" x14ac:dyDescent="0.2">
      <c r="A7" s="46" t="s">
        <v>123</v>
      </c>
      <c r="B7" s="46" t="s">
        <v>103</v>
      </c>
      <c r="C7" s="46" t="s">
        <v>104</v>
      </c>
      <c r="D7" s="46" t="s">
        <v>107</v>
      </c>
      <c r="E7" s="46" t="s">
        <v>105</v>
      </c>
      <c r="F7" s="46" t="s">
        <v>192</v>
      </c>
      <c r="G7" s="46" t="s">
        <v>180</v>
      </c>
      <c r="H7" s="46" t="s">
        <v>181</v>
      </c>
      <c r="I7" s="46" t="s">
        <v>182</v>
      </c>
      <c r="J7" s="46" t="s">
        <v>108</v>
      </c>
      <c r="K7" s="46" t="s">
        <v>124</v>
      </c>
    </row>
    <row r="8" spans="1:11" ht="15.75" x14ac:dyDescent="0.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</row>
    <row r="9" spans="1:11" ht="15.75" x14ac:dyDescent="0.2">
      <c r="A9" s="40">
        <v>1</v>
      </c>
      <c r="B9" s="85" t="s">
        <v>139</v>
      </c>
      <c r="C9" s="85"/>
      <c r="D9" s="85"/>
      <c r="E9" s="85"/>
      <c r="F9" s="85"/>
      <c r="G9" s="85"/>
      <c r="H9" s="85"/>
      <c r="I9" s="85"/>
      <c r="J9" s="85"/>
      <c r="K9" s="85"/>
    </row>
    <row r="10" spans="1:11" ht="72" customHeight="1" x14ac:dyDescent="0.2">
      <c r="A10" s="57" t="s">
        <v>141</v>
      </c>
      <c r="B10" s="87" t="s">
        <v>183</v>
      </c>
      <c r="C10" s="87"/>
      <c r="D10" s="44" t="s">
        <v>152</v>
      </c>
      <c r="E10" s="44">
        <v>100</v>
      </c>
      <c r="F10" s="43">
        <v>100</v>
      </c>
      <c r="G10" s="43">
        <v>100</v>
      </c>
      <c r="H10" s="43">
        <v>100</v>
      </c>
      <c r="I10" s="43">
        <v>100</v>
      </c>
      <c r="J10" s="44">
        <v>100</v>
      </c>
      <c r="K10" s="44" t="s">
        <v>106</v>
      </c>
    </row>
    <row r="11" spans="1:11" ht="111" customHeight="1" x14ac:dyDescent="0.2">
      <c r="A11" s="57" t="s">
        <v>158</v>
      </c>
      <c r="B11" s="87" t="s">
        <v>156</v>
      </c>
      <c r="C11" s="87"/>
      <c r="D11" s="44" t="s">
        <v>152</v>
      </c>
      <c r="E11" s="42">
        <v>24.39</v>
      </c>
      <c r="F11" s="42">
        <v>24.39</v>
      </c>
      <c r="G11" s="42">
        <v>24.34</v>
      </c>
      <c r="H11" s="42">
        <v>24.29</v>
      </c>
      <c r="I11" s="42">
        <v>24.24</v>
      </c>
      <c r="J11" s="62">
        <v>20</v>
      </c>
      <c r="K11" s="44" t="s">
        <v>106</v>
      </c>
    </row>
    <row r="12" spans="1:11" ht="147" customHeight="1" x14ac:dyDescent="0.2">
      <c r="A12" s="57" t="s">
        <v>159</v>
      </c>
      <c r="B12" s="90" t="s">
        <v>157</v>
      </c>
      <c r="C12" s="90"/>
      <c r="D12" s="44" t="s">
        <v>152</v>
      </c>
      <c r="E12" s="44">
        <v>66.52</v>
      </c>
      <c r="F12" s="42">
        <v>66.52</v>
      </c>
      <c r="G12" s="42">
        <v>66.62</v>
      </c>
      <c r="H12" s="42">
        <v>66.72</v>
      </c>
      <c r="I12" s="42">
        <v>66.819999999999993</v>
      </c>
      <c r="J12" s="44">
        <v>80</v>
      </c>
      <c r="K12" s="44" t="s">
        <v>106</v>
      </c>
    </row>
    <row r="13" spans="1:11" ht="52.5" customHeight="1" x14ac:dyDescent="0.2">
      <c r="A13" s="45" t="s">
        <v>160</v>
      </c>
      <c r="B13" s="87" t="s">
        <v>170</v>
      </c>
      <c r="C13" s="87"/>
      <c r="D13" s="44" t="s">
        <v>152</v>
      </c>
      <c r="E13" s="44">
        <v>3.6</v>
      </c>
      <c r="F13" s="42">
        <v>3.6</v>
      </c>
      <c r="G13" s="42">
        <v>3.59</v>
      </c>
      <c r="H13" s="42">
        <v>3.58</v>
      </c>
      <c r="I13" s="42">
        <v>3.57</v>
      </c>
      <c r="J13" s="44">
        <v>0</v>
      </c>
      <c r="K13" s="44" t="s">
        <v>106</v>
      </c>
    </row>
    <row r="14" spans="1:11" ht="54" customHeight="1" x14ac:dyDescent="0.2">
      <c r="A14" s="45" t="s">
        <v>172</v>
      </c>
      <c r="B14" s="87" t="s">
        <v>171</v>
      </c>
      <c r="C14" s="87"/>
      <c r="D14" s="44" t="s">
        <v>152</v>
      </c>
      <c r="E14" s="44">
        <v>9.09</v>
      </c>
      <c r="F14" s="42">
        <v>9.09</v>
      </c>
      <c r="G14" s="42">
        <v>9.0399999999999991</v>
      </c>
      <c r="H14" s="42">
        <v>8.99</v>
      </c>
      <c r="I14" s="42">
        <v>8.94</v>
      </c>
      <c r="J14" s="44">
        <v>0</v>
      </c>
      <c r="K14" s="44" t="s">
        <v>106</v>
      </c>
    </row>
    <row r="15" spans="1:11" ht="63" x14ac:dyDescent="0.2">
      <c r="A15" s="57" t="s">
        <v>58</v>
      </c>
      <c r="B15" s="58" t="s">
        <v>144</v>
      </c>
      <c r="C15" s="44" t="s">
        <v>191</v>
      </c>
      <c r="D15" s="44" t="s">
        <v>161</v>
      </c>
      <c r="E15" s="44">
        <v>345307</v>
      </c>
      <c r="F15" s="43">
        <v>345307</v>
      </c>
      <c r="G15" s="43">
        <v>345307</v>
      </c>
      <c r="H15" s="43">
        <v>345307</v>
      </c>
      <c r="I15" s="43">
        <v>345307</v>
      </c>
      <c r="J15" s="43">
        <v>345307</v>
      </c>
      <c r="K15" s="44" t="s">
        <v>173</v>
      </c>
    </row>
    <row r="16" spans="1:11" ht="94.5" x14ac:dyDescent="0.2">
      <c r="A16" s="57" t="s">
        <v>59</v>
      </c>
      <c r="B16" s="58" t="s">
        <v>145</v>
      </c>
      <c r="C16" s="44" t="s">
        <v>190</v>
      </c>
      <c r="D16" s="44" t="s">
        <v>154</v>
      </c>
      <c r="E16" s="44">
        <v>511</v>
      </c>
      <c r="F16" s="45">
        <v>511</v>
      </c>
      <c r="G16" s="45">
        <v>605</v>
      </c>
      <c r="H16" s="45">
        <v>628</v>
      </c>
      <c r="I16" s="45">
        <v>628</v>
      </c>
      <c r="J16" s="44">
        <f>SUM(E16:I16)</f>
        <v>2883</v>
      </c>
      <c r="K16" s="44" t="s">
        <v>174</v>
      </c>
    </row>
    <row r="17" spans="1:11" ht="15.75" x14ac:dyDescent="0.2">
      <c r="A17" s="60">
        <v>2</v>
      </c>
      <c r="B17" s="86" t="s">
        <v>140</v>
      </c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87" customHeight="1" x14ac:dyDescent="0.2">
      <c r="A18" s="45" t="s">
        <v>153</v>
      </c>
      <c r="B18" s="87" t="s">
        <v>155</v>
      </c>
      <c r="C18" s="87"/>
      <c r="D18" s="44" t="s">
        <v>152</v>
      </c>
      <c r="E18" s="44">
        <v>71</v>
      </c>
      <c r="F18" s="45">
        <v>71</v>
      </c>
      <c r="G18" s="45" t="s">
        <v>162</v>
      </c>
      <c r="H18" s="45" t="s">
        <v>163</v>
      </c>
      <c r="I18" s="45" t="s">
        <v>164</v>
      </c>
      <c r="J18" s="44">
        <v>100</v>
      </c>
      <c r="K18" s="44" t="s">
        <v>106</v>
      </c>
    </row>
    <row r="19" spans="1:11" ht="73.5" customHeight="1" x14ac:dyDescent="0.2">
      <c r="A19" s="45" t="s">
        <v>186</v>
      </c>
      <c r="B19" s="88" t="s">
        <v>184</v>
      </c>
      <c r="C19" s="89"/>
      <c r="D19" s="44" t="s">
        <v>152</v>
      </c>
      <c r="E19" s="44">
        <v>93</v>
      </c>
      <c r="F19" s="45" t="s">
        <v>165</v>
      </c>
      <c r="G19" s="45" t="s">
        <v>166</v>
      </c>
      <c r="H19" s="45" t="s">
        <v>166</v>
      </c>
      <c r="I19" s="45" t="s">
        <v>167</v>
      </c>
      <c r="J19" s="44">
        <v>100</v>
      </c>
      <c r="K19" s="44" t="s">
        <v>106</v>
      </c>
    </row>
    <row r="20" spans="1:11" ht="47.25" x14ac:dyDescent="0.2">
      <c r="A20" s="57" t="s">
        <v>142</v>
      </c>
      <c r="B20" s="59" t="s">
        <v>146</v>
      </c>
      <c r="C20" s="44" t="s">
        <v>189</v>
      </c>
      <c r="D20" s="44" t="s">
        <v>154</v>
      </c>
      <c r="E20" s="44">
        <v>795</v>
      </c>
      <c r="F20" s="43">
        <v>795</v>
      </c>
      <c r="G20" s="63">
        <v>800</v>
      </c>
      <c r="H20" s="63">
        <v>855</v>
      </c>
      <c r="I20" s="63">
        <v>900</v>
      </c>
      <c r="J20" s="44">
        <f>SUM(E20:I20)</f>
        <v>4145</v>
      </c>
      <c r="K20" s="44" t="s">
        <v>176</v>
      </c>
    </row>
    <row r="21" spans="1:11" ht="47.25" x14ac:dyDescent="0.2">
      <c r="A21" s="57" t="s">
        <v>147</v>
      </c>
      <c r="B21" s="58" t="s">
        <v>148</v>
      </c>
      <c r="C21" s="44" t="s">
        <v>188</v>
      </c>
      <c r="D21" s="44" t="s">
        <v>154</v>
      </c>
      <c r="E21" s="44">
        <v>216</v>
      </c>
      <c r="F21" s="63">
        <v>216</v>
      </c>
      <c r="G21" s="63">
        <v>104</v>
      </c>
      <c r="H21" s="45" t="s">
        <v>187</v>
      </c>
      <c r="I21" s="45" t="s">
        <v>185</v>
      </c>
      <c r="J21" s="45">
        <f>SUM(E21:I21)</f>
        <v>536</v>
      </c>
      <c r="K21" s="44" t="s">
        <v>175</v>
      </c>
    </row>
  </sheetData>
  <autoFilter ref="A8:K8"/>
  <mergeCells count="9">
    <mergeCell ref="B9:K9"/>
    <mergeCell ref="B17:K17"/>
    <mergeCell ref="B18:C18"/>
    <mergeCell ref="B19:C19"/>
    <mergeCell ref="B10:C10"/>
    <mergeCell ref="B11:C11"/>
    <mergeCell ref="B12:C12"/>
    <mergeCell ref="B13:C13"/>
    <mergeCell ref="B14:C14"/>
  </mergeCells>
  <printOptions horizontalCentered="1"/>
  <pageMargins left="0.78740157480314965" right="0.78740157480314965" top="1.1811023622047245" bottom="0.59055118110236227" header="0.31496062992125984" footer="0.31496062992125984"/>
  <pageSetup paperSize="9" scale="76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31" zoomScaleNormal="100" workbookViewId="0">
      <selection activeCell="K19" sqref="K19"/>
    </sheetView>
  </sheetViews>
  <sheetFormatPr defaultRowHeight="12.75" x14ac:dyDescent="0.2"/>
  <cols>
    <col min="1" max="1" width="13.85546875" customWidth="1"/>
    <col min="2" max="2" width="35.7109375" customWidth="1"/>
    <col min="3" max="3" width="17.5703125" customWidth="1"/>
    <col min="4" max="4" width="15.28515625" style="51" customWidth="1"/>
    <col min="5" max="7" width="14.28515625" customWidth="1"/>
  </cols>
  <sheetData>
    <row r="1" spans="1:7" ht="18.75" x14ac:dyDescent="0.3">
      <c r="E1" s="51"/>
      <c r="F1" s="51"/>
      <c r="G1" s="64" t="s">
        <v>169</v>
      </c>
    </row>
    <row r="3" spans="1:7" ht="18.75" x14ac:dyDescent="0.2">
      <c r="A3" s="35" t="s">
        <v>130</v>
      </c>
      <c r="B3" s="35"/>
      <c r="C3" s="35"/>
      <c r="D3" s="47"/>
      <c r="E3" s="35"/>
      <c r="F3" s="35"/>
      <c r="G3" s="35"/>
    </row>
    <row r="4" spans="1:7" ht="56.25" x14ac:dyDescent="0.2">
      <c r="A4" s="37" t="s">
        <v>150</v>
      </c>
      <c r="B4" s="37"/>
      <c r="C4" s="37"/>
      <c r="D4" s="48"/>
      <c r="E4" s="37"/>
      <c r="F4" s="37"/>
      <c r="G4" s="37"/>
    </row>
    <row r="6" spans="1:7" ht="15.75" x14ac:dyDescent="0.2">
      <c r="A6" s="99" t="s">
        <v>126</v>
      </c>
      <c r="B6" s="99" t="s">
        <v>109</v>
      </c>
      <c r="C6" s="99" t="s">
        <v>127</v>
      </c>
      <c r="D6" s="49" t="s">
        <v>128</v>
      </c>
      <c r="E6" s="38"/>
      <c r="F6" s="38"/>
      <c r="G6" s="39"/>
    </row>
    <row r="7" spans="1:7" ht="63" x14ac:dyDescent="0.2">
      <c r="A7" s="99"/>
      <c r="B7" s="99"/>
      <c r="C7" s="99"/>
      <c r="D7" s="44" t="s">
        <v>138</v>
      </c>
      <c r="E7" s="44" t="s">
        <v>180</v>
      </c>
      <c r="F7" s="44" t="s">
        <v>181</v>
      </c>
      <c r="G7" s="44" t="s">
        <v>182</v>
      </c>
    </row>
    <row r="8" spans="1:7" ht="15.75" x14ac:dyDescent="0.25">
      <c r="A8" s="36">
        <v>1</v>
      </c>
      <c r="B8" s="36">
        <v>2</v>
      </c>
      <c r="C8" s="36">
        <v>3</v>
      </c>
      <c r="D8" s="50">
        <v>4</v>
      </c>
      <c r="E8" s="36">
        <v>5</v>
      </c>
      <c r="F8" s="36">
        <v>6</v>
      </c>
      <c r="G8" s="36">
        <v>7</v>
      </c>
    </row>
    <row r="9" spans="1:7" ht="15.75" x14ac:dyDescent="0.25">
      <c r="A9" s="100" t="s">
        <v>129</v>
      </c>
      <c r="B9" s="101"/>
      <c r="C9" s="52" t="s">
        <v>110</v>
      </c>
      <c r="D9" s="61">
        <f>SUM(D10:D11)</f>
        <v>0</v>
      </c>
      <c r="E9" s="53">
        <f>SUM(E10:E11)</f>
        <v>66715.5</v>
      </c>
      <c r="F9" s="53">
        <f t="shared" ref="F9:G9" si="0">SUM(F10:F11)</f>
        <v>64041.999999999993</v>
      </c>
      <c r="G9" s="53">
        <f t="shared" si="0"/>
        <v>60403.299999999996</v>
      </c>
    </row>
    <row r="10" spans="1:7" ht="15.75" x14ac:dyDescent="0.25">
      <c r="A10" s="102"/>
      <c r="B10" s="103"/>
      <c r="C10" s="54" t="s">
        <v>111</v>
      </c>
      <c r="D10" s="55"/>
      <c r="E10" s="56"/>
      <c r="F10" s="56"/>
      <c r="G10" s="56"/>
    </row>
    <row r="11" spans="1:7" ht="15.75" x14ac:dyDescent="0.25">
      <c r="A11" s="104"/>
      <c r="B11" s="105"/>
      <c r="C11" s="54" t="s">
        <v>112</v>
      </c>
      <c r="D11" s="55">
        <f>SUM(D12+D15+D18+D21)</f>
        <v>0</v>
      </c>
      <c r="E11" s="55">
        <f>SUM(E12+E15+E18+E21)</f>
        <v>66715.5</v>
      </c>
      <c r="F11" s="56">
        <f t="shared" ref="F11:G11" si="1">SUM(F12+F15+F18+F21)</f>
        <v>64041.999999999993</v>
      </c>
      <c r="G11" s="56">
        <f t="shared" si="1"/>
        <v>60403.299999999996</v>
      </c>
    </row>
    <row r="12" spans="1:7" ht="15.75" x14ac:dyDescent="0.25">
      <c r="A12" s="97" t="s">
        <v>58</v>
      </c>
      <c r="B12" s="98" t="s">
        <v>144</v>
      </c>
      <c r="C12" s="54" t="s">
        <v>110</v>
      </c>
      <c r="D12" s="55">
        <f>SUM(D13+D14)</f>
        <v>0</v>
      </c>
      <c r="E12" s="55">
        <f>SUM(E13+E14)</f>
        <v>49311.7</v>
      </c>
      <c r="F12" s="55">
        <f t="shared" ref="F12:G12" si="2">SUM(F13+F14)</f>
        <v>48874.899999999994</v>
      </c>
      <c r="G12" s="55">
        <f t="shared" si="2"/>
        <v>48874.899999999994</v>
      </c>
    </row>
    <row r="13" spans="1:7" ht="15.75" x14ac:dyDescent="0.25">
      <c r="A13" s="97"/>
      <c r="B13" s="98"/>
      <c r="C13" s="54" t="s">
        <v>111</v>
      </c>
      <c r="D13" s="55"/>
      <c r="E13" s="55"/>
      <c r="F13" s="55"/>
      <c r="G13" s="55"/>
    </row>
    <row r="14" spans="1:7" ht="15.75" x14ac:dyDescent="0.25">
      <c r="A14" s="97"/>
      <c r="B14" s="98"/>
      <c r="C14" s="54" t="s">
        <v>112</v>
      </c>
      <c r="D14" s="55">
        <f>SUM(D27+D39)</f>
        <v>0</v>
      </c>
      <c r="E14" s="55">
        <f>SUM(E27+E39)</f>
        <v>49311.7</v>
      </c>
      <c r="F14" s="55">
        <f t="shared" ref="F14:G14" si="3">SUM(F27+F39)</f>
        <v>48874.899999999994</v>
      </c>
      <c r="G14" s="55">
        <f t="shared" si="3"/>
        <v>48874.899999999994</v>
      </c>
    </row>
    <row r="15" spans="1:7" ht="15.75" x14ac:dyDescent="0.25">
      <c r="A15" s="97" t="s">
        <v>59</v>
      </c>
      <c r="B15" s="98" t="s">
        <v>145</v>
      </c>
      <c r="C15" s="54" t="s">
        <v>110</v>
      </c>
      <c r="D15" s="55">
        <f>SUM(D16+D17)</f>
        <v>0</v>
      </c>
      <c r="E15" s="55">
        <f t="shared" ref="E15:G15" si="4">SUM(E16+E17)</f>
        <v>5644.1</v>
      </c>
      <c r="F15" s="55">
        <f t="shared" si="4"/>
        <v>5020.6000000000004</v>
      </c>
      <c r="G15" s="55">
        <f t="shared" si="4"/>
        <v>5020.6000000000004</v>
      </c>
    </row>
    <row r="16" spans="1:7" ht="15.75" x14ac:dyDescent="0.25">
      <c r="A16" s="97"/>
      <c r="B16" s="98"/>
      <c r="C16" s="54" t="s">
        <v>111</v>
      </c>
      <c r="D16" s="55"/>
      <c r="E16" s="55"/>
      <c r="F16" s="55"/>
      <c r="G16" s="55"/>
    </row>
    <row r="17" spans="1:7" ht="15.75" x14ac:dyDescent="0.25">
      <c r="A17" s="97"/>
      <c r="B17" s="98"/>
      <c r="C17" s="54" t="s">
        <v>112</v>
      </c>
      <c r="D17" s="55">
        <f>SUM(D30)</f>
        <v>0</v>
      </c>
      <c r="E17" s="55">
        <f>SUM(E30)</f>
        <v>5644.1</v>
      </c>
      <c r="F17" s="55">
        <f t="shared" ref="F17:G17" si="5">SUM(F30)</f>
        <v>5020.6000000000004</v>
      </c>
      <c r="G17" s="55">
        <f t="shared" si="5"/>
        <v>5020.6000000000004</v>
      </c>
    </row>
    <row r="18" spans="1:7" ht="15.75" x14ac:dyDescent="0.25">
      <c r="A18" s="97" t="s">
        <v>142</v>
      </c>
      <c r="B18" s="98" t="s">
        <v>146</v>
      </c>
      <c r="C18" s="54" t="s">
        <v>110</v>
      </c>
      <c r="D18" s="55">
        <f>SUM(D19+D20)</f>
        <v>0</v>
      </c>
      <c r="E18" s="56">
        <f>SUM(E19+E20)</f>
        <v>6082.3</v>
      </c>
      <c r="F18" s="56">
        <f t="shared" ref="F18:G18" si="6">SUM(F19+F20)</f>
        <v>8154.5</v>
      </c>
      <c r="G18" s="56">
        <f t="shared" si="6"/>
        <v>3540</v>
      </c>
    </row>
    <row r="19" spans="1:7" ht="15.75" x14ac:dyDescent="0.25">
      <c r="A19" s="97"/>
      <c r="B19" s="98"/>
      <c r="C19" s="54" t="s">
        <v>111</v>
      </c>
      <c r="D19" s="55"/>
      <c r="E19" s="56"/>
      <c r="F19" s="56"/>
      <c r="G19" s="56"/>
    </row>
    <row r="20" spans="1:7" ht="15.75" x14ac:dyDescent="0.25">
      <c r="A20" s="97"/>
      <c r="B20" s="98"/>
      <c r="C20" s="54" t="s">
        <v>112</v>
      </c>
      <c r="D20" s="55">
        <f>SUM(D33+D45)</f>
        <v>0</v>
      </c>
      <c r="E20" s="56">
        <f>SUM(E33+E45)</f>
        <v>6082.3</v>
      </c>
      <c r="F20" s="56">
        <f t="shared" ref="F20:G20" si="7">SUM(F33+F45)</f>
        <v>8154.5</v>
      </c>
      <c r="G20" s="56">
        <f t="shared" si="7"/>
        <v>3540</v>
      </c>
    </row>
    <row r="21" spans="1:7" ht="15.75" x14ac:dyDescent="0.25">
      <c r="A21" s="97" t="s">
        <v>147</v>
      </c>
      <c r="B21" s="98" t="s">
        <v>148</v>
      </c>
      <c r="C21" s="54" t="s">
        <v>110</v>
      </c>
      <c r="D21" s="55">
        <f>SUM(D22+D23)</f>
        <v>0</v>
      </c>
      <c r="E21" s="56">
        <f>SUM(E22+E23)</f>
        <v>5677.4</v>
      </c>
      <c r="F21" s="56">
        <f t="shared" ref="F21:G21" si="8">SUM(F22+F23)</f>
        <v>1992</v>
      </c>
      <c r="G21" s="56">
        <f t="shared" si="8"/>
        <v>2967.8</v>
      </c>
    </row>
    <row r="22" spans="1:7" ht="15.75" x14ac:dyDescent="0.25">
      <c r="A22" s="97"/>
      <c r="B22" s="98"/>
      <c r="C22" s="54" t="s">
        <v>111</v>
      </c>
      <c r="D22" s="55"/>
      <c r="E22" s="56"/>
      <c r="F22" s="56"/>
      <c r="G22" s="56"/>
    </row>
    <row r="23" spans="1:7" ht="15.75" x14ac:dyDescent="0.25">
      <c r="A23" s="97"/>
      <c r="B23" s="98"/>
      <c r="C23" s="54" t="s">
        <v>112</v>
      </c>
      <c r="D23" s="55">
        <f>SUM(D48+D54)</f>
        <v>0</v>
      </c>
      <c r="E23" s="56">
        <f>SUM(E48+E54)</f>
        <v>5677.4</v>
      </c>
      <c r="F23" s="56">
        <f>SUM(F48+F54)</f>
        <v>1992</v>
      </c>
      <c r="G23" s="56">
        <f>SUM(G48+G54)</f>
        <v>2967.8</v>
      </c>
    </row>
    <row r="24" spans="1:7" ht="15.75" x14ac:dyDescent="0.25">
      <c r="A24" s="91" t="s">
        <v>132</v>
      </c>
      <c r="B24" s="92"/>
      <c r="C24" s="54" t="s">
        <v>110</v>
      </c>
      <c r="D24" s="61">
        <f>SUM(D26+D25)</f>
        <v>0</v>
      </c>
      <c r="E24" s="53">
        <f>SUM(E26+E25)</f>
        <v>39197.5</v>
      </c>
      <c r="F24" s="53">
        <f t="shared" ref="F24:G24" si="9">SUM(F26+F25)</f>
        <v>40154.400000000001</v>
      </c>
      <c r="G24" s="53">
        <f t="shared" si="9"/>
        <v>35659.9</v>
      </c>
    </row>
    <row r="25" spans="1:7" ht="15.75" x14ac:dyDescent="0.25">
      <c r="A25" s="93"/>
      <c r="B25" s="94"/>
      <c r="C25" s="54" t="s">
        <v>111</v>
      </c>
      <c r="D25" s="55"/>
      <c r="E25" s="56"/>
      <c r="F25" s="56"/>
      <c r="G25" s="56"/>
    </row>
    <row r="26" spans="1:7" ht="15.75" x14ac:dyDescent="0.25">
      <c r="A26" s="95"/>
      <c r="B26" s="96"/>
      <c r="C26" s="54" t="s">
        <v>112</v>
      </c>
      <c r="D26" s="55">
        <f>SUM(D29+D32+D35)</f>
        <v>0</v>
      </c>
      <c r="E26" s="56">
        <f>SUM(E29+E32+E35)</f>
        <v>39197.5</v>
      </c>
      <c r="F26" s="55">
        <f t="shared" ref="F26:G26" si="10">SUM(F29+F32+F35)</f>
        <v>40154.400000000001</v>
      </c>
      <c r="G26" s="56">
        <f t="shared" si="10"/>
        <v>35659.9</v>
      </c>
    </row>
    <row r="27" spans="1:7" ht="15.75" x14ac:dyDescent="0.25">
      <c r="A27" s="97" t="s">
        <v>58</v>
      </c>
      <c r="B27" s="98" t="s">
        <v>144</v>
      </c>
      <c r="C27" s="54" t="s">
        <v>110</v>
      </c>
      <c r="D27" s="55">
        <f>SUM(D28+D29)</f>
        <v>0</v>
      </c>
      <c r="E27" s="56">
        <f>SUM(E28+E29)</f>
        <v>27536.1</v>
      </c>
      <c r="F27" s="56">
        <f t="shared" ref="F27:G27" si="11">SUM(F28+F29)</f>
        <v>27099.3</v>
      </c>
      <c r="G27" s="56">
        <f t="shared" si="11"/>
        <v>27099.3</v>
      </c>
    </row>
    <row r="28" spans="1:7" ht="15.75" x14ac:dyDescent="0.25">
      <c r="A28" s="97"/>
      <c r="B28" s="98"/>
      <c r="C28" s="54" t="s">
        <v>111</v>
      </c>
      <c r="D28" s="55"/>
      <c r="E28" s="56"/>
      <c r="F28" s="56"/>
      <c r="G28" s="56"/>
    </row>
    <row r="29" spans="1:7" ht="15.75" x14ac:dyDescent="0.25">
      <c r="A29" s="97"/>
      <c r="B29" s="98"/>
      <c r="C29" s="54" t="s">
        <v>112</v>
      </c>
      <c r="D29" s="55">
        <v>0</v>
      </c>
      <c r="E29" s="56">
        <v>27536.1</v>
      </c>
      <c r="F29" s="56">
        <v>27099.3</v>
      </c>
      <c r="G29" s="56">
        <v>27099.3</v>
      </c>
    </row>
    <row r="30" spans="1:7" ht="15.75" x14ac:dyDescent="0.25">
      <c r="A30" s="97" t="s">
        <v>59</v>
      </c>
      <c r="B30" s="98" t="s">
        <v>145</v>
      </c>
      <c r="C30" s="54" t="s">
        <v>110</v>
      </c>
      <c r="D30" s="55">
        <f>SUM(D31+D32)</f>
        <v>0</v>
      </c>
      <c r="E30" s="56">
        <f>SUM(E31+E32)</f>
        <v>5644.1</v>
      </c>
      <c r="F30" s="56">
        <f t="shared" ref="F30:G30" si="12">SUM(F31+F32)</f>
        <v>5020.6000000000004</v>
      </c>
      <c r="G30" s="56">
        <f t="shared" si="12"/>
        <v>5020.6000000000004</v>
      </c>
    </row>
    <row r="31" spans="1:7" ht="15.75" x14ac:dyDescent="0.25">
      <c r="A31" s="97"/>
      <c r="B31" s="98"/>
      <c r="C31" s="54" t="s">
        <v>111</v>
      </c>
      <c r="D31" s="55"/>
      <c r="E31" s="56"/>
      <c r="F31" s="56"/>
      <c r="G31" s="56"/>
    </row>
    <row r="32" spans="1:7" ht="15.75" x14ac:dyDescent="0.25">
      <c r="A32" s="97"/>
      <c r="B32" s="98"/>
      <c r="C32" s="54" t="s">
        <v>112</v>
      </c>
      <c r="D32" s="55">
        <v>0</v>
      </c>
      <c r="E32" s="56">
        <v>5644.1</v>
      </c>
      <c r="F32" s="56">
        <v>5020.6000000000004</v>
      </c>
      <c r="G32" s="56">
        <v>5020.6000000000004</v>
      </c>
    </row>
    <row r="33" spans="1:7" ht="15.75" x14ac:dyDescent="0.25">
      <c r="A33" s="97" t="s">
        <v>142</v>
      </c>
      <c r="B33" s="98" t="s">
        <v>146</v>
      </c>
      <c r="C33" s="54" t="s">
        <v>110</v>
      </c>
      <c r="D33" s="55">
        <f>SUM(D34+D35)</f>
        <v>0</v>
      </c>
      <c r="E33" s="56">
        <f>SUM(E34+E35)</f>
        <v>6017.3</v>
      </c>
      <c r="F33" s="56">
        <f t="shared" ref="F33:G33" si="13">SUM(F34+F35)</f>
        <v>8034.5</v>
      </c>
      <c r="G33" s="56">
        <f t="shared" si="13"/>
        <v>3540</v>
      </c>
    </row>
    <row r="34" spans="1:7" ht="15.75" x14ac:dyDescent="0.25">
      <c r="A34" s="97"/>
      <c r="B34" s="98"/>
      <c r="C34" s="54" t="s">
        <v>111</v>
      </c>
      <c r="D34" s="55"/>
      <c r="E34" s="56"/>
      <c r="F34" s="56"/>
      <c r="G34" s="56"/>
    </row>
    <row r="35" spans="1:7" ht="15.75" x14ac:dyDescent="0.25">
      <c r="A35" s="97"/>
      <c r="B35" s="98"/>
      <c r="C35" s="54" t="s">
        <v>112</v>
      </c>
      <c r="D35" s="55">
        <v>0</v>
      </c>
      <c r="E35" s="56">
        <v>6017.3</v>
      </c>
      <c r="F35" s="56">
        <v>8034.5</v>
      </c>
      <c r="G35" s="56">
        <v>3540</v>
      </c>
    </row>
    <row r="36" spans="1:7" ht="15.75" x14ac:dyDescent="0.25">
      <c r="A36" s="91" t="s">
        <v>177</v>
      </c>
      <c r="B36" s="92"/>
      <c r="C36" s="54" t="s">
        <v>110</v>
      </c>
      <c r="D36" s="61">
        <f>SUM(D38+D37)</f>
        <v>0</v>
      </c>
      <c r="E36" s="53">
        <f>SUM(E38+E37)</f>
        <v>21775.599999999999</v>
      </c>
      <c r="F36" s="53">
        <f t="shared" ref="F36:G36" si="14">SUM(F38+F37)</f>
        <v>21775.599999999999</v>
      </c>
      <c r="G36" s="53">
        <f t="shared" si="14"/>
        <v>21775.599999999999</v>
      </c>
    </row>
    <row r="37" spans="1:7" ht="15.75" x14ac:dyDescent="0.25">
      <c r="A37" s="93"/>
      <c r="B37" s="94"/>
      <c r="C37" s="54" t="s">
        <v>111</v>
      </c>
      <c r="D37" s="55"/>
      <c r="E37" s="56"/>
      <c r="F37" s="56"/>
      <c r="G37" s="56"/>
    </row>
    <row r="38" spans="1:7" ht="15.75" x14ac:dyDescent="0.25">
      <c r="A38" s="95"/>
      <c r="B38" s="96"/>
      <c r="C38" s="54" t="s">
        <v>112</v>
      </c>
      <c r="D38" s="55">
        <v>0</v>
      </c>
      <c r="E38" s="56">
        <f>SUM(E39)</f>
        <v>21775.599999999999</v>
      </c>
      <c r="F38" s="56">
        <f t="shared" ref="F38:G38" si="15">SUM(F39)</f>
        <v>21775.599999999999</v>
      </c>
      <c r="G38" s="56">
        <f t="shared" si="15"/>
        <v>21775.599999999999</v>
      </c>
    </row>
    <row r="39" spans="1:7" ht="15.75" x14ac:dyDescent="0.25">
      <c r="A39" s="97" t="s">
        <v>58</v>
      </c>
      <c r="B39" s="98" t="s">
        <v>144</v>
      </c>
      <c r="C39" s="54" t="s">
        <v>110</v>
      </c>
      <c r="D39" s="55">
        <f>SUM(D41+D40)</f>
        <v>0</v>
      </c>
      <c r="E39" s="56">
        <f>SUM(E41+E40)</f>
        <v>21775.599999999999</v>
      </c>
      <c r="F39" s="56">
        <f t="shared" ref="F39:G39" si="16">SUM(F41+F40)</f>
        <v>21775.599999999999</v>
      </c>
      <c r="G39" s="56">
        <f t="shared" si="16"/>
        <v>21775.599999999999</v>
      </c>
    </row>
    <row r="40" spans="1:7" ht="15.75" x14ac:dyDescent="0.25">
      <c r="A40" s="97"/>
      <c r="B40" s="98"/>
      <c r="C40" s="54" t="s">
        <v>111</v>
      </c>
      <c r="D40" s="55"/>
      <c r="E40" s="56"/>
      <c r="F40" s="56"/>
      <c r="G40" s="56"/>
    </row>
    <row r="41" spans="1:7" ht="15.75" x14ac:dyDescent="0.25">
      <c r="A41" s="97"/>
      <c r="B41" s="98"/>
      <c r="C41" s="54" t="s">
        <v>112</v>
      </c>
      <c r="D41" s="55">
        <v>0</v>
      </c>
      <c r="E41" s="56">
        <v>21775.599999999999</v>
      </c>
      <c r="F41" s="56">
        <v>21775.599999999999</v>
      </c>
      <c r="G41" s="56">
        <v>21775.599999999999</v>
      </c>
    </row>
    <row r="42" spans="1:7" ht="15.75" x14ac:dyDescent="0.25">
      <c r="A42" s="91" t="s">
        <v>178</v>
      </c>
      <c r="B42" s="92"/>
      <c r="C42" s="54" t="s">
        <v>110</v>
      </c>
      <c r="D42" s="61">
        <f>SUM(D44+D43)</f>
        <v>0</v>
      </c>
      <c r="E42" s="53">
        <f>SUM(E44+E43)</f>
        <v>4203.3999999999996</v>
      </c>
      <c r="F42" s="53">
        <f t="shared" ref="F42:G42" si="17">SUM(F44+F43)</f>
        <v>788</v>
      </c>
      <c r="G42" s="53">
        <f t="shared" si="17"/>
        <v>1643.8</v>
      </c>
    </row>
    <row r="43" spans="1:7" ht="15.75" x14ac:dyDescent="0.25">
      <c r="A43" s="93"/>
      <c r="B43" s="94"/>
      <c r="C43" s="54" t="s">
        <v>111</v>
      </c>
      <c r="D43" s="55"/>
      <c r="E43" s="56"/>
      <c r="F43" s="56"/>
      <c r="G43" s="56"/>
    </row>
    <row r="44" spans="1:7" ht="15.75" x14ac:dyDescent="0.25">
      <c r="A44" s="95"/>
      <c r="B44" s="96"/>
      <c r="C44" s="54" t="s">
        <v>112</v>
      </c>
      <c r="D44" s="55">
        <f>SUM(D45+D48)</f>
        <v>0</v>
      </c>
      <c r="E44" s="56">
        <f>SUM(E45+E48)</f>
        <v>4203.3999999999996</v>
      </c>
      <c r="F44" s="56">
        <f t="shared" ref="F44:G44" si="18">SUM(F45+F48)</f>
        <v>788</v>
      </c>
      <c r="G44" s="56">
        <f t="shared" si="18"/>
        <v>1643.8</v>
      </c>
    </row>
    <row r="45" spans="1:7" ht="15.75" x14ac:dyDescent="0.25">
      <c r="A45" s="97" t="s">
        <v>142</v>
      </c>
      <c r="B45" s="98" t="s">
        <v>146</v>
      </c>
      <c r="C45" s="54" t="s">
        <v>110</v>
      </c>
      <c r="D45" s="55">
        <f>SUM(D46:D47)</f>
        <v>0</v>
      </c>
      <c r="E45" s="56">
        <f>SUM(E46:E47)</f>
        <v>65</v>
      </c>
      <c r="F45" s="56">
        <f t="shared" ref="F45:G45" si="19">SUM(F46:F47)</f>
        <v>120</v>
      </c>
      <c r="G45" s="56">
        <f t="shared" si="19"/>
        <v>0</v>
      </c>
    </row>
    <row r="46" spans="1:7" ht="15.75" x14ac:dyDescent="0.25">
      <c r="A46" s="97"/>
      <c r="B46" s="98"/>
      <c r="C46" s="54" t="s">
        <v>111</v>
      </c>
      <c r="D46" s="55"/>
      <c r="E46" s="56"/>
      <c r="F46" s="56"/>
      <c r="G46" s="56"/>
    </row>
    <row r="47" spans="1:7" ht="15.75" x14ac:dyDescent="0.25">
      <c r="A47" s="97"/>
      <c r="B47" s="98"/>
      <c r="C47" s="54" t="s">
        <v>112</v>
      </c>
      <c r="D47" s="55">
        <v>0</v>
      </c>
      <c r="E47" s="56">
        <v>65</v>
      </c>
      <c r="F47" s="56">
        <v>120</v>
      </c>
      <c r="G47" s="56">
        <v>0</v>
      </c>
    </row>
    <row r="48" spans="1:7" ht="15.75" x14ac:dyDescent="0.25">
      <c r="A48" s="97" t="s">
        <v>147</v>
      </c>
      <c r="B48" s="98" t="s">
        <v>148</v>
      </c>
      <c r="C48" s="54" t="s">
        <v>110</v>
      </c>
      <c r="D48" s="55">
        <f>SUM(D49:D50)</f>
        <v>0</v>
      </c>
      <c r="E48" s="56">
        <f>SUM(E49:E50)</f>
        <v>4138.3999999999996</v>
      </c>
      <c r="F48" s="56">
        <f t="shared" ref="F48:G48" si="20">SUM(F49:F50)</f>
        <v>668</v>
      </c>
      <c r="G48" s="56">
        <f t="shared" si="20"/>
        <v>1643.8</v>
      </c>
    </row>
    <row r="49" spans="1:7" ht="15.75" x14ac:dyDescent="0.25">
      <c r="A49" s="97"/>
      <c r="B49" s="98"/>
      <c r="C49" s="54" t="s">
        <v>111</v>
      </c>
      <c r="D49" s="55"/>
      <c r="E49" s="56"/>
      <c r="F49" s="56"/>
      <c r="G49" s="56"/>
    </row>
    <row r="50" spans="1:7" ht="15.75" x14ac:dyDescent="0.25">
      <c r="A50" s="97"/>
      <c r="B50" s="98"/>
      <c r="C50" s="54" t="s">
        <v>112</v>
      </c>
      <c r="D50" s="55">
        <v>0</v>
      </c>
      <c r="E50" s="56">
        <v>4138.3999999999996</v>
      </c>
      <c r="F50" s="56">
        <v>668</v>
      </c>
      <c r="G50" s="56">
        <v>1643.8</v>
      </c>
    </row>
    <row r="51" spans="1:7" ht="15.75" x14ac:dyDescent="0.25">
      <c r="A51" s="91" t="s">
        <v>179</v>
      </c>
      <c r="B51" s="92"/>
      <c r="C51" s="54" t="s">
        <v>110</v>
      </c>
      <c r="D51" s="61">
        <f>SUM(D52:D53)</f>
        <v>0</v>
      </c>
      <c r="E51" s="53">
        <f>SUM(E52:E53)</f>
        <v>1539</v>
      </c>
      <c r="F51" s="53">
        <f t="shared" ref="F51:G51" si="21">SUM(F52:F53)</f>
        <v>1324</v>
      </c>
      <c r="G51" s="53">
        <f t="shared" si="21"/>
        <v>1324</v>
      </c>
    </row>
    <row r="52" spans="1:7" ht="15.75" x14ac:dyDescent="0.25">
      <c r="A52" s="93"/>
      <c r="B52" s="94"/>
      <c r="C52" s="54" t="s">
        <v>111</v>
      </c>
      <c r="D52" s="55"/>
      <c r="E52" s="56"/>
      <c r="F52" s="56"/>
      <c r="G52" s="56"/>
    </row>
    <row r="53" spans="1:7" ht="15.75" x14ac:dyDescent="0.25">
      <c r="A53" s="95"/>
      <c r="B53" s="96"/>
      <c r="C53" s="54" t="s">
        <v>112</v>
      </c>
      <c r="D53" s="55">
        <f>SUM(D54)</f>
        <v>0</v>
      </c>
      <c r="E53" s="56">
        <f>SUM(E54)</f>
        <v>1539</v>
      </c>
      <c r="F53" s="56">
        <f t="shared" ref="F53:G53" si="22">SUM(F54)</f>
        <v>1324</v>
      </c>
      <c r="G53" s="56">
        <f t="shared" si="22"/>
        <v>1324</v>
      </c>
    </row>
    <row r="54" spans="1:7" ht="15.75" x14ac:dyDescent="0.25">
      <c r="A54" s="97" t="s">
        <v>147</v>
      </c>
      <c r="B54" s="98" t="s">
        <v>148</v>
      </c>
      <c r="C54" s="54" t="s">
        <v>110</v>
      </c>
      <c r="D54" s="55">
        <f>SUM(D55:D56)</f>
        <v>0</v>
      </c>
      <c r="E54" s="56">
        <f>SUM(E55:E56)</f>
        <v>1539</v>
      </c>
      <c r="F54" s="56">
        <f t="shared" ref="F54:G54" si="23">SUM(F55:F56)</f>
        <v>1324</v>
      </c>
      <c r="G54" s="56">
        <f t="shared" si="23"/>
        <v>1324</v>
      </c>
    </row>
    <row r="55" spans="1:7" ht="15.75" x14ac:dyDescent="0.25">
      <c r="A55" s="97"/>
      <c r="B55" s="98"/>
      <c r="C55" s="54" t="s">
        <v>111</v>
      </c>
      <c r="D55" s="55"/>
      <c r="E55" s="56"/>
      <c r="F55" s="56"/>
      <c r="G55" s="56"/>
    </row>
    <row r="56" spans="1:7" ht="15.75" x14ac:dyDescent="0.25">
      <c r="A56" s="97"/>
      <c r="B56" s="98"/>
      <c r="C56" s="54" t="s">
        <v>112</v>
      </c>
      <c r="D56" s="55">
        <v>0</v>
      </c>
      <c r="E56" s="56">
        <v>1539</v>
      </c>
      <c r="F56" s="56">
        <v>1324</v>
      </c>
      <c r="G56" s="56">
        <v>1324</v>
      </c>
    </row>
  </sheetData>
  <autoFilter ref="A8:G8"/>
  <mergeCells count="30">
    <mergeCell ref="A45:A47"/>
    <mergeCell ref="B45:B47"/>
    <mergeCell ref="A48:A50"/>
    <mergeCell ref="B48:B50"/>
    <mergeCell ref="A54:A56"/>
    <mergeCell ref="B54:B56"/>
    <mergeCell ref="A51:B53"/>
    <mergeCell ref="A15:A17"/>
    <mergeCell ref="B15:B17"/>
    <mergeCell ref="A18:A20"/>
    <mergeCell ref="B18:B20"/>
    <mergeCell ref="A21:A23"/>
    <mergeCell ref="B21:B23"/>
    <mergeCell ref="A6:A7"/>
    <mergeCell ref="B6:B7"/>
    <mergeCell ref="C6:C7"/>
    <mergeCell ref="A9:B11"/>
    <mergeCell ref="A12:A14"/>
    <mergeCell ref="B12:B14"/>
    <mergeCell ref="A42:B44"/>
    <mergeCell ref="A24:B26"/>
    <mergeCell ref="A27:A29"/>
    <mergeCell ref="B27:B29"/>
    <mergeCell ref="A30:A32"/>
    <mergeCell ref="B30:B32"/>
    <mergeCell ref="A33:A35"/>
    <mergeCell ref="B33:B35"/>
    <mergeCell ref="A36:B38"/>
    <mergeCell ref="A39:A41"/>
    <mergeCell ref="B39:B41"/>
  </mergeCells>
  <printOptions horizontalCentered="1"/>
  <pageMargins left="0.78740157480314965" right="0.78740157480314965" top="0.98425196850393704" bottom="0.39370078740157483" header="0.11811023622047245" footer="0.11811023622047245"/>
  <pageSetup paperSize="9" fitToHeight="0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3" zoomScaleNormal="93" workbookViewId="0">
      <selection activeCell="D18" sqref="D18"/>
    </sheetView>
  </sheetViews>
  <sheetFormatPr defaultRowHeight="12.75" x14ac:dyDescent="0.2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 x14ac:dyDescent="0.2">
      <c r="A1" s="106" t="s">
        <v>48</v>
      </c>
      <c r="B1" s="106" t="s">
        <v>4</v>
      </c>
      <c r="C1" s="106" t="s">
        <v>49</v>
      </c>
      <c r="D1" s="106" t="s">
        <v>50</v>
      </c>
      <c r="E1" s="106"/>
      <c r="F1" s="106" t="s">
        <v>53</v>
      </c>
      <c r="G1" s="106" t="s">
        <v>17</v>
      </c>
      <c r="H1" s="106"/>
      <c r="I1" s="106"/>
      <c r="J1" s="106"/>
      <c r="K1" s="106" t="s">
        <v>12</v>
      </c>
      <c r="L1" s="106"/>
      <c r="M1" s="106"/>
      <c r="N1" s="106"/>
      <c r="O1" s="106"/>
    </row>
    <row r="2" spans="1:15" ht="51" x14ac:dyDescent="0.2">
      <c r="A2" s="106"/>
      <c r="B2" s="106"/>
      <c r="C2" s="106"/>
      <c r="D2" s="10" t="s">
        <v>51</v>
      </c>
      <c r="E2" s="10" t="s">
        <v>52</v>
      </c>
      <c r="F2" s="106"/>
      <c r="G2" s="10" t="s">
        <v>18</v>
      </c>
      <c r="H2" s="10" t="s">
        <v>19</v>
      </c>
      <c r="I2" s="10" t="s">
        <v>20</v>
      </c>
      <c r="J2" s="10" t="s">
        <v>54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 x14ac:dyDescent="0.2">
      <c r="A4" s="14" t="s">
        <v>58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56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 x14ac:dyDescent="0.2">
      <c r="A5" s="17" t="s">
        <v>58</v>
      </c>
      <c r="B5" s="17" t="s">
        <v>60</v>
      </c>
      <c r="C5" s="17" t="s">
        <v>13</v>
      </c>
      <c r="D5" s="21" t="s">
        <v>13</v>
      </c>
      <c r="E5" s="21" t="s">
        <v>13</v>
      </c>
      <c r="F5" s="13" t="s">
        <v>57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 x14ac:dyDescent="0.2">
      <c r="A6" s="14" t="s">
        <v>58</v>
      </c>
      <c r="B6" s="14" t="s">
        <v>60</v>
      </c>
      <c r="C6" s="14" t="s">
        <v>63</v>
      </c>
      <c r="D6" s="14" t="s">
        <v>64</v>
      </c>
      <c r="E6" s="14" t="s">
        <v>65</v>
      </c>
      <c r="F6" s="6" t="s">
        <v>67</v>
      </c>
      <c r="G6" s="5" t="s">
        <v>68</v>
      </c>
      <c r="H6" s="5" t="s">
        <v>69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 x14ac:dyDescent="0.2">
      <c r="A7" s="14" t="s">
        <v>58</v>
      </c>
      <c r="B7" s="14" t="s">
        <v>60</v>
      </c>
      <c r="C7" s="14" t="s">
        <v>63</v>
      </c>
      <c r="D7" s="14" t="s">
        <v>70</v>
      </c>
      <c r="E7" s="14" t="s">
        <v>71</v>
      </c>
      <c r="F7" s="6" t="s">
        <v>67</v>
      </c>
      <c r="G7" s="5" t="s">
        <v>68</v>
      </c>
      <c r="H7" s="5" t="s">
        <v>69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 x14ac:dyDescent="0.2">
      <c r="A8" s="14" t="s">
        <v>58</v>
      </c>
      <c r="B8" s="14" t="s">
        <v>60</v>
      </c>
      <c r="C8" s="14" t="s">
        <v>63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 x14ac:dyDescent="0.2">
      <c r="A9" s="14" t="s">
        <v>58</v>
      </c>
      <c r="B9" s="14" t="s">
        <v>60</v>
      </c>
      <c r="C9" s="14" t="s">
        <v>63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 x14ac:dyDescent="0.2">
      <c r="A10" s="17" t="s">
        <v>58</v>
      </c>
      <c r="B10" s="17" t="s">
        <v>61</v>
      </c>
      <c r="C10" s="17" t="s">
        <v>63</v>
      </c>
      <c r="D10" s="17" t="s">
        <v>13</v>
      </c>
      <c r="E10" s="17" t="s">
        <v>13</v>
      </c>
      <c r="F10" s="13" t="s">
        <v>72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 x14ac:dyDescent="0.2">
      <c r="A11" s="14" t="s">
        <v>58</v>
      </c>
      <c r="B11" s="14" t="s">
        <v>61</v>
      </c>
      <c r="C11" s="14" t="s">
        <v>63</v>
      </c>
      <c r="D11" s="14" t="s">
        <v>70</v>
      </c>
      <c r="E11" s="14" t="s">
        <v>71</v>
      </c>
      <c r="F11" s="6" t="s">
        <v>66</v>
      </c>
      <c r="G11" s="5"/>
      <c r="H11" s="5" t="s">
        <v>74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 x14ac:dyDescent="0.2">
      <c r="A12" s="14" t="s">
        <v>58</v>
      </c>
      <c r="B12" s="14" t="s">
        <v>61</v>
      </c>
      <c r="C12" s="14" t="s">
        <v>63</v>
      </c>
      <c r="D12" s="14" t="s">
        <v>70</v>
      </c>
      <c r="E12" s="14" t="s">
        <v>71</v>
      </c>
      <c r="F12" s="6" t="s">
        <v>73</v>
      </c>
      <c r="G12" s="5"/>
      <c r="H12" s="5" t="s">
        <v>74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 x14ac:dyDescent="0.2">
      <c r="A13" s="14" t="s">
        <v>58</v>
      </c>
      <c r="B13" s="14" t="s">
        <v>61</v>
      </c>
      <c r="C13" s="14" t="s">
        <v>63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 x14ac:dyDescent="0.2">
      <c r="A14" s="14" t="s">
        <v>58</v>
      </c>
      <c r="B14" s="14" t="s">
        <v>61</v>
      </c>
      <c r="C14" s="14" t="s">
        <v>63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 x14ac:dyDescent="0.2">
      <c r="A15" s="14" t="s">
        <v>59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75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 x14ac:dyDescent="0.2">
      <c r="A16" s="14" t="s">
        <v>59</v>
      </c>
      <c r="B16" s="14" t="s">
        <v>62</v>
      </c>
      <c r="C16" s="14" t="s">
        <v>13</v>
      </c>
      <c r="D16" s="14" t="s">
        <v>13</v>
      </c>
      <c r="E16" s="14" t="s">
        <v>13</v>
      </c>
      <c r="F16" s="23" t="s">
        <v>76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 x14ac:dyDescent="0.2">
      <c r="A17" s="14" t="s">
        <v>59</v>
      </c>
      <c r="B17" s="14" t="s">
        <v>62</v>
      </c>
      <c r="C17" s="14">
        <v>804</v>
      </c>
      <c r="D17" s="14">
        <v>11115</v>
      </c>
      <c r="E17" s="14" t="s">
        <v>78</v>
      </c>
      <c r="F17" s="23" t="s">
        <v>77</v>
      </c>
      <c r="G17" s="5" t="s">
        <v>79</v>
      </c>
      <c r="H17" s="5" t="s">
        <v>80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 x14ac:dyDescent="0.2">
      <c r="A18" s="14" t="s">
        <v>59</v>
      </c>
      <c r="B18" s="14" t="s">
        <v>62</v>
      </c>
      <c r="C18" s="14" t="s">
        <v>81</v>
      </c>
      <c r="D18" s="14" t="s">
        <v>82</v>
      </c>
      <c r="E18" s="14" t="s">
        <v>83</v>
      </c>
      <c r="F18" s="23" t="s">
        <v>84</v>
      </c>
      <c r="G18" s="5" t="s">
        <v>79</v>
      </c>
      <c r="H18" s="5" t="s">
        <v>80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 x14ac:dyDescent="0.2">
      <c r="A19" s="107" t="s">
        <v>55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A2"/>
    </sheetView>
  </sheetViews>
  <sheetFormatPr defaultRowHeight="12.75" x14ac:dyDescent="0.2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 x14ac:dyDescent="0.2">
      <c r="A1" t="s">
        <v>113</v>
      </c>
    </row>
    <row r="2" spans="1:17" x14ac:dyDescent="0.2">
      <c r="A2" t="s">
        <v>114</v>
      </c>
    </row>
    <row r="5" spans="1:17" ht="64.5" customHeight="1" x14ac:dyDescent="0.2">
      <c r="A5" s="106" t="s">
        <v>3</v>
      </c>
      <c r="B5" s="106" t="s">
        <v>4</v>
      </c>
      <c r="C5" s="106" t="s">
        <v>10</v>
      </c>
      <c r="D5" s="106" t="s">
        <v>6</v>
      </c>
      <c r="E5" s="106" t="s">
        <v>17</v>
      </c>
      <c r="F5" s="106"/>
      <c r="G5" s="106"/>
      <c r="H5" s="106"/>
      <c r="I5" s="106"/>
      <c r="J5" s="106"/>
      <c r="K5" s="106" t="s">
        <v>37</v>
      </c>
      <c r="L5" s="106"/>
      <c r="M5" s="106"/>
      <c r="N5" s="106"/>
      <c r="O5" s="106"/>
      <c r="P5" s="108" t="s">
        <v>45</v>
      </c>
    </row>
    <row r="6" spans="1:17" ht="76.5" x14ac:dyDescent="0.2">
      <c r="A6" s="106"/>
      <c r="B6" s="106"/>
      <c r="C6" s="106"/>
      <c r="D6" s="106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109"/>
    </row>
    <row r="7" spans="1:1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 x14ac:dyDescent="0.2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 x14ac:dyDescent="0.2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 x14ac:dyDescent="0.2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 x14ac:dyDescent="0.2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 x14ac:dyDescent="0.2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 x14ac:dyDescent="0.2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 x14ac:dyDescent="0.2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 x14ac:dyDescent="0.2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 x14ac:dyDescent="0.2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 x14ac:dyDescent="0.2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 x14ac:dyDescent="0.2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 x14ac:dyDescent="0.2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 x14ac:dyDescent="0.2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1 к программе</vt:lpstr>
      <vt:lpstr>Приложение 2 к программе</vt:lpstr>
      <vt:lpstr>пример</vt:lpstr>
      <vt:lpstr>квартальный отчет Вариант 1</vt:lpstr>
      <vt:lpstr>'Приложение 1 к программе'!Заголовки_для_печати</vt:lpstr>
      <vt:lpstr>'Приложение 2 к программе'!Заголовки_для_печати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Калинкина Раиса Григорьевна</cp:lastModifiedBy>
  <cp:lastPrinted>2020-11-12T15:15:42Z</cp:lastPrinted>
  <dcterms:created xsi:type="dcterms:W3CDTF">2020-09-17T13:48:54Z</dcterms:created>
  <dcterms:modified xsi:type="dcterms:W3CDTF">2020-11-16T13:39:06Z</dcterms:modified>
</cp:coreProperties>
</file>