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2120" windowHeight="8985" activeTab="1"/>
  </bookViews>
  <sheets>
    <sheet name="Прилож16" sheetId="1" r:id="rId1"/>
    <sheet name="Прилож17" sheetId="2" r:id="rId2"/>
  </sheets>
  <definedNames>
    <definedName name="_xlnm.Print_Titles" localSheetId="0">'Прилож16'!$9:$10</definedName>
    <definedName name="_xlnm.Print_Titles" localSheetId="1">'Прилож17'!$6:$6</definedName>
    <definedName name="_xlnm.Print_Area" localSheetId="0">'Прилож16'!$A$1:$F$258</definedName>
    <definedName name="_xlnm.Print_Area" localSheetId="1">'Прилож17'!$A$1:$E$136</definedName>
  </definedNames>
  <calcPr fullCalcOnLoad="1"/>
</workbook>
</file>

<file path=xl/sharedStrings.xml><?xml version="1.0" encoding="utf-8"?>
<sst xmlns="http://schemas.openxmlformats.org/spreadsheetml/2006/main" count="421" uniqueCount="154">
  <si>
    <t>05</t>
  </si>
  <si>
    <t>06</t>
  </si>
  <si>
    <t>Утверждено на 2006 год</t>
  </si>
  <si>
    <t>755</t>
  </si>
  <si>
    <t>всего</t>
  </si>
  <si>
    <t>Мэрия</t>
  </si>
  <si>
    <t>Городская избирательная комиссия</t>
  </si>
  <si>
    <t>Городской Совет депутатов</t>
  </si>
  <si>
    <t>Комитет по финансам и контролю</t>
  </si>
  <si>
    <t>Мед.вытрезвитель №1</t>
  </si>
  <si>
    <t>Мед.вытрезвитель №2</t>
  </si>
  <si>
    <t>Спец.приемник УВД</t>
  </si>
  <si>
    <t>ГОБ ДПС ГИБДД</t>
  </si>
  <si>
    <t>Отряд ГПС МЧС Калининградской области</t>
  </si>
  <si>
    <t>Комитет жилищно-коммунального хозяйства</t>
  </si>
  <si>
    <t>Комитет строительства и транспорта</t>
  </si>
  <si>
    <t>МУ "Управление по делам ГО и ЧС г.Калининграда"</t>
  </si>
  <si>
    <t>Управление образования</t>
  </si>
  <si>
    <t>Управление здравоохранения</t>
  </si>
  <si>
    <t>Отдел физкультуры и спорта</t>
  </si>
  <si>
    <t xml:space="preserve">Управление труда  и соцразвития </t>
  </si>
  <si>
    <t>Комитет муниципального имущества</t>
  </si>
  <si>
    <t>Управление внутренних дел Калининградской области</t>
  </si>
  <si>
    <t>Экологический центр "Екат-Калининград"</t>
  </si>
  <si>
    <t>МУ"Эксплуатация здания мэрии"</t>
  </si>
  <si>
    <t>МУ "Центр развития города "Калининград-информ"</t>
  </si>
  <si>
    <t>Администрация Балтийского района</t>
  </si>
  <si>
    <t>Администрация Ленинградского района</t>
  </si>
  <si>
    <t>Администрация Московского района</t>
  </si>
  <si>
    <t>Администрация Октябрьского района</t>
  </si>
  <si>
    <t>Администрация Центрального района</t>
  </si>
  <si>
    <t>10</t>
  </si>
  <si>
    <t>0100</t>
  </si>
  <si>
    <t>Общегосударственные вопросы</t>
  </si>
  <si>
    <t>0200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</si>
  <si>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</si>
  <si>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</si>
  <si>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</si>
  <si>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</si>
  <si>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</si>
  <si>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</si>
  <si>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</si>
  <si>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</si>
  <si>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</si>
  <si>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</si>
  <si>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</si>
  <si>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 и средства массовой информации</t>
  </si>
  <si>
    <t>0900</t>
  </si>
  <si>
    <t>Здравоохранение и спорт</t>
  </si>
  <si>
    <t>1000</t>
  </si>
  <si>
    <t>Социальная политика</t>
  </si>
  <si>
    <t>Наименование показателей</t>
  </si>
  <si>
    <t>ЖКХ</t>
  </si>
  <si>
    <t>к решению городского Совета</t>
  </si>
  <si>
    <t>депутатов Калининграда</t>
  </si>
  <si>
    <t>Раздел</t>
  </si>
  <si>
    <t>01</t>
  </si>
  <si>
    <t>02</t>
  </si>
  <si>
    <t>005</t>
  </si>
  <si>
    <t>03</t>
  </si>
  <si>
    <t>04</t>
  </si>
  <si>
    <t>07</t>
  </si>
  <si>
    <t>Национальная оборона</t>
  </si>
  <si>
    <t>08</t>
  </si>
  <si>
    <t>09</t>
  </si>
  <si>
    <t>Аренда</t>
  </si>
  <si>
    <t>Платные</t>
  </si>
  <si>
    <t>Областные средства</t>
  </si>
  <si>
    <t>Инвестиционная программа</t>
  </si>
  <si>
    <t>Аля</t>
  </si>
  <si>
    <t>Лена</t>
  </si>
  <si>
    <t>Наташа</t>
  </si>
  <si>
    <t>Ира</t>
  </si>
  <si>
    <t>Света</t>
  </si>
  <si>
    <t>Нина</t>
  </si>
  <si>
    <t>ЦБФ</t>
  </si>
  <si>
    <t>Платные р.пл.</t>
  </si>
  <si>
    <t>Платные р.пл</t>
  </si>
  <si>
    <t>Оля</t>
  </si>
  <si>
    <t>Отдел поддержки сельскохозяйственного производства</t>
  </si>
  <si>
    <t>налог на имущество</t>
  </si>
  <si>
    <t>045</t>
  </si>
  <si>
    <t>018</t>
  </si>
  <si>
    <t>Бюджет города Калининграда на 2006 год по главным распорядителям, распорядителям и получателям бюджетных средств</t>
  </si>
  <si>
    <t>Дополнительно</t>
  </si>
  <si>
    <t>Доплнительно</t>
  </si>
  <si>
    <t>Ведомственная  кдассификация</t>
  </si>
  <si>
    <t>Отдел по культуре</t>
  </si>
  <si>
    <t>Отдел по делам молодежи</t>
  </si>
  <si>
    <t>МУ "Калининградский городской архив"</t>
  </si>
  <si>
    <t>Комитет архитектуры и градостроительства</t>
  </si>
  <si>
    <t>Изменения ко  2чтению</t>
  </si>
  <si>
    <t>Изменения ко  2чтению (ЖКХ)</t>
  </si>
  <si>
    <t>Изменения ко  2чтению (зарплата)</t>
  </si>
  <si>
    <t xml:space="preserve">Отдел милиции по борьбе с правонарушениями в сфере потребительского рынка и исполнению административного законодательства </t>
  </si>
  <si>
    <t>Изменения к 3 чтению (Туманкина)</t>
  </si>
  <si>
    <t>Изменения ко  3 чтению (Туманкина)</t>
  </si>
  <si>
    <t>Изменения к 3 чтению (Вишневская)</t>
  </si>
  <si>
    <t>Изменения к  3 чтению (3 округ)</t>
  </si>
  <si>
    <t>Изменения к  3 чтению (Мусевич)</t>
  </si>
  <si>
    <t>Изменения ко  3 чтению (Мусевич)</t>
  </si>
  <si>
    <t>Изменения к  3 чтению (Ган)</t>
  </si>
  <si>
    <t>Изменения ко  3 чтению (Ган)</t>
  </si>
  <si>
    <t>Изменения к  3 чтению (Безруков)</t>
  </si>
  <si>
    <t>Изменения ко  3 чтению (Безруков)</t>
  </si>
  <si>
    <t>Изменения к  3 чтению (Пятикоп)</t>
  </si>
  <si>
    <t>Изменения ко  3 чтению (Пятикоп)</t>
  </si>
  <si>
    <t>Изменения ко  3 чтению (Карпушенко)</t>
  </si>
  <si>
    <t>Изменения ко  3 чтению (Груничева)</t>
  </si>
  <si>
    <t>Изменения ко  3 чтению (Иванов)</t>
  </si>
  <si>
    <t>Изменения ко  3 чтению (Шатрова)</t>
  </si>
  <si>
    <t>Изменения ко  3 чтению (Панкратова)</t>
  </si>
  <si>
    <t>Изменения к  3 чтению (Ярошук)</t>
  </si>
  <si>
    <t>Изменения ко  3 чтению (Непомнящих)</t>
  </si>
  <si>
    <t>Изменения ко  3 чтению (Соколов)</t>
  </si>
  <si>
    <t>Изменения ко  3 чтению (Шитиков)</t>
  </si>
  <si>
    <t>Изменения к 3 чтению (Бойко)</t>
  </si>
  <si>
    <t>Изменения к  3 чтению (Сычев)</t>
  </si>
  <si>
    <t>Изменения ко  3 чтению (Калашников)</t>
  </si>
  <si>
    <t>Изменения к 3 чтению (интернат №3, "Отражение")</t>
  </si>
  <si>
    <t>Приложение  № 17</t>
  </si>
  <si>
    <t>Изменения ко  2чтению (в т.ч.школы-)</t>
  </si>
  <si>
    <t>028</t>
  </si>
  <si>
    <t>064</t>
  </si>
  <si>
    <t>006</t>
  </si>
  <si>
    <t>007</t>
  </si>
  <si>
    <t>038</t>
  </si>
  <si>
    <t>039</t>
  </si>
  <si>
    <t>177</t>
  </si>
  <si>
    <t>188</t>
  </si>
  <si>
    <t>МУ "Центр информационно-коммуникационных технологий"</t>
  </si>
  <si>
    <t>600</t>
  </si>
  <si>
    <t>200</t>
  </si>
  <si>
    <t>300</t>
  </si>
  <si>
    <t>400</t>
  </si>
  <si>
    <t>500</t>
  </si>
  <si>
    <t>710</t>
  </si>
  <si>
    <t>743</t>
  </si>
  <si>
    <t>744</t>
  </si>
  <si>
    <t>741</t>
  </si>
  <si>
    <t>747</t>
  </si>
  <si>
    <t>711</t>
  </si>
  <si>
    <t>800</t>
  </si>
  <si>
    <t>900</t>
  </si>
  <si>
    <t>260</t>
  </si>
  <si>
    <t>360</t>
  </si>
  <si>
    <t>460</t>
  </si>
  <si>
    <t>752</t>
  </si>
  <si>
    <t>751</t>
  </si>
  <si>
    <t>754</t>
  </si>
  <si>
    <t>753</t>
  </si>
  <si>
    <t>724</t>
  </si>
  <si>
    <t>940</t>
  </si>
  <si>
    <t xml:space="preserve">№ 458 от 26 декабря 2005 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</si>
</sst>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i/>
      <sz val="10"/>
      <name val="Arial Cyr"/>
      <family val="0"/>
    </font>
    <font>
      <u val="single"/>
      <sz val="12"/>
      <color indexed="12"/>
      <name val="Arial Cyr"/>
      <family val="0"/>
    </font>
    <font>
      <b/>
      <sz val="16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9"/>
      <name val="Times New Roman"/>
      <family val="1"/>
    </font>
    <font>
      <i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/>
    </xf>
    <xf numFmtId="49" fontId="12" fillId="0" borderId="2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49" fontId="2" fillId="0" borderId="4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3" fillId="0" borderId="3" xfId="0" applyFont="1" applyBorder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1" fillId="0" borderId="3" xfId="0" applyFont="1" applyBorder="1" applyAlignment="1">
      <alignment wrapText="1"/>
    </xf>
    <xf numFmtId="49" fontId="1" fillId="0" borderId="4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3" fillId="0" borderId="4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/>
    </xf>
    <xf numFmtId="0" fontId="15" fillId="0" borderId="0" xfId="15" applyFont="1" applyAlignment="1">
      <alignment/>
    </xf>
    <xf numFmtId="49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6" fillId="0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5" fillId="0" borderId="1" xfId="0" applyNumberFormat="1" applyFont="1" applyFill="1" applyBorder="1" applyAlignment="1">
      <alignment/>
    </xf>
    <xf numFmtId="0" fontId="17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18" fillId="0" borderId="0" xfId="0" applyNumberFormat="1" applyFont="1" applyFill="1" applyAlignment="1">
      <alignment/>
    </xf>
    <xf numFmtId="168" fontId="1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168" fontId="6" fillId="0" borderId="1" xfId="0" applyNumberFormat="1" applyFont="1" applyFill="1" applyBorder="1" applyAlignment="1">
      <alignment/>
    </xf>
    <xf numFmtId="168" fontId="5" fillId="0" borderId="1" xfId="0" applyNumberFormat="1" applyFont="1" applyFill="1" applyBorder="1" applyAlignment="1">
      <alignment/>
    </xf>
    <xf numFmtId="168" fontId="2" fillId="0" borderId="1" xfId="0" applyNumberFormat="1" applyFont="1" applyBorder="1" applyAlignment="1">
      <alignment/>
    </xf>
    <xf numFmtId="2" fontId="19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left"/>
    </xf>
    <xf numFmtId="0" fontId="6" fillId="0" borderId="2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05"/>
  <sheetViews>
    <sheetView workbookViewId="0" topLeftCell="A1">
      <pane xSplit="5" ySplit="10" topLeftCell="F1593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D9" sqref="D9"/>
    </sheetView>
  </sheetViews>
  <sheetFormatPr defaultColWidth="9.125" defaultRowHeight="12.75"/>
  <cols>
    <col min="1" max="1" width="31.75390625" style="0" customWidth="1"/>
    <col min="2" max="3" width="9.125" style="31" customWidth="1"/>
    <col min="4" max="4" width="12.75390625" style="31" customWidth="1"/>
    <col min="5" max="5" width="13.00390625" style="31" customWidth="1"/>
    <col min="6" max="6" width="17.00390625" style="32" customWidth="1"/>
    <col min="7" max="34" width="13.00390625" style="0" hidden="1" customWidth="1"/>
    <col min="35" max="35" width="10.375" style="0" hidden="1" customWidth="1"/>
    <col min="36" max="36" width="9.375" style="0" hidden="1" customWidth="1"/>
    <col min="37" max="37" width="10.75390625" style="0" hidden="1" customWidth="1"/>
    <col min="38" max="38" width="10.625" style="0" hidden="1" customWidth="1"/>
    <col min="39" max="39" width="9.625" style="0" hidden="1" customWidth="1"/>
    <col min="40" max="41" width="10.625" style="0" hidden="1" customWidth="1"/>
    <col min="42" max="44" width="10.75390625" style="0" hidden="1" customWidth="1"/>
    <col min="45" max="48" width="9.125" style="0" hidden="1" customWidth="1"/>
  </cols>
  <sheetData>
    <row r="1" spans="1:47" ht="16.5" customHeight="1">
      <c r="A1" s="2"/>
      <c r="B1" s="2"/>
      <c r="C1" s="2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</row>
    <row r="2" spans="1:47" ht="16.5" customHeight="1">
      <c r="A2" s="2"/>
      <c r="B2" s="2"/>
      <c r="C2" s="2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</row>
    <row r="3" spans="1:47" ht="16.5" customHeight="1">
      <c r="A3" s="2"/>
      <c r="B3" s="2"/>
      <c r="C3" s="2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</row>
    <row r="4" spans="1:47" ht="16.5" customHeight="1">
      <c r="A4" s="2"/>
      <c r="B4" s="2"/>
      <c r="C4" s="2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ht="16.5" customHeight="1">
      <c r="A5" s="2"/>
      <c r="B5" s="2"/>
      <c r="C5" s="2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47" ht="16.5" customHeight="1">
      <c r="A6" s="79"/>
      <c r="B6" s="79"/>
      <c r="C6" s="79"/>
      <c r="D6" s="79"/>
      <c r="E6" s="79"/>
      <c r="F6" s="7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16.5" customHeight="1">
      <c r="A7" s="80"/>
      <c r="B7" s="80"/>
      <c r="C7" s="80"/>
      <c r="D7" s="80"/>
      <c r="E7" s="80"/>
      <c r="F7" s="80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4"/>
    </row>
    <row r="8" spans="1:47" ht="16.5" customHeight="1" thickBot="1">
      <c r="A8" s="4"/>
      <c r="B8" s="5"/>
      <c r="C8" s="5"/>
      <c r="D8" s="5"/>
      <c r="E8" s="5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7" s="7" customFormat="1" ht="75.75" customHeight="1" thickBot="1">
      <c r="A9" s="72"/>
      <c r="B9" s="73"/>
      <c r="C9" s="73"/>
      <c r="D9" s="73"/>
      <c r="E9" s="73"/>
      <c r="F9" s="74"/>
      <c r="G9" s="1" t="s">
        <v>67</v>
      </c>
      <c r="H9" s="60" t="s">
        <v>119</v>
      </c>
      <c r="I9" s="60" t="s">
        <v>95</v>
      </c>
      <c r="J9" s="60" t="s">
        <v>97</v>
      </c>
      <c r="K9" s="1" t="s">
        <v>98</v>
      </c>
      <c r="L9" s="1" t="s">
        <v>99</v>
      </c>
      <c r="M9" s="1" t="s">
        <v>101</v>
      </c>
      <c r="N9" s="1" t="s">
        <v>101</v>
      </c>
      <c r="O9" s="1" t="s">
        <v>103</v>
      </c>
      <c r="P9" s="1" t="s">
        <v>105</v>
      </c>
      <c r="Q9" s="1" t="s">
        <v>107</v>
      </c>
      <c r="R9" s="1" t="s">
        <v>108</v>
      </c>
      <c r="S9" s="1" t="s">
        <v>109</v>
      </c>
      <c r="T9" s="1" t="s">
        <v>110</v>
      </c>
      <c r="U9" s="1" t="s">
        <v>111</v>
      </c>
      <c r="V9" s="1" t="s">
        <v>112</v>
      </c>
      <c r="W9" s="1" t="s">
        <v>113</v>
      </c>
      <c r="X9" s="1" t="s">
        <v>114</v>
      </c>
      <c r="Y9" s="1" t="s">
        <v>115</v>
      </c>
      <c r="Z9" s="60" t="s">
        <v>116</v>
      </c>
      <c r="AA9" s="1" t="s">
        <v>117</v>
      </c>
      <c r="AB9" s="1" t="s">
        <v>118</v>
      </c>
      <c r="AC9" s="1" t="s">
        <v>121</v>
      </c>
      <c r="AD9" s="1" t="s">
        <v>91</v>
      </c>
      <c r="AE9" s="1" t="s">
        <v>92</v>
      </c>
      <c r="AF9" s="1" t="s">
        <v>91</v>
      </c>
      <c r="AG9" s="1" t="s">
        <v>84</v>
      </c>
      <c r="AH9" s="1" t="s">
        <v>80</v>
      </c>
      <c r="AI9" s="1" t="s">
        <v>68</v>
      </c>
      <c r="AJ9" s="1" t="s">
        <v>65</v>
      </c>
      <c r="AK9" s="1" t="s">
        <v>66</v>
      </c>
      <c r="AL9" s="1" t="s">
        <v>76</v>
      </c>
      <c r="AM9" s="1" t="s">
        <v>75</v>
      </c>
      <c r="AN9" s="1" t="s">
        <v>69</v>
      </c>
      <c r="AO9" s="1" t="s">
        <v>78</v>
      </c>
      <c r="AP9" s="1" t="s">
        <v>70</v>
      </c>
      <c r="AQ9" s="1" t="s">
        <v>71</v>
      </c>
      <c r="AR9" s="1" t="s">
        <v>72</v>
      </c>
      <c r="AS9" s="1" t="s">
        <v>73</v>
      </c>
      <c r="AT9" s="1" t="s">
        <v>74</v>
      </c>
      <c r="AU9" s="1" t="s">
        <v>52</v>
      </c>
    </row>
    <row r="10" spans="1:47" ht="16.5">
      <c r="A10" s="75"/>
      <c r="B10" s="8"/>
      <c r="C10" s="8"/>
      <c r="D10" s="8"/>
      <c r="E10" s="8"/>
      <c r="F10" s="9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</row>
    <row r="11" spans="1:47" s="13" customFormat="1" ht="32.25" customHeight="1">
      <c r="A11" s="10"/>
      <c r="B11" s="11"/>
      <c r="C11" s="11"/>
      <c r="D11" s="11"/>
      <c r="E11" s="11"/>
      <c r="F11" s="12"/>
      <c r="G11" s="12">
        <f>G12+G16+G20+G22+G27+G30+G32</f>
        <v>14158</v>
      </c>
      <c r="H11" s="12">
        <f aca="true" t="shared" si="0" ref="H11:AB11">H12+H16+H20+H22+H27+H30+H32</f>
        <v>-5200</v>
      </c>
      <c r="I11" s="12">
        <f t="shared" si="0"/>
        <v>-2500</v>
      </c>
      <c r="J11" s="12">
        <f t="shared" si="0"/>
        <v>-2500</v>
      </c>
      <c r="K11" s="12">
        <f t="shared" si="0"/>
        <v>-2500</v>
      </c>
      <c r="L11" s="12">
        <f t="shared" si="0"/>
        <v>-2500</v>
      </c>
      <c r="M11" s="12">
        <f t="shared" si="0"/>
        <v>-2500</v>
      </c>
      <c r="N11" s="12">
        <f>N12+N16+N20+N22+N27+N30+N32</f>
        <v>-1000</v>
      </c>
      <c r="O11" s="12">
        <f t="shared" si="0"/>
        <v>-2500</v>
      </c>
      <c r="P11" s="12">
        <f t="shared" si="0"/>
        <v>-2500</v>
      </c>
      <c r="Q11" s="12">
        <f t="shared" si="0"/>
        <v>-2400</v>
      </c>
      <c r="R11" s="12">
        <f t="shared" si="0"/>
        <v>-2500</v>
      </c>
      <c r="S11" s="12">
        <f t="shared" si="0"/>
        <v>-2500</v>
      </c>
      <c r="T11" s="12">
        <f t="shared" si="0"/>
        <v>-2500</v>
      </c>
      <c r="U11" s="12">
        <f t="shared" si="0"/>
        <v>-2500</v>
      </c>
      <c r="V11" s="12">
        <f t="shared" si="0"/>
        <v>-2500</v>
      </c>
      <c r="W11" s="12">
        <f t="shared" si="0"/>
        <v>-1699</v>
      </c>
      <c r="X11" s="12">
        <f t="shared" si="0"/>
        <v>-2500</v>
      </c>
      <c r="Y11" s="12">
        <f t="shared" si="0"/>
        <v>-2500</v>
      </c>
      <c r="Z11" s="12">
        <f t="shared" si="0"/>
        <v>-2500</v>
      </c>
      <c r="AA11" s="12">
        <f t="shared" si="0"/>
        <v>-2500</v>
      </c>
      <c r="AB11" s="12">
        <f t="shared" si="0"/>
        <v>-2288</v>
      </c>
      <c r="AC11" s="12">
        <f aca="true" t="shared" si="1" ref="AC11:AU11">AC12+AC16+AC20+AC22+AC27+AC30+AC32</f>
        <v>3855</v>
      </c>
      <c r="AD11" s="12">
        <f t="shared" si="1"/>
        <v>4888</v>
      </c>
      <c r="AE11" s="12">
        <f t="shared" si="1"/>
        <v>0</v>
      </c>
      <c r="AF11" s="12">
        <f t="shared" si="1"/>
        <v>0</v>
      </c>
      <c r="AG11" s="12">
        <f t="shared" si="1"/>
        <v>20000</v>
      </c>
      <c r="AH11" s="12">
        <f t="shared" si="1"/>
        <v>196</v>
      </c>
      <c r="AI11" s="12">
        <f t="shared" si="1"/>
        <v>0</v>
      </c>
      <c r="AJ11" s="12">
        <f t="shared" si="1"/>
        <v>7263</v>
      </c>
      <c r="AK11" s="12">
        <f t="shared" si="1"/>
        <v>200</v>
      </c>
      <c r="AL11" s="12">
        <f t="shared" si="1"/>
        <v>0</v>
      </c>
      <c r="AM11" s="12">
        <f t="shared" si="1"/>
        <v>0</v>
      </c>
      <c r="AN11" s="12">
        <f t="shared" si="1"/>
        <v>324082</v>
      </c>
      <c r="AO11" s="12">
        <f t="shared" si="1"/>
        <v>119823</v>
      </c>
      <c r="AP11" s="12">
        <f t="shared" si="1"/>
        <v>0</v>
      </c>
      <c r="AQ11" s="12">
        <f t="shared" si="1"/>
        <v>0</v>
      </c>
      <c r="AR11" s="12">
        <f t="shared" si="1"/>
        <v>0</v>
      </c>
      <c r="AS11" s="12">
        <f t="shared" si="1"/>
        <v>0</v>
      </c>
      <c r="AT11" s="12">
        <f t="shared" si="1"/>
        <v>33694</v>
      </c>
      <c r="AU11" s="12">
        <f t="shared" si="1"/>
        <v>0</v>
      </c>
    </row>
    <row r="12" spans="1:47" s="17" customFormat="1" ht="15.75">
      <c r="A12" s="14"/>
      <c r="B12" s="15"/>
      <c r="C12" s="15"/>
      <c r="D12" s="15"/>
      <c r="E12" s="15"/>
      <c r="F12" s="16"/>
      <c r="G12" s="16">
        <f aca="true" t="shared" si="2" ref="G12:AU12">G13</f>
        <v>0</v>
      </c>
      <c r="H12" s="16">
        <f t="shared" si="2"/>
        <v>0</v>
      </c>
      <c r="I12" s="16">
        <f t="shared" si="2"/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6">
        <f t="shared" si="2"/>
        <v>0</v>
      </c>
      <c r="N12" s="16">
        <f t="shared" si="2"/>
        <v>0</v>
      </c>
      <c r="O12" s="16">
        <f t="shared" si="2"/>
        <v>0</v>
      </c>
      <c r="P12" s="16">
        <f t="shared" si="2"/>
        <v>0</v>
      </c>
      <c r="Q12" s="16">
        <f t="shared" si="2"/>
        <v>0</v>
      </c>
      <c r="R12" s="16">
        <f t="shared" si="2"/>
        <v>0</v>
      </c>
      <c r="S12" s="16">
        <f t="shared" si="2"/>
        <v>0</v>
      </c>
      <c r="T12" s="16">
        <f t="shared" si="2"/>
        <v>0</v>
      </c>
      <c r="U12" s="16">
        <f t="shared" si="2"/>
        <v>0</v>
      </c>
      <c r="V12" s="16">
        <f t="shared" si="2"/>
        <v>0</v>
      </c>
      <c r="W12" s="16">
        <f t="shared" si="2"/>
        <v>0</v>
      </c>
      <c r="X12" s="16">
        <f t="shared" si="2"/>
        <v>0</v>
      </c>
      <c r="Y12" s="16">
        <f t="shared" si="2"/>
        <v>0</v>
      </c>
      <c r="Z12" s="16">
        <f t="shared" si="2"/>
        <v>0</v>
      </c>
      <c r="AA12" s="16">
        <f t="shared" si="2"/>
        <v>0</v>
      </c>
      <c r="AB12" s="16">
        <f t="shared" si="2"/>
        <v>0</v>
      </c>
      <c r="AC12" s="16">
        <f t="shared" si="2"/>
        <v>0</v>
      </c>
      <c r="AD12" s="16">
        <f t="shared" si="2"/>
        <v>0</v>
      </c>
      <c r="AE12" s="16">
        <f t="shared" si="2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  <c r="AN12" s="16">
        <f t="shared" si="2"/>
        <v>3561</v>
      </c>
      <c r="AO12" s="16">
        <f t="shared" si="2"/>
        <v>0</v>
      </c>
      <c r="AP12" s="16">
        <f t="shared" si="2"/>
        <v>0</v>
      </c>
      <c r="AQ12" s="16">
        <f t="shared" si="2"/>
        <v>0</v>
      </c>
      <c r="AR12" s="16">
        <f t="shared" si="2"/>
        <v>0</v>
      </c>
      <c r="AS12" s="16">
        <f t="shared" si="2"/>
        <v>0</v>
      </c>
      <c r="AT12" s="16">
        <f t="shared" si="2"/>
        <v>0</v>
      </c>
      <c r="AU12" s="16">
        <f t="shared" si="2"/>
        <v>0</v>
      </c>
    </row>
    <row r="13" spans="1:47" ht="15.75">
      <c r="A13" s="18"/>
      <c r="B13" s="19"/>
      <c r="C13" s="19"/>
      <c r="D13" s="19"/>
      <c r="E13" s="19"/>
      <c r="F13" s="20"/>
      <c r="G13" s="20">
        <f>G14+G15</f>
        <v>0</v>
      </c>
      <c r="H13" s="20">
        <f aca="true" t="shared" si="3" ref="H13:AB13">H14+H15</f>
        <v>0</v>
      </c>
      <c r="I13" s="20">
        <f t="shared" si="3"/>
        <v>0</v>
      </c>
      <c r="J13" s="20">
        <f t="shared" si="3"/>
        <v>0</v>
      </c>
      <c r="K13" s="20">
        <f t="shared" si="3"/>
        <v>0</v>
      </c>
      <c r="L13" s="20">
        <f t="shared" si="3"/>
        <v>0</v>
      </c>
      <c r="M13" s="20">
        <f t="shared" si="3"/>
        <v>0</v>
      </c>
      <c r="N13" s="20">
        <f>N14+N15</f>
        <v>0</v>
      </c>
      <c r="O13" s="20">
        <f t="shared" si="3"/>
        <v>0</v>
      </c>
      <c r="P13" s="20">
        <f t="shared" si="3"/>
        <v>0</v>
      </c>
      <c r="Q13" s="20">
        <f t="shared" si="3"/>
        <v>0</v>
      </c>
      <c r="R13" s="20">
        <f t="shared" si="3"/>
        <v>0</v>
      </c>
      <c r="S13" s="20">
        <f t="shared" si="3"/>
        <v>0</v>
      </c>
      <c r="T13" s="20">
        <f t="shared" si="3"/>
        <v>0</v>
      </c>
      <c r="U13" s="20">
        <f t="shared" si="3"/>
        <v>0</v>
      </c>
      <c r="V13" s="20">
        <f t="shared" si="3"/>
        <v>0</v>
      </c>
      <c r="W13" s="20">
        <f t="shared" si="3"/>
        <v>0</v>
      </c>
      <c r="X13" s="20">
        <f t="shared" si="3"/>
        <v>0</v>
      </c>
      <c r="Y13" s="20">
        <f t="shared" si="3"/>
        <v>0</v>
      </c>
      <c r="Z13" s="20">
        <f t="shared" si="3"/>
        <v>0</v>
      </c>
      <c r="AA13" s="20">
        <f t="shared" si="3"/>
        <v>0</v>
      </c>
      <c r="AB13" s="20">
        <f t="shared" si="3"/>
        <v>0</v>
      </c>
      <c r="AC13" s="20">
        <f aca="true" t="shared" si="4" ref="AC13:AU13">AC14+AC15</f>
        <v>0</v>
      </c>
      <c r="AD13" s="20">
        <f t="shared" si="4"/>
        <v>0</v>
      </c>
      <c r="AE13" s="20">
        <f t="shared" si="4"/>
        <v>0</v>
      </c>
      <c r="AF13" s="20">
        <f t="shared" si="4"/>
        <v>0</v>
      </c>
      <c r="AG13" s="20">
        <f t="shared" si="4"/>
        <v>0</v>
      </c>
      <c r="AH13" s="20">
        <f t="shared" si="4"/>
        <v>0</v>
      </c>
      <c r="AI13" s="20">
        <f t="shared" si="4"/>
        <v>0</v>
      </c>
      <c r="AJ13" s="20">
        <f t="shared" si="4"/>
        <v>0</v>
      </c>
      <c r="AK13" s="20">
        <f t="shared" si="4"/>
        <v>0</v>
      </c>
      <c r="AL13" s="20">
        <f t="shared" si="4"/>
        <v>0</v>
      </c>
      <c r="AM13" s="20">
        <f t="shared" si="4"/>
        <v>0</v>
      </c>
      <c r="AN13" s="20">
        <f t="shared" si="4"/>
        <v>3561</v>
      </c>
      <c r="AO13" s="20">
        <f t="shared" si="4"/>
        <v>0</v>
      </c>
      <c r="AP13" s="20">
        <f t="shared" si="4"/>
        <v>0</v>
      </c>
      <c r="AQ13" s="20">
        <f t="shared" si="4"/>
        <v>0</v>
      </c>
      <c r="AR13" s="20">
        <f t="shared" si="4"/>
        <v>0</v>
      </c>
      <c r="AS13" s="20">
        <f t="shared" si="4"/>
        <v>0</v>
      </c>
      <c r="AT13" s="20">
        <f t="shared" si="4"/>
        <v>0</v>
      </c>
      <c r="AU13" s="20">
        <f t="shared" si="4"/>
        <v>0</v>
      </c>
    </row>
    <row r="14" spans="1:47" ht="15.75">
      <c r="A14" s="18"/>
      <c r="B14" s="19"/>
      <c r="C14" s="19"/>
      <c r="D14" s="19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>
        <v>1292</v>
      </c>
      <c r="AO14" s="20"/>
      <c r="AP14" s="20"/>
      <c r="AQ14" s="20"/>
      <c r="AR14" s="20"/>
      <c r="AS14" s="20"/>
      <c r="AT14" s="20"/>
      <c r="AU14" s="20"/>
    </row>
    <row r="15" spans="1:47" ht="15.75">
      <c r="A15" s="18"/>
      <c r="B15" s="19"/>
      <c r="C15" s="19"/>
      <c r="D15" s="19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>
        <v>2269</v>
      </c>
      <c r="AO15" s="20"/>
      <c r="AP15" s="20"/>
      <c r="AQ15" s="20"/>
      <c r="AR15" s="20"/>
      <c r="AS15" s="20"/>
      <c r="AT15" s="20"/>
      <c r="AU15" s="20"/>
    </row>
    <row r="16" spans="1:47" s="17" customFormat="1" ht="15.75">
      <c r="A16" s="14"/>
      <c r="B16" s="15"/>
      <c r="C16" s="15"/>
      <c r="D16" s="15"/>
      <c r="E16" s="15"/>
      <c r="F16" s="16"/>
      <c r="G16" s="16">
        <f>G17+G18+G19</f>
        <v>0</v>
      </c>
      <c r="H16" s="16">
        <f aca="true" t="shared" si="5" ref="H16:AB16">H17+H18+H19</f>
        <v>0</v>
      </c>
      <c r="I16" s="16">
        <f t="shared" si="5"/>
        <v>0</v>
      </c>
      <c r="J16" s="16">
        <f t="shared" si="5"/>
        <v>0</v>
      </c>
      <c r="K16" s="16">
        <f t="shared" si="5"/>
        <v>0</v>
      </c>
      <c r="L16" s="16">
        <f t="shared" si="5"/>
        <v>0</v>
      </c>
      <c r="M16" s="16">
        <f t="shared" si="5"/>
        <v>0</v>
      </c>
      <c r="N16" s="16">
        <f>N17+N18+N19</f>
        <v>0</v>
      </c>
      <c r="O16" s="16">
        <f t="shared" si="5"/>
        <v>0</v>
      </c>
      <c r="P16" s="16">
        <f t="shared" si="5"/>
        <v>0</v>
      </c>
      <c r="Q16" s="16">
        <f t="shared" si="5"/>
        <v>0</v>
      </c>
      <c r="R16" s="16">
        <f t="shared" si="5"/>
        <v>0</v>
      </c>
      <c r="S16" s="16">
        <f t="shared" si="5"/>
        <v>0</v>
      </c>
      <c r="T16" s="16">
        <f t="shared" si="5"/>
        <v>0</v>
      </c>
      <c r="U16" s="16">
        <f t="shared" si="5"/>
        <v>0</v>
      </c>
      <c r="V16" s="16">
        <f t="shared" si="5"/>
        <v>0</v>
      </c>
      <c r="W16" s="16">
        <f t="shared" si="5"/>
        <v>0</v>
      </c>
      <c r="X16" s="16">
        <f t="shared" si="5"/>
        <v>0</v>
      </c>
      <c r="Y16" s="16">
        <f t="shared" si="5"/>
        <v>0</v>
      </c>
      <c r="Z16" s="16">
        <f t="shared" si="5"/>
        <v>0</v>
      </c>
      <c r="AA16" s="16">
        <f t="shared" si="5"/>
        <v>0</v>
      </c>
      <c r="AB16" s="16">
        <f t="shared" si="5"/>
        <v>0</v>
      </c>
      <c r="AC16" s="16">
        <f aca="true" t="shared" si="6" ref="AC16:AU16">AC17+AC18+AC19</f>
        <v>0</v>
      </c>
      <c r="AD16" s="16">
        <f t="shared" si="6"/>
        <v>0</v>
      </c>
      <c r="AE16" s="16">
        <f t="shared" si="6"/>
        <v>0</v>
      </c>
      <c r="AF16" s="16">
        <f t="shared" si="6"/>
        <v>0</v>
      </c>
      <c r="AG16" s="16">
        <f t="shared" si="6"/>
        <v>0</v>
      </c>
      <c r="AH16" s="16">
        <f t="shared" si="6"/>
        <v>0</v>
      </c>
      <c r="AI16" s="16">
        <f t="shared" si="6"/>
        <v>0</v>
      </c>
      <c r="AJ16" s="16">
        <f t="shared" si="6"/>
        <v>0</v>
      </c>
      <c r="AK16" s="16">
        <f t="shared" si="6"/>
        <v>0</v>
      </c>
      <c r="AL16" s="16">
        <f t="shared" si="6"/>
        <v>0</v>
      </c>
      <c r="AM16" s="16">
        <f t="shared" si="6"/>
        <v>0</v>
      </c>
      <c r="AN16" s="16">
        <f t="shared" si="6"/>
        <v>44789</v>
      </c>
      <c r="AO16" s="16">
        <f t="shared" si="6"/>
        <v>0</v>
      </c>
      <c r="AP16" s="16">
        <f t="shared" si="6"/>
        <v>0</v>
      </c>
      <c r="AQ16" s="16">
        <f t="shared" si="6"/>
        <v>0</v>
      </c>
      <c r="AR16" s="16">
        <f t="shared" si="6"/>
        <v>0</v>
      </c>
      <c r="AS16" s="16">
        <f t="shared" si="6"/>
        <v>0</v>
      </c>
      <c r="AT16" s="16">
        <f t="shared" si="6"/>
        <v>0</v>
      </c>
      <c r="AU16" s="16">
        <f t="shared" si="6"/>
        <v>0</v>
      </c>
    </row>
    <row r="17" spans="1:47" ht="15.75">
      <c r="A17" s="18"/>
      <c r="B17" s="19"/>
      <c r="C17" s="19"/>
      <c r="D17" s="19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>
        <v>1181</v>
      </c>
      <c r="AO17" s="20"/>
      <c r="AP17" s="20"/>
      <c r="AQ17" s="20"/>
      <c r="AR17" s="20"/>
      <c r="AS17" s="20"/>
      <c r="AT17" s="20"/>
      <c r="AU17" s="20"/>
    </row>
    <row r="18" spans="1:47" ht="15.75">
      <c r="A18" s="18"/>
      <c r="B18" s="19"/>
      <c r="C18" s="19"/>
      <c r="D18" s="19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>
        <v>17231</v>
      </c>
      <c r="AO18" s="20"/>
      <c r="AP18" s="20"/>
      <c r="AQ18" s="20"/>
      <c r="AR18" s="20"/>
      <c r="AS18" s="20"/>
      <c r="AT18" s="20"/>
      <c r="AU18" s="20"/>
    </row>
    <row r="19" spans="1:47" ht="15.75">
      <c r="A19" s="18"/>
      <c r="B19" s="19"/>
      <c r="C19" s="19"/>
      <c r="D19" s="19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>
        <v>26377</v>
      </c>
      <c r="AO19" s="20"/>
      <c r="AP19" s="20"/>
      <c r="AQ19" s="20"/>
      <c r="AR19" s="20"/>
      <c r="AS19" s="20"/>
      <c r="AT19" s="20"/>
      <c r="AU19" s="20"/>
    </row>
    <row r="20" spans="1:47" s="17" customFormat="1" ht="15.75">
      <c r="A20" s="22"/>
      <c r="B20" s="15"/>
      <c r="C20" s="15"/>
      <c r="D20" s="15"/>
      <c r="E20" s="15"/>
      <c r="F20" s="16"/>
      <c r="G20" s="16">
        <f aca="true" t="shared" si="7" ref="G20:AU20">G21</f>
        <v>14158</v>
      </c>
      <c r="H20" s="16">
        <f t="shared" si="7"/>
        <v>-200</v>
      </c>
      <c r="I20" s="16">
        <f t="shared" si="7"/>
        <v>0</v>
      </c>
      <c r="J20" s="16">
        <f t="shared" si="7"/>
        <v>0</v>
      </c>
      <c r="K20" s="16">
        <f t="shared" si="7"/>
        <v>0</v>
      </c>
      <c r="L20" s="16">
        <f t="shared" si="7"/>
        <v>0</v>
      </c>
      <c r="M20" s="16">
        <f t="shared" si="7"/>
        <v>0</v>
      </c>
      <c r="N20" s="16">
        <f t="shared" si="7"/>
        <v>0</v>
      </c>
      <c r="O20" s="16">
        <f t="shared" si="7"/>
        <v>0</v>
      </c>
      <c r="P20" s="16">
        <f t="shared" si="7"/>
        <v>0</v>
      </c>
      <c r="Q20" s="16">
        <f t="shared" si="7"/>
        <v>0</v>
      </c>
      <c r="R20" s="16">
        <f t="shared" si="7"/>
        <v>0</v>
      </c>
      <c r="S20" s="16">
        <f t="shared" si="7"/>
        <v>0</v>
      </c>
      <c r="T20" s="16">
        <f t="shared" si="7"/>
        <v>0</v>
      </c>
      <c r="U20" s="16">
        <f t="shared" si="7"/>
        <v>0</v>
      </c>
      <c r="V20" s="16">
        <f t="shared" si="7"/>
        <v>0</v>
      </c>
      <c r="W20" s="16">
        <f t="shared" si="7"/>
        <v>0</v>
      </c>
      <c r="X20" s="16">
        <f t="shared" si="7"/>
        <v>0</v>
      </c>
      <c r="Y20" s="16">
        <f t="shared" si="7"/>
        <v>0</v>
      </c>
      <c r="Z20" s="16">
        <f t="shared" si="7"/>
        <v>0</v>
      </c>
      <c r="AA20" s="16">
        <f t="shared" si="7"/>
        <v>0</v>
      </c>
      <c r="AB20" s="16">
        <f t="shared" si="7"/>
        <v>0</v>
      </c>
      <c r="AC20" s="16">
        <f t="shared" si="7"/>
        <v>3855</v>
      </c>
      <c r="AD20" s="16">
        <f t="shared" si="7"/>
        <v>638</v>
      </c>
      <c r="AE20" s="16">
        <f t="shared" si="7"/>
        <v>0</v>
      </c>
      <c r="AF20" s="16">
        <f t="shared" si="7"/>
        <v>0</v>
      </c>
      <c r="AG20" s="16">
        <f t="shared" si="7"/>
        <v>0</v>
      </c>
      <c r="AH20" s="16">
        <f t="shared" si="7"/>
        <v>0</v>
      </c>
      <c r="AI20" s="16">
        <f t="shared" si="7"/>
        <v>0</v>
      </c>
      <c r="AJ20" s="16">
        <f t="shared" si="7"/>
        <v>0</v>
      </c>
      <c r="AK20" s="16">
        <f t="shared" si="7"/>
        <v>0</v>
      </c>
      <c r="AL20" s="16">
        <f t="shared" si="7"/>
        <v>0</v>
      </c>
      <c r="AM20" s="16">
        <f t="shared" si="7"/>
        <v>0</v>
      </c>
      <c r="AN20" s="16">
        <f t="shared" si="7"/>
        <v>220201</v>
      </c>
      <c r="AO20" s="16">
        <f t="shared" si="7"/>
        <v>0</v>
      </c>
      <c r="AP20" s="16">
        <f t="shared" si="7"/>
        <v>0</v>
      </c>
      <c r="AQ20" s="16">
        <f t="shared" si="7"/>
        <v>0</v>
      </c>
      <c r="AR20" s="16">
        <f t="shared" si="7"/>
        <v>0</v>
      </c>
      <c r="AS20" s="16">
        <f t="shared" si="7"/>
        <v>0</v>
      </c>
      <c r="AT20" s="16">
        <f t="shared" si="7"/>
        <v>0</v>
      </c>
      <c r="AU20" s="16">
        <f t="shared" si="7"/>
        <v>0</v>
      </c>
    </row>
    <row r="21" spans="1:47" ht="15.75">
      <c r="A21" s="18"/>
      <c r="B21" s="19"/>
      <c r="C21" s="19"/>
      <c r="D21" s="19"/>
      <c r="E21" s="19"/>
      <c r="F21" s="20"/>
      <c r="G21" s="20">
        <v>14158</v>
      </c>
      <c r="H21" s="20">
        <v>-200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>
        <v>3855</v>
      </c>
      <c r="AD21" s="20">
        <v>638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>
        <v>220201</v>
      </c>
      <c r="AO21" s="20"/>
      <c r="AP21" s="20"/>
      <c r="AQ21" s="20"/>
      <c r="AR21" s="20"/>
      <c r="AS21" s="20"/>
      <c r="AT21" s="20"/>
      <c r="AU21" s="20"/>
    </row>
    <row r="22" spans="1:47" s="17" customFormat="1" ht="15.75">
      <c r="A22" s="22"/>
      <c r="B22" s="15"/>
      <c r="C22" s="15"/>
      <c r="D22" s="15"/>
      <c r="E22" s="15"/>
      <c r="F22" s="16"/>
      <c r="G22" s="16">
        <f>G23+G26</f>
        <v>0</v>
      </c>
      <c r="H22" s="16">
        <f aca="true" t="shared" si="8" ref="H22:AB22">H23+H26</f>
        <v>0</v>
      </c>
      <c r="I22" s="16">
        <f t="shared" si="8"/>
        <v>0</v>
      </c>
      <c r="J22" s="16">
        <f t="shared" si="8"/>
        <v>0</v>
      </c>
      <c r="K22" s="16">
        <f t="shared" si="8"/>
        <v>0</v>
      </c>
      <c r="L22" s="16">
        <f t="shared" si="8"/>
        <v>0</v>
      </c>
      <c r="M22" s="16">
        <f t="shared" si="8"/>
        <v>0</v>
      </c>
      <c r="N22" s="16">
        <f>N23+N26</f>
        <v>0</v>
      </c>
      <c r="O22" s="16">
        <f t="shared" si="8"/>
        <v>0</v>
      </c>
      <c r="P22" s="16">
        <f t="shared" si="8"/>
        <v>0</v>
      </c>
      <c r="Q22" s="16">
        <f t="shared" si="8"/>
        <v>0</v>
      </c>
      <c r="R22" s="16">
        <f t="shared" si="8"/>
        <v>0</v>
      </c>
      <c r="S22" s="16">
        <f t="shared" si="8"/>
        <v>0</v>
      </c>
      <c r="T22" s="16">
        <f t="shared" si="8"/>
        <v>0</v>
      </c>
      <c r="U22" s="16">
        <f t="shared" si="8"/>
        <v>0</v>
      </c>
      <c r="V22" s="16">
        <f t="shared" si="8"/>
        <v>0</v>
      </c>
      <c r="W22" s="16">
        <f t="shared" si="8"/>
        <v>0</v>
      </c>
      <c r="X22" s="16">
        <f t="shared" si="8"/>
        <v>0</v>
      </c>
      <c r="Y22" s="16">
        <f t="shared" si="8"/>
        <v>0</v>
      </c>
      <c r="Z22" s="16">
        <f t="shared" si="8"/>
        <v>0</v>
      </c>
      <c r="AA22" s="16">
        <f t="shared" si="8"/>
        <v>0</v>
      </c>
      <c r="AB22" s="16">
        <f t="shared" si="8"/>
        <v>0</v>
      </c>
      <c r="AC22" s="16">
        <f aca="true" t="shared" si="9" ref="AC22:AU22">AC23+AC26</f>
        <v>0</v>
      </c>
      <c r="AD22" s="16">
        <f t="shared" si="9"/>
        <v>0</v>
      </c>
      <c r="AE22" s="16">
        <f t="shared" si="9"/>
        <v>0</v>
      </c>
      <c r="AF22" s="16">
        <f t="shared" si="9"/>
        <v>0</v>
      </c>
      <c r="AG22" s="16">
        <f t="shared" si="9"/>
        <v>0</v>
      </c>
      <c r="AH22" s="16">
        <f t="shared" si="9"/>
        <v>0</v>
      </c>
      <c r="AI22" s="16">
        <f t="shared" si="9"/>
        <v>0</v>
      </c>
      <c r="AJ22" s="16">
        <f t="shared" si="9"/>
        <v>0</v>
      </c>
      <c r="AK22" s="16">
        <f t="shared" si="9"/>
        <v>0</v>
      </c>
      <c r="AL22" s="16">
        <f t="shared" si="9"/>
        <v>0</v>
      </c>
      <c r="AM22" s="16">
        <f t="shared" si="9"/>
        <v>0</v>
      </c>
      <c r="AN22" s="16">
        <f t="shared" si="9"/>
        <v>3194</v>
      </c>
      <c r="AO22" s="16">
        <f t="shared" si="9"/>
        <v>4903</v>
      </c>
      <c r="AP22" s="16">
        <f t="shared" si="9"/>
        <v>0</v>
      </c>
      <c r="AQ22" s="16">
        <f t="shared" si="9"/>
        <v>0</v>
      </c>
      <c r="AR22" s="16">
        <f t="shared" si="9"/>
        <v>0</v>
      </c>
      <c r="AS22" s="16">
        <f t="shared" si="9"/>
        <v>0</v>
      </c>
      <c r="AT22" s="16">
        <f t="shared" si="9"/>
        <v>0</v>
      </c>
      <c r="AU22" s="16">
        <f t="shared" si="9"/>
        <v>0</v>
      </c>
    </row>
    <row r="23" spans="1:47" ht="15.75">
      <c r="A23" s="18"/>
      <c r="B23" s="19"/>
      <c r="C23" s="19"/>
      <c r="D23" s="19"/>
      <c r="E23" s="19"/>
      <c r="F23" s="20"/>
      <c r="G23" s="20">
        <f>G25+G24</f>
        <v>0</v>
      </c>
      <c r="H23" s="20">
        <f aca="true" t="shared" si="10" ref="H23:AB23">H25+H24</f>
        <v>0</v>
      </c>
      <c r="I23" s="20">
        <f t="shared" si="10"/>
        <v>0</v>
      </c>
      <c r="J23" s="20">
        <f t="shared" si="10"/>
        <v>0</v>
      </c>
      <c r="K23" s="20">
        <f t="shared" si="10"/>
        <v>0</v>
      </c>
      <c r="L23" s="20">
        <f t="shared" si="10"/>
        <v>0</v>
      </c>
      <c r="M23" s="20">
        <f t="shared" si="10"/>
        <v>0</v>
      </c>
      <c r="N23" s="20">
        <f>N25+N24</f>
        <v>0</v>
      </c>
      <c r="O23" s="20">
        <f t="shared" si="10"/>
        <v>0</v>
      </c>
      <c r="P23" s="20">
        <f t="shared" si="10"/>
        <v>0</v>
      </c>
      <c r="Q23" s="20">
        <f t="shared" si="10"/>
        <v>0</v>
      </c>
      <c r="R23" s="20">
        <f t="shared" si="10"/>
        <v>0</v>
      </c>
      <c r="S23" s="20">
        <f t="shared" si="10"/>
        <v>0</v>
      </c>
      <c r="T23" s="20">
        <f t="shared" si="10"/>
        <v>0</v>
      </c>
      <c r="U23" s="20">
        <f t="shared" si="10"/>
        <v>0</v>
      </c>
      <c r="V23" s="20">
        <f t="shared" si="10"/>
        <v>0</v>
      </c>
      <c r="W23" s="20">
        <f t="shared" si="10"/>
        <v>0</v>
      </c>
      <c r="X23" s="20">
        <f t="shared" si="10"/>
        <v>0</v>
      </c>
      <c r="Y23" s="20">
        <f t="shared" si="10"/>
        <v>0</v>
      </c>
      <c r="Z23" s="20">
        <f t="shared" si="10"/>
        <v>0</v>
      </c>
      <c r="AA23" s="20">
        <f t="shared" si="10"/>
        <v>0</v>
      </c>
      <c r="AB23" s="20">
        <f t="shared" si="10"/>
        <v>0</v>
      </c>
      <c r="AC23" s="20">
        <f aca="true" t="shared" si="11" ref="AC23:AU23">AC25+AC24</f>
        <v>0</v>
      </c>
      <c r="AD23" s="20">
        <f t="shared" si="11"/>
        <v>0</v>
      </c>
      <c r="AE23" s="20">
        <f t="shared" si="11"/>
        <v>0</v>
      </c>
      <c r="AF23" s="20">
        <f t="shared" si="11"/>
        <v>0</v>
      </c>
      <c r="AG23" s="20">
        <f t="shared" si="11"/>
        <v>0</v>
      </c>
      <c r="AH23" s="20">
        <f t="shared" si="11"/>
        <v>0</v>
      </c>
      <c r="AI23" s="20">
        <f t="shared" si="11"/>
        <v>0</v>
      </c>
      <c r="AJ23" s="20">
        <f t="shared" si="11"/>
        <v>0</v>
      </c>
      <c r="AK23" s="20">
        <f t="shared" si="11"/>
        <v>0</v>
      </c>
      <c r="AL23" s="20">
        <f t="shared" si="11"/>
        <v>0</v>
      </c>
      <c r="AM23" s="20">
        <f t="shared" si="11"/>
        <v>0</v>
      </c>
      <c r="AN23" s="20">
        <f t="shared" si="11"/>
        <v>3194</v>
      </c>
      <c r="AO23" s="20">
        <f t="shared" si="11"/>
        <v>0</v>
      </c>
      <c r="AP23" s="20">
        <f t="shared" si="11"/>
        <v>0</v>
      </c>
      <c r="AQ23" s="20">
        <f t="shared" si="11"/>
        <v>0</v>
      </c>
      <c r="AR23" s="20">
        <f t="shared" si="11"/>
        <v>0</v>
      </c>
      <c r="AS23" s="20">
        <f t="shared" si="11"/>
        <v>0</v>
      </c>
      <c r="AT23" s="20">
        <f t="shared" si="11"/>
        <v>0</v>
      </c>
      <c r="AU23" s="20">
        <f t="shared" si="11"/>
        <v>0</v>
      </c>
    </row>
    <row r="24" spans="1:47" ht="15.75">
      <c r="A24" s="18"/>
      <c r="B24" s="19"/>
      <c r="C24" s="19"/>
      <c r="D24" s="19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>
        <v>1059</v>
      </c>
      <c r="AO24" s="20"/>
      <c r="AP24" s="20"/>
      <c r="AQ24" s="20"/>
      <c r="AR24" s="20"/>
      <c r="AS24" s="20"/>
      <c r="AT24" s="20"/>
      <c r="AU24" s="20"/>
    </row>
    <row r="25" spans="1:47" ht="15.75">
      <c r="A25" s="18"/>
      <c r="B25" s="19"/>
      <c r="C25" s="19"/>
      <c r="D25" s="19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>
        <v>2135</v>
      </c>
      <c r="AO25" s="20"/>
      <c r="AP25" s="20"/>
      <c r="AQ25" s="20"/>
      <c r="AR25" s="20"/>
      <c r="AS25" s="20"/>
      <c r="AT25" s="20"/>
      <c r="AU25" s="20"/>
    </row>
    <row r="26" spans="1:47" ht="15.75">
      <c r="A26" s="18"/>
      <c r="B26" s="19"/>
      <c r="C26" s="19"/>
      <c r="D26" s="19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>
        <v>4903</v>
      </c>
      <c r="AP26" s="20"/>
      <c r="AQ26" s="20"/>
      <c r="AR26" s="20"/>
      <c r="AS26" s="20"/>
      <c r="AT26" s="20"/>
      <c r="AU26" s="20"/>
    </row>
    <row r="27" spans="1:47" s="17" customFormat="1" ht="15.75">
      <c r="A27" s="14"/>
      <c r="B27" s="15"/>
      <c r="C27" s="15"/>
      <c r="D27" s="15"/>
      <c r="E27" s="15"/>
      <c r="F27" s="16"/>
      <c r="G27" s="16">
        <f aca="true" t="shared" si="12" ref="G27:AU28">G28</f>
        <v>0</v>
      </c>
      <c r="H27" s="16">
        <f t="shared" si="12"/>
        <v>0</v>
      </c>
      <c r="I27" s="16">
        <f t="shared" si="12"/>
        <v>0</v>
      </c>
      <c r="J27" s="16">
        <f t="shared" si="12"/>
        <v>0</v>
      </c>
      <c r="K27" s="16">
        <f t="shared" si="12"/>
        <v>0</v>
      </c>
      <c r="L27" s="16">
        <f t="shared" si="12"/>
        <v>0</v>
      </c>
      <c r="M27" s="16">
        <f t="shared" si="12"/>
        <v>0</v>
      </c>
      <c r="N27" s="16">
        <f t="shared" si="12"/>
        <v>0</v>
      </c>
      <c r="O27" s="16">
        <f t="shared" si="12"/>
        <v>0</v>
      </c>
      <c r="P27" s="16">
        <f t="shared" si="12"/>
        <v>0</v>
      </c>
      <c r="Q27" s="16">
        <f t="shared" si="12"/>
        <v>0</v>
      </c>
      <c r="R27" s="16">
        <f t="shared" si="12"/>
        <v>0</v>
      </c>
      <c r="S27" s="16">
        <f t="shared" si="12"/>
        <v>0</v>
      </c>
      <c r="T27" s="16">
        <f t="shared" si="12"/>
        <v>0</v>
      </c>
      <c r="U27" s="16">
        <f t="shared" si="12"/>
        <v>0</v>
      </c>
      <c r="V27" s="16">
        <f t="shared" si="12"/>
        <v>0</v>
      </c>
      <c r="W27" s="16">
        <f t="shared" si="12"/>
        <v>0</v>
      </c>
      <c r="X27" s="16">
        <f t="shared" si="12"/>
        <v>0</v>
      </c>
      <c r="Y27" s="16">
        <f t="shared" si="12"/>
        <v>0</v>
      </c>
      <c r="Z27" s="16">
        <f t="shared" si="12"/>
        <v>0</v>
      </c>
      <c r="AA27" s="16">
        <f t="shared" si="12"/>
        <v>0</v>
      </c>
      <c r="AB27" s="16">
        <f t="shared" si="12"/>
        <v>0</v>
      </c>
      <c r="AC27" s="16">
        <f t="shared" si="12"/>
        <v>0</v>
      </c>
      <c r="AD27" s="16">
        <f t="shared" si="12"/>
        <v>0</v>
      </c>
      <c r="AE27" s="16">
        <f t="shared" si="12"/>
        <v>0</v>
      </c>
      <c r="AF27" s="16">
        <f t="shared" si="12"/>
        <v>0</v>
      </c>
      <c r="AG27" s="16">
        <f t="shared" si="12"/>
        <v>0</v>
      </c>
      <c r="AH27" s="16">
        <f t="shared" si="12"/>
        <v>0</v>
      </c>
      <c r="AI27" s="16">
        <f t="shared" si="12"/>
        <v>0</v>
      </c>
      <c r="AJ27" s="16">
        <f t="shared" si="12"/>
        <v>0</v>
      </c>
      <c r="AK27" s="16">
        <f t="shared" si="12"/>
        <v>0</v>
      </c>
      <c r="AL27" s="16">
        <f t="shared" si="12"/>
        <v>0</v>
      </c>
      <c r="AM27" s="16">
        <f t="shared" si="12"/>
        <v>0</v>
      </c>
      <c r="AN27" s="16">
        <f t="shared" si="12"/>
        <v>0</v>
      </c>
      <c r="AO27" s="16">
        <f t="shared" si="12"/>
        <v>45420</v>
      </c>
      <c r="AP27" s="16">
        <f t="shared" si="12"/>
        <v>0</v>
      </c>
      <c r="AQ27" s="16">
        <f t="shared" si="12"/>
        <v>0</v>
      </c>
      <c r="AR27" s="16">
        <f t="shared" si="12"/>
        <v>0</v>
      </c>
      <c r="AS27" s="16">
        <f t="shared" si="12"/>
        <v>0</v>
      </c>
      <c r="AT27" s="16">
        <f t="shared" si="12"/>
        <v>0</v>
      </c>
      <c r="AU27" s="16">
        <f t="shared" si="12"/>
        <v>0</v>
      </c>
    </row>
    <row r="28" spans="1:47" ht="15.75">
      <c r="A28" s="18"/>
      <c r="B28" s="19"/>
      <c r="C28" s="19"/>
      <c r="D28" s="19"/>
      <c r="E28" s="19"/>
      <c r="F28" s="20"/>
      <c r="G28" s="20">
        <f t="shared" si="12"/>
        <v>0</v>
      </c>
      <c r="H28" s="20">
        <f t="shared" si="12"/>
        <v>0</v>
      </c>
      <c r="I28" s="20">
        <f t="shared" si="12"/>
        <v>0</v>
      </c>
      <c r="J28" s="20">
        <f t="shared" si="12"/>
        <v>0</v>
      </c>
      <c r="K28" s="20">
        <f t="shared" si="12"/>
        <v>0</v>
      </c>
      <c r="L28" s="20">
        <f t="shared" si="12"/>
        <v>0</v>
      </c>
      <c r="M28" s="20">
        <f t="shared" si="12"/>
        <v>0</v>
      </c>
      <c r="N28" s="20">
        <f t="shared" si="12"/>
        <v>0</v>
      </c>
      <c r="O28" s="20">
        <f t="shared" si="12"/>
        <v>0</v>
      </c>
      <c r="P28" s="20">
        <f t="shared" si="12"/>
        <v>0</v>
      </c>
      <c r="Q28" s="20">
        <f t="shared" si="12"/>
        <v>0</v>
      </c>
      <c r="R28" s="20">
        <f t="shared" si="12"/>
        <v>0</v>
      </c>
      <c r="S28" s="20">
        <f t="shared" si="12"/>
        <v>0</v>
      </c>
      <c r="T28" s="20">
        <f t="shared" si="12"/>
        <v>0</v>
      </c>
      <c r="U28" s="20">
        <f t="shared" si="12"/>
        <v>0</v>
      </c>
      <c r="V28" s="20">
        <f t="shared" si="12"/>
        <v>0</v>
      </c>
      <c r="W28" s="20">
        <f t="shared" si="12"/>
        <v>0</v>
      </c>
      <c r="X28" s="20">
        <f t="shared" si="12"/>
        <v>0</v>
      </c>
      <c r="Y28" s="20">
        <f t="shared" si="12"/>
        <v>0</v>
      </c>
      <c r="Z28" s="20">
        <f t="shared" si="12"/>
        <v>0</v>
      </c>
      <c r="AA28" s="20">
        <f t="shared" si="12"/>
        <v>0</v>
      </c>
      <c r="AB28" s="20">
        <f t="shared" si="12"/>
        <v>0</v>
      </c>
      <c r="AC28" s="20">
        <f t="shared" si="12"/>
        <v>0</v>
      </c>
      <c r="AD28" s="20">
        <f t="shared" si="12"/>
        <v>0</v>
      </c>
      <c r="AE28" s="20">
        <f t="shared" si="12"/>
        <v>0</v>
      </c>
      <c r="AF28" s="20">
        <f t="shared" si="12"/>
        <v>0</v>
      </c>
      <c r="AG28" s="20">
        <f t="shared" si="12"/>
        <v>0</v>
      </c>
      <c r="AH28" s="20">
        <f t="shared" si="12"/>
        <v>0</v>
      </c>
      <c r="AI28" s="20">
        <f t="shared" si="12"/>
        <v>0</v>
      </c>
      <c r="AJ28" s="20">
        <f t="shared" si="12"/>
        <v>0</v>
      </c>
      <c r="AK28" s="20">
        <f t="shared" si="12"/>
        <v>0</v>
      </c>
      <c r="AL28" s="20">
        <f t="shared" si="12"/>
        <v>0</v>
      </c>
      <c r="AM28" s="20">
        <f t="shared" si="12"/>
        <v>0</v>
      </c>
      <c r="AN28" s="20">
        <f t="shared" si="12"/>
        <v>0</v>
      </c>
      <c r="AO28" s="20">
        <f t="shared" si="12"/>
        <v>45420</v>
      </c>
      <c r="AP28" s="20">
        <f t="shared" si="12"/>
        <v>0</v>
      </c>
      <c r="AQ28" s="20">
        <f t="shared" si="12"/>
        <v>0</v>
      </c>
      <c r="AR28" s="20">
        <f t="shared" si="12"/>
        <v>0</v>
      </c>
      <c r="AS28" s="20">
        <f t="shared" si="12"/>
        <v>0</v>
      </c>
      <c r="AT28" s="20">
        <f t="shared" si="12"/>
        <v>0</v>
      </c>
      <c r="AU28" s="20">
        <f t="shared" si="12"/>
        <v>0</v>
      </c>
    </row>
    <row r="29" spans="1:47" ht="15.75">
      <c r="A29" s="18"/>
      <c r="B29" s="19"/>
      <c r="C29" s="19"/>
      <c r="D29" s="19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>
        <v>45420</v>
      </c>
      <c r="AP29" s="20"/>
      <c r="AQ29" s="20"/>
      <c r="AR29" s="20"/>
      <c r="AS29" s="20"/>
      <c r="AT29" s="20"/>
      <c r="AU29" s="20"/>
    </row>
    <row r="30" spans="1:47" s="17" customFormat="1" ht="15.75">
      <c r="A30" s="14"/>
      <c r="B30" s="15"/>
      <c r="C30" s="15"/>
      <c r="D30" s="15"/>
      <c r="E30" s="15"/>
      <c r="F30" s="16"/>
      <c r="G30" s="16">
        <f aca="true" t="shared" si="13" ref="G30:AU30">G31</f>
        <v>0</v>
      </c>
      <c r="H30" s="16">
        <f t="shared" si="13"/>
        <v>-5000</v>
      </c>
      <c r="I30" s="16">
        <f t="shared" si="13"/>
        <v>-2500</v>
      </c>
      <c r="J30" s="16">
        <f t="shared" si="13"/>
        <v>-2500</v>
      </c>
      <c r="K30" s="16">
        <f t="shared" si="13"/>
        <v>-2500</v>
      </c>
      <c r="L30" s="16">
        <f t="shared" si="13"/>
        <v>-2500</v>
      </c>
      <c r="M30" s="16">
        <f t="shared" si="13"/>
        <v>-2500</v>
      </c>
      <c r="N30" s="16">
        <f t="shared" si="13"/>
        <v>-1000</v>
      </c>
      <c r="O30" s="16">
        <f t="shared" si="13"/>
        <v>-2500</v>
      </c>
      <c r="P30" s="16">
        <f t="shared" si="13"/>
        <v>-2500</v>
      </c>
      <c r="Q30" s="16">
        <f t="shared" si="13"/>
        <v>-2400</v>
      </c>
      <c r="R30" s="16">
        <f t="shared" si="13"/>
        <v>-2500</v>
      </c>
      <c r="S30" s="16">
        <f t="shared" si="13"/>
        <v>-2500</v>
      </c>
      <c r="T30" s="16">
        <f t="shared" si="13"/>
        <v>-2500</v>
      </c>
      <c r="U30" s="16">
        <f t="shared" si="13"/>
        <v>-2500</v>
      </c>
      <c r="V30" s="16">
        <f t="shared" si="13"/>
        <v>-2500</v>
      </c>
      <c r="W30" s="16">
        <f t="shared" si="13"/>
        <v>-1699</v>
      </c>
      <c r="X30" s="16">
        <f t="shared" si="13"/>
        <v>-2500</v>
      </c>
      <c r="Y30" s="16">
        <f t="shared" si="13"/>
        <v>-2500</v>
      </c>
      <c r="Z30" s="16">
        <f t="shared" si="13"/>
        <v>-2500</v>
      </c>
      <c r="AA30" s="16">
        <f t="shared" si="13"/>
        <v>-2500</v>
      </c>
      <c r="AB30" s="16">
        <f t="shared" si="13"/>
        <v>-2288</v>
      </c>
      <c r="AC30" s="16">
        <f t="shared" si="13"/>
        <v>0</v>
      </c>
      <c r="AD30" s="16">
        <f t="shared" si="13"/>
        <v>3650</v>
      </c>
      <c r="AE30" s="16">
        <f t="shared" si="13"/>
        <v>0</v>
      </c>
      <c r="AF30" s="16">
        <f t="shared" si="13"/>
        <v>0</v>
      </c>
      <c r="AG30" s="16">
        <f t="shared" si="13"/>
        <v>20000</v>
      </c>
      <c r="AH30" s="16">
        <f t="shared" si="13"/>
        <v>0</v>
      </c>
      <c r="AI30" s="16">
        <f t="shared" si="13"/>
        <v>0</v>
      </c>
      <c r="AJ30" s="16">
        <f t="shared" si="13"/>
        <v>0</v>
      </c>
      <c r="AK30" s="16">
        <f t="shared" si="13"/>
        <v>0</v>
      </c>
      <c r="AL30" s="16">
        <f t="shared" si="13"/>
        <v>0</v>
      </c>
      <c r="AM30" s="16">
        <f t="shared" si="13"/>
        <v>0</v>
      </c>
      <c r="AN30" s="16">
        <f t="shared" si="13"/>
        <v>0</v>
      </c>
      <c r="AO30" s="16">
        <f t="shared" si="13"/>
        <v>69500</v>
      </c>
      <c r="AP30" s="16">
        <f t="shared" si="13"/>
        <v>0</v>
      </c>
      <c r="AQ30" s="16">
        <f t="shared" si="13"/>
        <v>0</v>
      </c>
      <c r="AR30" s="16">
        <f t="shared" si="13"/>
        <v>0</v>
      </c>
      <c r="AS30" s="16">
        <f t="shared" si="13"/>
        <v>0</v>
      </c>
      <c r="AT30" s="16">
        <f t="shared" si="13"/>
        <v>0</v>
      </c>
      <c r="AU30" s="16">
        <f t="shared" si="13"/>
        <v>0</v>
      </c>
    </row>
    <row r="31" spans="1:47" ht="15.75">
      <c r="A31" s="18"/>
      <c r="B31" s="19"/>
      <c r="C31" s="19"/>
      <c r="D31" s="19"/>
      <c r="E31" s="19"/>
      <c r="F31" s="20"/>
      <c r="G31" s="20"/>
      <c r="H31" s="20">
        <v>-5000</v>
      </c>
      <c r="I31" s="20">
        <v>-2500</v>
      </c>
      <c r="J31" s="20">
        <v>-2500</v>
      </c>
      <c r="K31" s="20">
        <v>-2500</v>
      </c>
      <c r="L31" s="20">
        <v>-2500</v>
      </c>
      <c r="M31" s="20">
        <v>-2500</v>
      </c>
      <c r="N31" s="20">
        <v>-1000</v>
      </c>
      <c r="O31" s="20">
        <v>-2500</v>
      </c>
      <c r="P31" s="20">
        <v>-2500</v>
      </c>
      <c r="Q31" s="20">
        <v>-2400</v>
      </c>
      <c r="R31" s="20">
        <v>-2500</v>
      </c>
      <c r="S31" s="20">
        <v>-2500</v>
      </c>
      <c r="T31" s="20">
        <v>-2500</v>
      </c>
      <c r="U31" s="20">
        <v>-2500</v>
      </c>
      <c r="V31" s="20">
        <v>-2500</v>
      </c>
      <c r="W31" s="20">
        <v>-1699</v>
      </c>
      <c r="X31" s="20">
        <v>-2500</v>
      </c>
      <c r="Y31" s="20">
        <v>-2500</v>
      </c>
      <c r="Z31" s="20">
        <v>-2500</v>
      </c>
      <c r="AA31" s="20">
        <v>-2500</v>
      </c>
      <c r="AB31" s="20">
        <v>-2288</v>
      </c>
      <c r="AC31" s="20"/>
      <c r="AD31" s="20">
        <v>3650</v>
      </c>
      <c r="AE31" s="20"/>
      <c r="AF31" s="20"/>
      <c r="AG31" s="20">
        <v>20000</v>
      </c>
      <c r="AH31" s="20"/>
      <c r="AI31" s="20"/>
      <c r="AJ31" s="20"/>
      <c r="AK31" s="20"/>
      <c r="AL31" s="20"/>
      <c r="AM31" s="20"/>
      <c r="AN31" s="20"/>
      <c r="AO31" s="20">
        <v>69500</v>
      </c>
      <c r="AP31" s="20"/>
      <c r="AQ31" s="20"/>
      <c r="AR31" s="20"/>
      <c r="AS31" s="20"/>
      <c r="AT31" s="20"/>
      <c r="AU31" s="20"/>
    </row>
    <row r="32" spans="1:47" s="17" customFormat="1" ht="15.75">
      <c r="A32" s="14"/>
      <c r="B32" s="15"/>
      <c r="C32" s="15"/>
      <c r="D32" s="15"/>
      <c r="E32" s="15"/>
      <c r="F32" s="16"/>
      <c r="G32" s="16">
        <f>G33+G38+G36</f>
        <v>0</v>
      </c>
      <c r="H32" s="16">
        <f aca="true" t="shared" si="14" ref="H32:AB32">H33+H38+H36</f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>N33+N38+N36</f>
        <v>0</v>
      </c>
      <c r="O32" s="16">
        <f t="shared" si="14"/>
        <v>0</v>
      </c>
      <c r="P32" s="16">
        <f t="shared" si="14"/>
        <v>0</v>
      </c>
      <c r="Q32" s="16">
        <f t="shared" si="14"/>
        <v>0</v>
      </c>
      <c r="R32" s="16">
        <f t="shared" si="14"/>
        <v>0</v>
      </c>
      <c r="S32" s="16">
        <f t="shared" si="14"/>
        <v>0</v>
      </c>
      <c r="T32" s="16">
        <f t="shared" si="14"/>
        <v>0</v>
      </c>
      <c r="U32" s="16">
        <f t="shared" si="14"/>
        <v>0</v>
      </c>
      <c r="V32" s="16">
        <f t="shared" si="14"/>
        <v>0</v>
      </c>
      <c r="W32" s="16">
        <f t="shared" si="14"/>
        <v>0</v>
      </c>
      <c r="X32" s="16">
        <f t="shared" si="14"/>
        <v>0</v>
      </c>
      <c r="Y32" s="16">
        <f t="shared" si="14"/>
        <v>0</v>
      </c>
      <c r="Z32" s="16">
        <f t="shared" si="14"/>
        <v>0</v>
      </c>
      <c r="AA32" s="16">
        <f t="shared" si="14"/>
        <v>0</v>
      </c>
      <c r="AB32" s="16">
        <f t="shared" si="14"/>
        <v>0</v>
      </c>
      <c r="AC32" s="16">
        <f aca="true" t="shared" si="15" ref="AC32:AU32">AC33+AC38+AC36</f>
        <v>0</v>
      </c>
      <c r="AD32" s="16">
        <f t="shared" si="15"/>
        <v>600</v>
      </c>
      <c r="AE32" s="16">
        <f t="shared" si="15"/>
        <v>0</v>
      </c>
      <c r="AF32" s="16">
        <f t="shared" si="15"/>
        <v>0</v>
      </c>
      <c r="AG32" s="16">
        <f t="shared" si="15"/>
        <v>0</v>
      </c>
      <c r="AH32" s="16">
        <f t="shared" si="15"/>
        <v>196</v>
      </c>
      <c r="AI32" s="16">
        <f t="shared" si="15"/>
        <v>0</v>
      </c>
      <c r="AJ32" s="16">
        <f t="shared" si="15"/>
        <v>7263</v>
      </c>
      <c r="AK32" s="16">
        <f t="shared" si="15"/>
        <v>200</v>
      </c>
      <c r="AL32" s="16">
        <f t="shared" si="15"/>
        <v>0</v>
      </c>
      <c r="AM32" s="16">
        <f t="shared" si="15"/>
        <v>0</v>
      </c>
      <c r="AN32" s="16">
        <f t="shared" si="15"/>
        <v>52337</v>
      </c>
      <c r="AO32" s="16">
        <f t="shared" si="15"/>
        <v>0</v>
      </c>
      <c r="AP32" s="16">
        <f t="shared" si="15"/>
        <v>0</v>
      </c>
      <c r="AQ32" s="16">
        <f t="shared" si="15"/>
        <v>0</v>
      </c>
      <c r="AR32" s="16">
        <f t="shared" si="15"/>
        <v>0</v>
      </c>
      <c r="AS32" s="16">
        <f t="shared" si="15"/>
        <v>0</v>
      </c>
      <c r="AT32" s="16">
        <f t="shared" si="15"/>
        <v>33694</v>
      </c>
      <c r="AU32" s="16">
        <f t="shared" si="15"/>
        <v>0</v>
      </c>
    </row>
    <row r="33" spans="1:47" ht="15.75">
      <c r="A33" s="18"/>
      <c r="B33" s="19"/>
      <c r="C33" s="19"/>
      <c r="D33" s="19"/>
      <c r="E33" s="19"/>
      <c r="F33" s="20"/>
      <c r="G33" s="20">
        <f>G34+G35</f>
        <v>0</v>
      </c>
      <c r="H33" s="20">
        <f aca="true" t="shared" si="16" ref="H33:AB33">H34+H35</f>
        <v>0</v>
      </c>
      <c r="I33" s="20">
        <f t="shared" si="16"/>
        <v>0</v>
      </c>
      <c r="J33" s="20">
        <f t="shared" si="16"/>
        <v>0</v>
      </c>
      <c r="K33" s="20">
        <f t="shared" si="16"/>
        <v>0</v>
      </c>
      <c r="L33" s="20">
        <f t="shared" si="16"/>
        <v>0</v>
      </c>
      <c r="M33" s="20">
        <f t="shared" si="16"/>
        <v>0</v>
      </c>
      <c r="N33" s="20">
        <f>N34+N35</f>
        <v>0</v>
      </c>
      <c r="O33" s="20">
        <f t="shared" si="16"/>
        <v>0</v>
      </c>
      <c r="P33" s="20">
        <f t="shared" si="16"/>
        <v>0</v>
      </c>
      <c r="Q33" s="20">
        <f t="shared" si="16"/>
        <v>0</v>
      </c>
      <c r="R33" s="20">
        <f t="shared" si="16"/>
        <v>0</v>
      </c>
      <c r="S33" s="20">
        <f t="shared" si="16"/>
        <v>0</v>
      </c>
      <c r="T33" s="20">
        <f t="shared" si="16"/>
        <v>0</v>
      </c>
      <c r="U33" s="20">
        <f t="shared" si="16"/>
        <v>0</v>
      </c>
      <c r="V33" s="20">
        <f t="shared" si="16"/>
        <v>0</v>
      </c>
      <c r="W33" s="20">
        <f t="shared" si="16"/>
        <v>0</v>
      </c>
      <c r="X33" s="20">
        <f t="shared" si="16"/>
        <v>0</v>
      </c>
      <c r="Y33" s="20">
        <f t="shared" si="16"/>
        <v>0</v>
      </c>
      <c r="Z33" s="20">
        <f t="shared" si="16"/>
        <v>0</v>
      </c>
      <c r="AA33" s="20">
        <f t="shared" si="16"/>
        <v>0</v>
      </c>
      <c r="AB33" s="20">
        <f t="shared" si="16"/>
        <v>0</v>
      </c>
      <c r="AC33" s="20">
        <f aca="true" t="shared" si="17" ref="AC33:AU33">AC34+AC35</f>
        <v>0</v>
      </c>
      <c r="AD33" s="20">
        <f t="shared" si="17"/>
        <v>-200</v>
      </c>
      <c r="AE33" s="20">
        <f t="shared" si="17"/>
        <v>0</v>
      </c>
      <c r="AF33" s="20">
        <f t="shared" si="17"/>
        <v>0</v>
      </c>
      <c r="AG33" s="20">
        <f t="shared" si="17"/>
        <v>0</v>
      </c>
      <c r="AH33" s="20">
        <f t="shared" si="17"/>
        <v>0</v>
      </c>
      <c r="AI33" s="20">
        <f t="shared" si="17"/>
        <v>0</v>
      </c>
      <c r="AJ33" s="20">
        <f t="shared" si="17"/>
        <v>0</v>
      </c>
      <c r="AK33" s="20">
        <f t="shared" si="17"/>
        <v>200</v>
      </c>
      <c r="AL33" s="20">
        <f t="shared" si="17"/>
        <v>0</v>
      </c>
      <c r="AM33" s="20">
        <f t="shared" si="17"/>
        <v>0</v>
      </c>
      <c r="AN33" s="20">
        <f t="shared" si="17"/>
        <v>52337</v>
      </c>
      <c r="AO33" s="20">
        <f t="shared" si="17"/>
        <v>0</v>
      </c>
      <c r="AP33" s="20">
        <f t="shared" si="17"/>
        <v>0</v>
      </c>
      <c r="AQ33" s="20">
        <f t="shared" si="17"/>
        <v>0</v>
      </c>
      <c r="AR33" s="20">
        <f t="shared" si="17"/>
        <v>0</v>
      </c>
      <c r="AS33" s="20">
        <f t="shared" si="17"/>
        <v>0</v>
      </c>
      <c r="AT33" s="20">
        <f t="shared" si="17"/>
        <v>0</v>
      </c>
      <c r="AU33" s="20">
        <f t="shared" si="17"/>
        <v>0</v>
      </c>
    </row>
    <row r="34" spans="1:47" ht="15.75">
      <c r="A34" s="18"/>
      <c r="B34" s="19"/>
      <c r="C34" s="19"/>
      <c r="D34" s="19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>
        <v>-200</v>
      </c>
      <c r="AE34" s="20"/>
      <c r="AF34" s="20"/>
      <c r="AG34" s="20"/>
      <c r="AH34" s="20"/>
      <c r="AI34" s="20"/>
      <c r="AJ34" s="20"/>
      <c r="AK34" s="20"/>
      <c r="AL34" s="20"/>
      <c r="AM34" s="20"/>
      <c r="AN34" s="20">
        <v>51387</v>
      </c>
      <c r="AO34" s="20"/>
      <c r="AP34" s="20"/>
      <c r="AQ34" s="20"/>
      <c r="AR34" s="20"/>
      <c r="AS34" s="20"/>
      <c r="AT34" s="20"/>
      <c r="AU34" s="20"/>
    </row>
    <row r="35" spans="1:47" ht="15.75">
      <c r="A35" s="18"/>
      <c r="B35" s="19"/>
      <c r="C35" s="19"/>
      <c r="D35" s="1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>
        <v>200</v>
      </c>
      <c r="AL35" s="20"/>
      <c r="AM35" s="20"/>
      <c r="AN35" s="20">
        <v>950</v>
      </c>
      <c r="AO35" s="20"/>
      <c r="AP35" s="20"/>
      <c r="AQ35" s="20"/>
      <c r="AR35" s="20"/>
      <c r="AS35" s="20"/>
      <c r="AT35" s="20"/>
      <c r="AU35" s="20"/>
    </row>
    <row r="36" spans="1:47" ht="15.75">
      <c r="A36" s="18"/>
      <c r="B36" s="19"/>
      <c r="C36" s="19"/>
      <c r="D36" s="19"/>
      <c r="E36" s="19"/>
      <c r="F36" s="20"/>
      <c r="G36" s="20">
        <f aca="true" t="shared" si="18" ref="G36:AU36">G37</f>
        <v>0</v>
      </c>
      <c r="H36" s="20">
        <f t="shared" si="18"/>
        <v>0</v>
      </c>
      <c r="I36" s="20">
        <f t="shared" si="18"/>
        <v>0</v>
      </c>
      <c r="J36" s="20">
        <f t="shared" si="18"/>
        <v>0</v>
      </c>
      <c r="K36" s="20">
        <f t="shared" si="18"/>
        <v>0</v>
      </c>
      <c r="L36" s="20">
        <f t="shared" si="18"/>
        <v>0</v>
      </c>
      <c r="M36" s="20">
        <f t="shared" si="18"/>
        <v>0</v>
      </c>
      <c r="N36" s="20">
        <f t="shared" si="18"/>
        <v>0</v>
      </c>
      <c r="O36" s="20">
        <f t="shared" si="18"/>
        <v>0</v>
      </c>
      <c r="P36" s="20">
        <f t="shared" si="18"/>
        <v>0</v>
      </c>
      <c r="Q36" s="20">
        <f t="shared" si="18"/>
        <v>0</v>
      </c>
      <c r="R36" s="20">
        <f t="shared" si="18"/>
        <v>0</v>
      </c>
      <c r="S36" s="20">
        <f t="shared" si="18"/>
        <v>0</v>
      </c>
      <c r="T36" s="20">
        <f t="shared" si="18"/>
        <v>0</v>
      </c>
      <c r="U36" s="20">
        <f t="shared" si="18"/>
        <v>0</v>
      </c>
      <c r="V36" s="20">
        <f t="shared" si="18"/>
        <v>0</v>
      </c>
      <c r="W36" s="20">
        <f t="shared" si="18"/>
        <v>0</v>
      </c>
      <c r="X36" s="20">
        <f t="shared" si="18"/>
        <v>0</v>
      </c>
      <c r="Y36" s="20">
        <f t="shared" si="18"/>
        <v>0</v>
      </c>
      <c r="Z36" s="20">
        <f t="shared" si="18"/>
        <v>0</v>
      </c>
      <c r="AA36" s="20">
        <f t="shared" si="18"/>
        <v>0</v>
      </c>
      <c r="AB36" s="20">
        <f t="shared" si="18"/>
        <v>0</v>
      </c>
      <c r="AC36" s="20">
        <f t="shared" si="18"/>
        <v>0</v>
      </c>
      <c r="AD36" s="20">
        <f t="shared" si="18"/>
        <v>800</v>
      </c>
      <c r="AE36" s="20">
        <f t="shared" si="18"/>
        <v>0</v>
      </c>
      <c r="AF36" s="20">
        <f t="shared" si="18"/>
        <v>0</v>
      </c>
      <c r="AG36" s="20">
        <f t="shared" si="18"/>
        <v>0</v>
      </c>
      <c r="AH36" s="20">
        <f t="shared" si="18"/>
        <v>0</v>
      </c>
      <c r="AI36" s="20">
        <f t="shared" si="18"/>
        <v>0</v>
      </c>
      <c r="AJ36" s="20">
        <f t="shared" si="18"/>
        <v>0</v>
      </c>
      <c r="AK36" s="20">
        <f t="shared" si="18"/>
        <v>0</v>
      </c>
      <c r="AL36" s="20">
        <f t="shared" si="18"/>
        <v>0</v>
      </c>
      <c r="AM36" s="20">
        <f t="shared" si="18"/>
        <v>0</v>
      </c>
      <c r="AN36" s="20">
        <f t="shared" si="18"/>
        <v>0</v>
      </c>
      <c r="AO36" s="20">
        <f t="shared" si="18"/>
        <v>0</v>
      </c>
      <c r="AP36" s="20">
        <f t="shared" si="18"/>
        <v>0</v>
      </c>
      <c r="AQ36" s="20">
        <f t="shared" si="18"/>
        <v>0</v>
      </c>
      <c r="AR36" s="20">
        <f t="shared" si="18"/>
        <v>0</v>
      </c>
      <c r="AS36" s="20">
        <f t="shared" si="18"/>
        <v>0</v>
      </c>
      <c r="AT36" s="20">
        <f t="shared" si="18"/>
        <v>15346</v>
      </c>
      <c r="AU36" s="20">
        <f t="shared" si="18"/>
        <v>0</v>
      </c>
    </row>
    <row r="37" spans="1:47" ht="15.75">
      <c r="A37" s="18"/>
      <c r="B37" s="19"/>
      <c r="C37" s="19"/>
      <c r="D37" s="19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>
        <v>800</v>
      </c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>
        <v>15346</v>
      </c>
      <c r="AU37" s="20"/>
    </row>
    <row r="38" spans="1:47" ht="15.75">
      <c r="A38" s="18"/>
      <c r="B38" s="19"/>
      <c r="C38" s="19"/>
      <c r="D38" s="19"/>
      <c r="E38" s="19"/>
      <c r="F38" s="20"/>
      <c r="G38" s="20">
        <f aca="true" t="shared" si="19" ref="G38:AU38">G39</f>
        <v>0</v>
      </c>
      <c r="H38" s="20">
        <f t="shared" si="19"/>
        <v>0</v>
      </c>
      <c r="I38" s="20">
        <f t="shared" si="19"/>
        <v>0</v>
      </c>
      <c r="J38" s="20">
        <f t="shared" si="19"/>
        <v>0</v>
      </c>
      <c r="K38" s="20">
        <f t="shared" si="19"/>
        <v>0</v>
      </c>
      <c r="L38" s="20">
        <f t="shared" si="19"/>
        <v>0</v>
      </c>
      <c r="M38" s="20">
        <f t="shared" si="19"/>
        <v>0</v>
      </c>
      <c r="N38" s="20">
        <f t="shared" si="19"/>
        <v>0</v>
      </c>
      <c r="O38" s="20">
        <f t="shared" si="19"/>
        <v>0</v>
      </c>
      <c r="P38" s="20">
        <f t="shared" si="19"/>
        <v>0</v>
      </c>
      <c r="Q38" s="20">
        <f t="shared" si="19"/>
        <v>0</v>
      </c>
      <c r="R38" s="20">
        <f t="shared" si="19"/>
        <v>0</v>
      </c>
      <c r="S38" s="20">
        <f t="shared" si="19"/>
        <v>0</v>
      </c>
      <c r="T38" s="20">
        <f t="shared" si="19"/>
        <v>0</v>
      </c>
      <c r="U38" s="20">
        <f t="shared" si="19"/>
        <v>0</v>
      </c>
      <c r="V38" s="20">
        <f t="shared" si="19"/>
        <v>0</v>
      </c>
      <c r="W38" s="20">
        <f t="shared" si="19"/>
        <v>0</v>
      </c>
      <c r="X38" s="20">
        <f t="shared" si="19"/>
        <v>0</v>
      </c>
      <c r="Y38" s="20">
        <f t="shared" si="19"/>
        <v>0</v>
      </c>
      <c r="Z38" s="20">
        <f t="shared" si="19"/>
        <v>0</v>
      </c>
      <c r="AA38" s="20">
        <f t="shared" si="19"/>
        <v>0</v>
      </c>
      <c r="AB38" s="20">
        <f t="shared" si="19"/>
        <v>0</v>
      </c>
      <c r="AC38" s="20">
        <f t="shared" si="19"/>
        <v>0</v>
      </c>
      <c r="AD38" s="20">
        <f t="shared" si="19"/>
        <v>0</v>
      </c>
      <c r="AE38" s="20">
        <f t="shared" si="19"/>
        <v>0</v>
      </c>
      <c r="AF38" s="20">
        <f t="shared" si="19"/>
        <v>0</v>
      </c>
      <c r="AG38" s="20">
        <f t="shared" si="19"/>
        <v>0</v>
      </c>
      <c r="AH38" s="20">
        <f t="shared" si="19"/>
        <v>196</v>
      </c>
      <c r="AI38" s="20">
        <f t="shared" si="19"/>
        <v>0</v>
      </c>
      <c r="AJ38" s="20">
        <f t="shared" si="19"/>
        <v>7263</v>
      </c>
      <c r="AK38" s="20">
        <f t="shared" si="19"/>
        <v>0</v>
      </c>
      <c r="AL38" s="20">
        <f t="shared" si="19"/>
        <v>0</v>
      </c>
      <c r="AM38" s="20">
        <f t="shared" si="19"/>
        <v>0</v>
      </c>
      <c r="AN38" s="20">
        <f t="shared" si="19"/>
        <v>0</v>
      </c>
      <c r="AO38" s="20">
        <f t="shared" si="19"/>
        <v>0</v>
      </c>
      <c r="AP38" s="20">
        <f t="shared" si="19"/>
        <v>0</v>
      </c>
      <c r="AQ38" s="20">
        <f t="shared" si="19"/>
        <v>0</v>
      </c>
      <c r="AR38" s="20">
        <f t="shared" si="19"/>
        <v>0</v>
      </c>
      <c r="AS38" s="20">
        <f t="shared" si="19"/>
        <v>0</v>
      </c>
      <c r="AT38" s="20">
        <f t="shared" si="19"/>
        <v>18348</v>
      </c>
      <c r="AU38" s="20">
        <f t="shared" si="19"/>
        <v>0</v>
      </c>
    </row>
    <row r="39" spans="1:47" ht="15.75">
      <c r="A39" s="18"/>
      <c r="B39" s="19"/>
      <c r="C39" s="19"/>
      <c r="D39" s="19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>
        <v>196</v>
      </c>
      <c r="AI39" s="20"/>
      <c r="AJ39" s="20">
        <v>7263</v>
      </c>
      <c r="AK39" s="20"/>
      <c r="AL39" s="20"/>
      <c r="AM39" s="20"/>
      <c r="AN39" s="20"/>
      <c r="AO39" s="20"/>
      <c r="AP39" s="20"/>
      <c r="AQ39" s="20"/>
      <c r="AR39" s="20"/>
      <c r="AS39" s="20"/>
      <c r="AT39" s="20">
        <v>18348</v>
      </c>
      <c r="AU39" s="20"/>
    </row>
    <row r="40" spans="1:47" s="13" customFormat="1" ht="15.75">
      <c r="A40" s="23"/>
      <c r="B40" s="11"/>
      <c r="C40" s="11"/>
      <c r="D40" s="11"/>
      <c r="E40" s="11"/>
      <c r="F40" s="12"/>
      <c r="G40" s="12">
        <f aca="true" t="shared" si="20" ref="G40:AU42">G41</f>
        <v>0</v>
      </c>
      <c r="H40" s="12">
        <f t="shared" si="20"/>
        <v>0</v>
      </c>
      <c r="I40" s="12">
        <f t="shared" si="20"/>
        <v>0</v>
      </c>
      <c r="J40" s="12">
        <f t="shared" si="20"/>
        <v>0</v>
      </c>
      <c r="K40" s="12">
        <f t="shared" si="20"/>
        <v>0</v>
      </c>
      <c r="L40" s="12">
        <f t="shared" si="20"/>
        <v>0</v>
      </c>
      <c r="M40" s="12">
        <f t="shared" si="20"/>
        <v>0</v>
      </c>
      <c r="N40" s="12">
        <f t="shared" si="20"/>
        <v>0</v>
      </c>
      <c r="O40" s="12">
        <f t="shared" si="20"/>
        <v>0</v>
      </c>
      <c r="P40" s="12">
        <f t="shared" si="20"/>
        <v>0</v>
      </c>
      <c r="Q40" s="12">
        <f t="shared" si="20"/>
        <v>0</v>
      </c>
      <c r="R40" s="12">
        <f t="shared" si="20"/>
        <v>0</v>
      </c>
      <c r="S40" s="12">
        <f t="shared" si="20"/>
        <v>0</v>
      </c>
      <c r="T40" s="12">
        <f t="shared" si="20"/>
        <v>0</v>
      </c>
      <c r="U40" s="12">
        <f t="shared" si="20"/>
        <v>0</v>
      </c>
      <c r="V40" s="12">
        <f t="shared" si="20"/>
        <v>0</v>
      </c>
      <c r="W40" s="12">
        <f t="shared" si="20"/>
        <v>0</v>
      </c>
      <c r="X40" s="12">
        <f t="shared" si="20"/>
        <v>0</v>
      </c>
      <c r="Y40" s="12">
        <f t="shared" si="20"/>
        <v>0</v>
      </c>
      <c r="Z40" s="12">
        <f t="shared" si="20"/>
        <v>0</v>
      </c>
      <c r="AA40" s="12">
        <f t="shared" si="20"/>
        <v>0</v>
      </c>
      <c r="AB40" s="12">
        <f t="shared" si="20"/>
        <v>0</v>
      </c>
      <c r="AC40" s="12">
        <f t="shared" si="20"/>
        <v>0</v>
      </c>
      <c r="AD40" s="12">
        <f t="shared" si="20"/>
        <v>0</v>
      </c>
      <c r="AE40" s="12">
        <f t="shared" si="20"/>
        <v>0</v>
      </c>
      <c r="AF40" s="12">
        <f t="shared" si="20"/>
        <v>0</v>
      </c>
      <c r="AG40" s="12">
        <f t="shared" si="20"/>
        <v>0</v>
      </c>
      <c r="AH40" s="12">
        <f t="shared" si="20"/>
        <v>0</v>
      </c>
      <c r="AI40" s="12">
        <f t="shared" si="20"/>
        <v>0</v>
      </c>
      <c r="AJ40" s="12">
        <f t="shared" si="20"/>
        <v>0</v>
      </c>
      <c r="AK40" s="12">
        <f t="shared" si="20"/>
        <v>0</v>
      </c>
      <c r="AL40" s="12">
        <f t="shared" si="20"/>
        <v>0</v>
      </c>
      <c r="AM40" s="12">
        <f t="shared" si="20"/>
        <v>0</v>
      </c>
      <c r="AN40" s="12">
        <f t="shared" si="20"/>
        <v>0</v>
      </c>
      <c r="AO40" s="12">
        <f t="shared" si="20"/>
        <v>0</v>
      </c>
      <c r="AP40" s="12">
        <f t="shared" si="20"/>
        <v>0</v>
      </c>
      <c r="AQ40" s="12">
        <f t="shared" si="20"/>
        <v>0</v>
      </c>
      <c r="AR40" s="12">
        <f t="shared" si="20"/>
        <v>0</v>
      </c>
      <c r="AS40" s="12">
        <f t="shared" si="20"/>
        <v>0</v>
      </c>
      <c r="AT40" s="12">
        <f t="shared" si="20"/>
        <v>1878</v>
      </c>
      <c r="AU40" s="12">
        <f t="shared" si="20"/>
        <v>0</v>
      </c>
    </row>
    <row r="41" spans="1:47" s="17" customFormat="1" ht="15.75">
      <c r="A41" s="22"/>
      <c r="B41" s="15"/>
      <c r="C41" s="15"/>
      <c r="D41" s="15"/>
      <c r="E41" s="15"/>
      <c r="F41" s="16"/>
      <c r="G41" s="16">
        <f t="shared" si="20"/>
        <v>0</v>
      </c>
      <c r="H41" s="16">
        <f t="shared" si="20"/>
        <v>0</v>
      </c>
      <c r="I41" s="16">
        <f t="shared" si="20"/>
        <v>0</v>
      </c>
      <c r="J41" s="16">
        <f t="shared" si="20"/>
        <v>0</v>
      </c>
      <c r="K41" s="16">
        <f t="shared" si="20"/>
        <v>0</v>
      </c>
      <c r="L41" s="16">
        <f t="shared" si="20"/>
        <v>0</v>
      </c>
      <c r="M41" s="16">
        <f t="shared" si="20"/>
        <v>0</v>
      </c>
      <c r="N41" s="16">
        <f t="shared" si="20"/>
        <v>0</v>
      </c>
      <c r="O41" s="16">
        <f t="shared" si="20"/>
        <v>0</v>
      </c>
      <c r="P41" s="16">
        <f t="shared" si="20"/>
        <v>0</v>
      </c>
      <c r="Q41" s="16">
        <f t="shared" si="20"/>
        <v>0</v>
      </c>
      <c r="R41" s="16">
        <f t="shared" si="20"/>
        <v>0</v>
      </c>
      <c r="S41" s="16">
        <f t="shared" si="20"/>
        <v>0</v>
      </c>
      <c r="T41" s="16">
        <f t="shared" si="20"/>
        <v>0</v>
      </c>
      <c r="U41" s="16">
        <f t="shared" si="20"/>
        <v>0</v>
      </c>
      <c r="V41" s="16">
        <f t="shared" si="20"/>
        <v>0</v>
      </c>
      <c r="W41" s="16">
        <f t="shared" si="20"/>
        <v>0</v>
      </c>
      <c r="X41" s="16">
        <f t="shared" si="20"/>
        <v>0</v>
      </c>
      <c r="Y41" s="16">
        <f t="shared" si="20"/>
        <v>0</v>
      </c>
      <c r="Z41" s="16">
        <f t="shared" si="20"/>
        <v>0</v>
      </c>
      <c r="AA41" s="16">
        <f t="shared" si="20"/>
        <v>0</v>
      </c>
      <c r="AB41" s="16">
        <f t="shared" si="20"/>
        <v>0</v>
      </c>
      <c r="AC41" s="16">
        <f t="shared" si="20"/>
        <v>0</v>
      </c>
      <c r="AD41" s="16">
        <f t="shared" si="20"/>
        <v>0</v>
      </c>
      <c r="AE41" s="16">
        <f t="shared" si="20"/>
        <v>0</v>
      </c>
      <c r="AF41" s="16">
        <f t="shared" si="20"/>
        <v>0</v>
      </c>
      <c r="AG41" s="16">
        <f t="shared" si="20"/>
        <v>0</v>
      </c>
      <c r="AH41" s="16">
        <f t="shared" si="20"/>
        <v>0</v>
      </c>
      <c r="AI41" s="16">
        <f t="shared" si="20"/>
        <v>0</v>
      </c>
      <c r="AJ41" s="16">
        <f t="shared" si="20"/>
        <v>0</v>
      </c>
      <c r="AK41" s="16">
        <f t="shared" si="20"/>
        <v>0</v>
      </c>
      <c r="AL41" s="16">
        <f t="shared" si="20"/>
        <v>0</v>
      </c>
      <c r="AM41" s="16">
        <f t="shared" si="20"/>
        <v>0</v>
      </c>
      <c r="AN41" s="16">
        <f t="shared" si="20"/>
        <v>0</v>
      </c>
      <c r="AO41" s="16">
        <f t="shared" si="20"/>
        <v>0</v>
      </c>
      <c r="AP41" s="16">
        <f t="shared" si="20"/>
        <v>0</v>
      </c>
      <c r="AQ41" s="16">
        <f t="shared" si="20"/>
        <v>0</v>
      </c>
      <c r="AR41" s="16">
        <f t="shared" si="20"/>
        <v>0</v>
      </c>
      <c r="AS41" s="16">
        <f t="shared" si="20"/>
        <v>0</v>
      </c>
      <c r="AT41" s="16">
        <f t="shared" si="20"/>
        <v>1878</v>
      </c>
      <c r="AU41" s="16">
        <f t="shared" si="20"/>
        <v>0</v>
      </c>
    </row>
    <row r="42" spans="1:47" ht="15.75">
      <c r="A42" s="18"/>
      <c r="B42" s="19"/>
      <c r="C42" s="19"/>
      <c r="D42" s="19"/>
      <c r="E42" s="19"/>
      <c r="F42" s="20"/>
      <c r="G42" s="20">
        <f t="shared" si="20"/>
        <v>0</v>
      </c>
      <c r="H42" s="20">
        <f t="shared" si="20"/>
        <v>0</v>
      </c>
      <c r="I42" s="20">
        <f t="shared" si="20"/>
        <v>0</v>
      </c>
      <c r="J42" s="20">
        <f t="shared" si="20"/>
        <v>0</v>
      </c>
      <c r="K42" s="20">
        <f t="shared" si="20"/>
        <v>0</v>
      </c>
      <c r="L42" s="20">
        <f t="shared" si="20"/>
        <v>0</v>
      </c>
      <c r="M42" s="20">
        <f t="shared" si="20"/>
        <v>0</v>
      </c>
      <c r="N42" s="20">
        <f t="shared" si="20"/>
        <v>0</v>
      </c>
      <c r="O42" s="20">
        <f t="shared" si="20"/>
        <v>0</v>
      </c>
      <c r="P42" s="20">
        <f t="shared" si="20"/>
        <v>0</v>
      </c>
      <c r="Q42" s="20">
        <f t="shared" si="20"/>
        <v>0</v>
      </c>
      <c r="R42" s="20">
        <f t="shared" si="20"/>
        <v>0</v>
      </c>
      <c r="S42" s="20">
        <f t="shared" si="20"/>
        <v>0</v>
      </c>
      <c r="T42" s="20">
        <f t="shared" si="20"/>
        <v>0</v>
      </c>
      <c r="U42" s="20">
        <f t="shared" si="20"/>
        <v>0</v>
      </c>
      <c r="V42" s="20">
        <f t="shared" si="20"/>
        <v>0</v>
      </c>
      <c r="W42" s="20">
        <f t="shared" si="20"/>
        <v>0</v>
      </c>
      <c r="X42" s="20">
        <f t="shared" si="20"/>
        <v>0</v>
      </c>
      <c r="Y42" s="20">
        <f t="shared" si="20"/>
        <v>0</v>
      </c>
      <c r="Z42" s="20">
        <f t="shared" si="20"/>
        <v>0</v>
      </c>
      <c r="AA42" s="20">
        <f t="shared" si="20"/>
        <v>0</v>
      </c>
      <c r="AB42" s="20">
        <f t="shared" si="20"/>
        <v>0</v>
      </c>
      <c r="AC42" s="20">
        <f t="shared" si="20"/>
        <v>0</v>
      </c>
      <c r="AD42" s="20">
        <f t="shared" si="20"/>
        <v>0</v>
      </c>
      <c r="AE42" s="20">
        <f t="shared" si="20"/>
        <v>0</v>
      </c>
      <c r="AF42" s="20">
        <f t="shared" si="20"/>
        <v>0</v>
      </c>
      <c r="AG42" s="20">
        <f t="shared" si="20"/>
        <v>0</v>
      </c>
      <c r="AH42" s="20">
        <f t="shared" si="20"/>
        <v>0</v>
      </c>
      <c r="AI42" s="20">
        <f t="shared" si="20"/>
        <v>0</v>
      </c>
      <c r="AJ42" s="20">
        <f t="shared" si="20"/>
        <v>0</v>
      </c>
      <c r="AK42" s="20">
        <f t="shared" si="20"/>
        <v>0</v>
      </c>
      <c r="AL42" s="20">
        <f t="shared" si="20"/>
        <v>0</v>
      </c>
      <c r="AM42" s="20">
        <f t="shared" si="20"/>
        <v>0</v>
      </c>
      <c r="AN42" s="20">
        <f t="shared" si="20"/>
        <v>0</v>
      </c>
      <c r="AO42" s="20">
        <f t="shared" si="20"/>
        <v>0</v>
      </c>
      <c r="AP42" s="20">
        <f t="shared" si="20"/>
        <v>0</v>
      </c>
      <c r="AQ42" s="20">
        <f t="shared" si="20"/>
        <v>0</v>
      </c>
      <c r="AR42" s="20">
        <f t="shared" si="20"/>
        <v>0</v>
      </c>
      <c r="AS42" s="20">
        <f t="shared" si="20"/>
        <v>0</v>
      </c>
      <c r="AT42" s="20">
        <f t="shared" si="20"/>
        <v>1878</v>
      </c>
      <c r="AU42" s="20">
        <f t="shared" si="20"/>
        <v>0</v>
      </c>
    </row>
    <row r="43" spans="1:47" ht="15.75">
      <c r="A43" s="18"/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>
        <v>1878</v>
      </c>
      <c r="AU43" s="20"/>
    </row>
    <row r="44" spans="1:47" s="13" customFormat="1" ht="15.75">
      <c r="A44" s="23"/>
      <c r="B44" s="11"/>
      <c r="C44" s="11"/>
      <c r="D44" s="11"/>
      <c r="E44" s="11"/>
      <c r="F44" s="12"/>
      <c r="G44" s="12">
        <f>G45+G53+G61</f>
        <v>0</v>
      </c>
      <c r="H44" s="12">
        <f aca="true" t="shared" si="21" ref="H44:AB44">H45+H53+H61</f>
        <v>0</v>
      </c>
      <c r="I44" s="12">
        <f t="shared" si="21"/>
        <v>0</v>
      </c>
      <c r="J44" s="12">
        <f t="shared" si="21"/>
        <v>0</v>
      </c>
      <c r="K44" s="12">
        <f t="shared" si="21"/>
        <v>0</v>
      </c>
      <c r="L44" s="12">
        <f t="shared" si="21"/>
        <v>0</v>
      </c>
      <c r="M44" s="12">
        <f t="shared" si="21"/>
        <v>0</v>
      </c>
      <c r="N44" s="12">
        <f>N45+N53+N61</f>
        <v>0</v>
      </c>
      <c r="O44" s="12">
        <f t="shared" si="21"/>
        <v>0</v>
      </c>
      <c r="P44" s="12">
        <f t="shared" si="21"/>
        <v>0</v>
      </c>
      <c r="Q44" s="12">
        <f t="shared" si="21"/>
        <v>0</v>
      </c>
      <c r="R44" s="12">
        <f t="shared" si="21"/>
        <v>0</v>
      </c>
      <c r="S44" s="12">
        <f t="shared" si="21"/>
        <v>0</v>
      </c>
      <c r="T44" s="12">
        <f t="shared" si="21"/>
        <v>0</v>
      </c>
      <c r="U44" s="12">
        <f t="shared" si="21"/>
        <v>0</v>
      </c>
      <c r="V44" s="12">
        <f t="shared" si="21"/>
        <v>0</v>
      </c>
      <c r="W44" s="12">
        <f t="shared" si="21"/>
        <v>0</v>
      </c>
      <c r="X44" s="12">
        <f t="shared" si="21"/>
        <v>0</v>
      </c>
      <c r="Y44" s="12">
        <f t="shared" si="21"/>
        <v>0</v>
      </c>
      <c r="Z44" s="12">
        <f t="shared" si="21"/>
        <v>0</v>
      </c>
      <c r="AA44" s="12">
        <f t="shared" si="21"/>
        <v>0</v>
      </c>
      <c r="AB44" s="12">
        <f t="shared" si="21"/>
        <v>0</v>
      </c>
      <c r="AC44" s="12">
        <f aca="true" t="shared" si="22" ref="AC44:AU44">AC45+AC53+AC61</f>
        <v>0</v>
      </c>
      <c r="AD44" s="12">
        <f t="shared" si="22"/>
        <v>0</v>
      </c>
      <c r="AE44" s="12">
        <f t="shared" si="22"/>
        <v>0</v>
      </c>
      <c r="AF44" s="12">
        <f t="shared" si="22"/>
        <v>0</v>
      </c>
      <c r="AG44" s="12">
        <f t="shared" si="22"/>
        <v>0</v>
      </c>
      <c r="AH44" s="12">
        <f t="shared" si="22"/>
        <v>0</v>
      </c>
      <c r="AI44" s="12">
        <f t="shared" si="22"/>
        <v>0</v>
      </c>
      <c r="AJ44" s="12">
        <f t="shared" si="22"/>
        <v>0</v>
      </c>
      <c r="AK44" s="12">
        <f t="shared" si="22"/>
        <v>0</v>
      </c>
      <c r="AL44" s="12">
        <f t="shared" si="22"/>
        <v>0</v>
      </c>
      <c r="AM44" s="12">
        <f t="shared" si="22"/>
        <v>0</v>
      </c>
      <c r="AN44" s="12">
        <f t="shared" si="22"/>
        <v>0</v>
      </c>
      <c r="AO44" s="12">
        <f t="shared" si="22"/>
        <v>0</v>
      </c>
      <c r="AP44" s="12">
        <f t="shared" si="22"/>
        <v>0</v>
      </c>
      <c r="AQ44" s="12">
        <f t="shared" si="22"/>
        <v>0</v>
      </c>
      <c r="AR44" s="12">
        <f t="shared" si="22"/>
        <v>81522</v>
      </c>
      <c r="AS44" s="12">
        <f t="shared" si="22"/>
        <v>0</v>
      </c>
      <c r="AT44" s="12">
        <f t="shared" si="22"/>
        <v>0</v>
      </c>
      <c r="AU44" s="12">
        <f t="shared" si="22"/>
        <v>0</v>
      </c>
    </row>
    <row r="45" spans="1:47" s="17" customFormat="1" ht="15.75">
      <c r="A45" s="22"/>
      <c r="B45" s="15"/>
      <c r="C45" s="15"/>
      <c r="D45" s="15"/>
      <c r="E45" s="24"/>
      <c r="F45" s="16"/>
      <c r="G45" s="16">
        <f aca="true" t="shared" si="23" ref="G45:AU45">G46</f>
        <v>0</v>
      </c>
      <c r="H45" s="16">
        <f t="shared" si="23"/>
        <v>0</v>
      </c>
      <c r="I45" s="16">
        <f t="shared" si="23"/>
        <v>0</v>
      </c>
      <c r="J45" s="16">
        <f t="shared" si="23"/>
        <v>0</v>
      </c>
      <c r="K45" s="16">
        <f t="shared" si="23"/>
        <v>0</v>
      </c>
      <c r="L45" s="16">
        <f t="shared" si="23"/>
        <v>0</v>
      </c>
      <c r="M45" s="16">
        <f t="shared" si="23"/>
        <v>0</v>
      </c>
      <c r="N45" s="16">
        <f t="shared" si="23"/>
        <v>0</v>
      </c>
      <c r="O45" s="16">
        <f t="shared" si="23"/>
        <v>0</v>
      </c>
      <c r="P45" s="16">
        <f t="shared" si="23"/>
        <v>0</v>
      </c>
      <c r="Q45" s="16">
        <f t="shared" si="23"/>
        <v>0</v>
      </c>
      <c r="R45" s="16">
        <f t="shared" si="23"/>
        <v>0</v>
      </c>
      <c r="S45" s="16">
        <f t="shared" si="23"/>
        <v>0</v>
      </c>
      <c r="T45" s="16">
        <f t="shared" si="23"/>
        <v>0</v>
      </c>
      <c r="U45" s="16">
        <f t="shared" si="23"/>
        <v>0</v>
      </c>
      <c r="V45" s="16">
        <f t="shared" si="23"/>
        <v>0</v>
      </c>
      <c r="W45" s="16">
        <f t="shared" si="23"/>
        <v>0</v>
      </c>
      <c r="X45" s="16">
        <f t="shared" si="23"/>
        <v>0</v>
      </c>
      <c r="Y45" s="16">
        <f t="shared" si="23"/>
        <v>0</v>
      </c>
      <c r="Z45" s="16">
        <f t="shared" si="23"/>
        <v>0</v>
      </c>
      <c r="AA45" s="16">
        <f t="shared" si="23"/>
        <v>0</v>
      </c>
      <c r="AB45" s="16">
        <f t="shared" si="23"/>
        <v>0</v>
      </c>
      <c r="AC45" s="16">
        <f t="shared" si="23"/>
        <v>0</v>
      </c>
      <c r="AD45" s="16">
        <f t="shared" si="23"/>
        <v>0</v>
      </c>
      <c r="AE45" s="16">
        <f t="shared" si="23"/>
        <v>0</v>
      </c>
      <c r="AF45" s="16">
        <f t="shared" si="23"/>
        <v>0</v>
      </c>
      <c r="AG45" s="16">
        <f t="shared" si="23"/>
        <v>0</v>
      </c>
      <c r="AH45" s="16">
        <f t="shared" si="23"/>
        <v>0</v>
      </c>
      <c r="AI45" s="16">
        <f t="shared" si="23"/>
        <v>0</v>
      </c>
      <c r="AJ45" s="16">
        <f t="shared" si="23"/>
        <v>0</v>
      </c>
      <c r="AK45" s="16">
        <f t="shared" si="23"/>
        <v>0</v>
      </c>
      <c r="AL45" s="16">
        <f t="shared" si="23"/>
        <v>0</v>
      </c>
      <c r="AM45" s="16">
        <f t="shared" si="23"/>
        <v>0</v>
      </c>
      <c r="AN45" s="16">
        <f t="shared" si="23"/>
        <v>0</v>
      </c>
      <c r="AO45" s="16">
        <f t="shared" si="23"/>
        <v>0</v>
      </c>
      <c r="AP45" s="16">
        <f t="shared" si="23"/>
        <v>0</v>
      </c>
      <c r="AQ45" s="16">
        <f t="shared" si="23"/>
        <v>0</v>
      </c>
      <c r="AR45" s="16">
        <f t="shared" si="23"/>
        <v>65198</v>
      </c>
      <c r="AS45" s="16">
        <f t="shared" si="23"/>
        <v>0</v>
      </c>
      <c r="AT45" s="16">
        <f t="shared" si="23"/>
        <v>0</v>
      </c>
      <c r="AU45" s="16">
        <f t="shared" si="23"/>
        <v>0</v>
      </c>
    </row>
    <row r="46" spans="1:47" ht="15.75">
      <c r="A46" s="18"/>
      <c r="B46" s="19"/>
      <c r="C46" s="19"/>
      <c r="D46" s="19"/>
      <c r="E46" s="19"/>
      <c r="F46" s="20"/>
      <c r="G46" s="20">
        <f>SUM(G47:G52)</f>
        <v>0</v>
      </c>
      <c r="H46" s="20">
        <f aca="true" t="shared" si="24" ref="H46:AB46">SUM(H47:H52)</f>
        <v>0</v>
      </c>
      <c r="I46" s="20">
        <f t="shared" si="24"/>
        <v>0</v>
      </c>
      <c r="J46" s="20">
        <f t="shared" si="24"/>
        <v>0</v>
      </c>
      <c r="K46" s="20">
        <f t="shared" si="24"/>
        <v>0</v>
      </c>
      <c r="L46" s="20">
        <f t="shared" si="24"/>
        <v>0</v>
      </c>
      <c r="M46" s="20">
        <f t="shared" si="24"/>
        <v>0</v>
      </c>
      <c r="N46" s="20">
        <f>SUM(N47:N52)</f>
        <v>0</v>
      </c>
      <c r="O46" s="20">
        <f t="shared" si="24"/>
        <v>0</v>
      </c>
      <c r="P46" s="20">
        <f t="shared" si="24"/>
        <v>0</v>
      </c>
      <c r="Q46" s="20">
        <f t="shared" si="24"/>
        <v>0</v>
      </c>
      <c r="R46" s="20">
        <f t="shared" si="24"/>
        <v>0</v>
      </c>
      <c r="S46" s="20">
        <f t="shared" si="24"/>
        <v>0</v>
      </c>
      <c r="T46" s="20">
        <f t="shared" si="24"/>
        <v>0</v>
      </c>
      <c r="U46" s="20">
        <f t="shared" si="24"/>
        <v>0</v>
      </c>
      <c r="V46" s="20">
        <f t="shared" si="24"/>
        <v>0</v>
      </c>
      <c r="W46" s="20">
        <f t="shared" si="24"/>
        <v>0</v>
      </c>
      <c r="X46" s="20">
        <f t="shared" si="24"/>
        <v>0</v>
      </c>
      <c r="Y46" s="20">
        <f t="shared" si="24"/>
        <v>0</v>
      </c>
      <c r="Z46" s="20">
        <f t="shared" si="24"/>
        <v>0</v>
      </c>
      <c r="AA46" s="20">
        <f t="shared" si="24"/>
        <v>0</v>
      </c>
      <c r="AB46" s="20">
        <f t="shared" si="24"/>
        <v>0</v>
      </c>
      <c r="AC46" s="20">
        <f aca="true" t="shared" si="25" ref="AC46:AU46">SUM(AC47:AC52)</f>
        <v>0</v>
      </c>
      <c r="AD46" s="20">
        <f t="shared" si="25"/>
        <v>0</v>
      </c>
      <c r="AE46" s="20">
        <f t="shared" si="25"/>
        <v>0</v>
      </c>
      <c r="AF46" s="20">
        <f t="shared" si="25"/>
        <v>0</v>
      </c>
      <c r="AG46" s="20">
        <f t="shared" si="25"/>
        <v>0</v>
      </c>
      <c r="AH46" s="20">
        <f t="shared" si="25"/>
        <v>0</v>
      </c>
      <c r="AI46" s="20">
        <f t="shared" si="25"/>
        <v>0</v>
      </c>
      <c r="AJ46" s="20">
        <f t="shared" si="25"/>
        <v>0</v>
      </c>
      <c r="AK46" s="20">
        <f t="shared" si="25"/>
        <v>0</v>
      </c>
      <c r="AL46" s="20">
        <f t="shared" si="25"/>
        <v>0</v>
      </c>
      <c r="AM46" s="20">
        <f t="shared" si="25"/>
        <v>0</v>
      </c>
      <c r="AN46" s="20">
        <f t="shared" si="25"/>
        <v>0</v>
      </c>
      <c r="AO46" s="20">
        <f t="shared" si="25"/>
        <v>0</v>
      </c>
      <c r="AP46" s="20">
        <f t="shared" si="25"/>
        <v>0</v>
      </c>
      <c r="AQ46" s="20">
        <f t="shared" si="25"/>
        <v>0</v>
      </c>
      <c r="AR46" s="20">
        <f t="shared" si="25"/>
        <v>65198</v>
      </c>
      <c r="AS46" s="20">
        <f t="shared" si="25"/>
        <v>0</v>
      </c>
      <c r="AT46" s="20">
        <f t="shared" si="25"/>
        <v>0</v>
      </c>
      <c r="AU46" s="20">
        <f t="shared" si="25"/>
        <v>0</v>
      </c>
    </row>
    <row r="47" spans="1:47" ht="15.75">
      <c r="A47" s="18"/>
      <c r="B47" s="19"/>
      <c r="C47" s="19"/>
      <c r="D47" s="19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>
        <v>948</v>
      </c>
      <c r="AS47" s="20"/>
      <c r="AT47" s="20"/>
      <c r="AU47" s="20"/>
    </row>
    <row r="48" spans="1:47" ht="15.75">
      <c r="A48" s="18"/>
      <c r="B48" s="19"/>
      <c r="C48" s="19"/>
      <c r="D48" s="19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>
        <v>2639</v>
      </c>
      <c r="AS48" s="20"/>
      <c r="AT48" s="20"/>
      <c r="AU48" s="20"/>
    </row>
    <row r="49" spans="1:47" ht="15.75">
      <c r="A49" s="18"/>
      <c r="B49" s="19"/>
      <c r="C49" s="19"/>
      <c r="D49" s="19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>
        <v>41423</v>
      </c>
      <c r="AS49" s="20"/>
      <c r="AT49" s="20"/>
      <c r="AU49" s="20"/>
    </row>
    <row r="50" spans="1:47" ht="15.75">
      <c r="A50" s="18"/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>
        <v>5724</v>
      </c>
      <c r="AS50" s="20"/>
      <c r="AT50" s="20"/>
      <c r="AU50" s="20"/>
    </row>
    <row r="51" spans="1:47" ht="15.75">
      <c r="A51" s="18"/>
      <c r="B51" s="19"/>
      <c r="C51" s="19"/>
      <c r="D51" s="19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>
        <v>11570</v>
      </c>
      <c r="AS51" s="20"/>
      <c r="AT51" s="20"/>
      <c r="AU51" s="20"/>
    </row>
    <row r="52" spans="1:47" ht="15.75">
      <c r="A52" s="18"/>
      <c r="B52" s="19"/>
      <c r="C52" s="19"/>
      <c r="D52" s="19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>
        <v>2894</v>
      </c>
      <c r="AS52" s="20"/>
      <c r="AT52" s="20"/>
      <c r="AU52" s="20"/>
    </row>
    <row r="53" spans="1:47" s="17" customFormat="1" ht="15.75">
      <c r="A53" s="22"/>
      <c r="B53" s="15"/>
      <c r="C53" s="15"/>
      <c r="D53" s="15"/>
      <c r="E53" s="15"/>
      <c r="F53" s="16"/>
      <c r="G53" s="16">
        <f>G54+G59</f>
        <v>0</v>
      </c>
      <c r="H53" s="16">
        <f aca="true" t="shared" si="26" ref="H53:AB53">H54+H59</f>
        <v>0</v>
      </c>
      <c r="I53" s="16">
        <f t="shared" si="26"/>
        <v>0</v>
      </c>
      <c r="J53" s="16">
        <f t="shared" si="26"/>
        <v>0</v>
      </c>
      <c r="K53" s="16">
        <f t="shared" si="26"/>
        <v>0</v>
      </c>
      <c r="L53" s="16">
        <f t="shared" si="26"/>
        <v>0</v>
      </c>
      <c r="M53" s="16">
        <f t="shared" si="26"/>
        <v>0</v>
      </c>
      <c r="N53" s="16">
        <f>N54+N59</f>
        <v>0</v>
      </c>
      <c r="O53" s="16">
        <f t="shared" si="26"/>
        <v>0</v>
      </c>
      <c r="P53" s="16">
        <f t="shared" si="26"/>
        <v>0</v>
      </c>
      <c r="Q53" s="16">
        <f t="shared" si="26"/>
        <v>0</v>
      </c>
      <c r="R53" s="16">
        <f t="shared" si="26"/>
        <v>0</v>
      </c>
      <c r="S53" s="16">
        <f t="shared" si="26"/>
        <v>0</v>
      </c>
      <c r="T53" s="16">
        <f t="shared" si="26"/>
        <v>0</v>
      </c>
      <c r="U53" s="16">
        <f t="shared" si="26"/>
        <v>0</v>
      </c>
      <c r="V53" s="16">
        <f t="shared" si="26"/>
        <v>0</v>
      </c>
      <c r="W53" s="16">
        <f t="shared" si="26"/>
        <v>0</v>
      </c>
      <c r="X53" s="16">
        <f t="shared" si="26"/>
        <v>0</v>
      </c>
      <c r="Y53" s="16">
        <f t="shared" si="26"/>
        <v>0</v>
      </c>
      <c r="Z53" s="16">
        <f t="shared" si="26"/>
        <v>0</v>
      </c>
      <c r="AA53" s="16">
        <f t="shared" si="26"/>
        <v>0</v>
      </c>
      <c r="AB53" s="16">
        <f t="shared" si="26"/>
        <v>0</v>
      </c>
      <c r="AC53" s="16">
        <f aca="true" t="shared" si="27" ref="AC53:AU53">AC54+AC59</f>
        <v>0</v>
      </c>
      <c r="AD53" s="16">
        <f t="shared" si="27"/>
        <v>0</v>
      </c>
      <c r="AE53" s="16">
        <f t="shared" si="27"/>
        <v>0</v>
      </c>
      <c r="AF53" s="16">
        <f t="shared" si="27"/>
        <v>0</v>
      </c>
      <c r="AG53" s="16">
        <f t="shared" si="27"/>
        <v>0</v>
      </c>
      <c r="AH53" s="16">
        <f t="shared" si="27"/>
        <v>0</v>
      </c>
      <c r="AI53" s="16">
        <f t="shared" si="27"/>
        <v>0</v>
      </c>
      <c r="AJ53" s="16">
        <f t="shared" si="27"/>
        <v>0</v>
      </c>
      <c r="AK53" s="16">
        <f t="shared" si="27"/>
        <v>0</v>
      </c>
      <c r="AL53" s="16">
        <f t="shared" si="27"/>
        <v>0</v>
      </c>
      <c r="AM53" s="16">
        <f t="shared" si="27"/>
        <v>0</v>
      </c>
      <c r="AN53" s="16">
        <f t="shared" si="27"/>
        <v>0</v>
      </c>
      <c r="AO53" s="16">
        <f t="shared" si="27"/>
        <v>0</v>
      </c>
      <c r="AP53" s="16">
        <f t="shared" si="27"/>
        <v>0</v>
      </c>
      <c r="AQ53" s="16">
        <f t="shared" si="27"/>
        <v>0</v>
      </c>
      <c r="AR53" s="16">
        <f t="shared" si="27"/>
        <v>11520</v>
      </c>
      <c r="AS53" s="16">
        <f t="shared" si="27"/>
        <v>0</v>
      </c>
      <c r="AT53" s="16">
        <f t="shared" si="27"/>
        <v>0</v>
      </c>
      <c r="AU53" s="16">
        <f t="shared" si="27"/>
        <v>0</v>
      </c>
    </row>
    <row r="54" spans="1:47" ht="15.75">
      <c r="A54" s="18"/>
      <c r="B54" s="19"/>
      <c r="C54" s="19"/>
      <c r="D54" s="19"/>
      <c r="E54" s="19"/>
      <c r="F54" s="20"/>
      <c r="G54" s="20">
        <f>SUM(G55:G58)</f>
        <v>0</v>
      </c>
      <c r="H54" s="20">
        <f aca="true" t="shared" si="28" ref="H54:AB54">SUM(H55:H58)</f>
        <v>0</v>
      </c>
      <c r="I54" s="20">
        <f t="shared" si="28"/>
        <v>0</v>
      </c>
      <c r="J54" s="20">
        <f t="shared" si="28"/>
        <v>0</v>
      </c>
      <c r="K54" s="20">
        <f t="shared" si="28"/>
        <v>0</v>
      </c>
      <c r="L54" s="20">
        <f t="shared" si="28"/>
        <v>0</v>
      </c>
      <c r="M54" s="20">
        <f t="shared" si="28"/>
        <v>0</v>
      </c>
      <c r="N54" s="20">
        <f>SUM(N55:N58)</f>
        <v>0</v>
      </c>
      <c r="O54" s="20">
        <f t="shared" si="28"/>
        <v>0</v>
      </c>
      <c r="P54" s="20">
        <f t="shared" si="28"/>
        <v>0</v>
      </c>
      <c r="Q54" s="20">
        <f t="shared" si="28"/>
        <v>0</v>
      </c>
      <c r="R54" s="20">
        <f t="shared" si="28"/>
        <v>0</v>
      </c>
      <c r="S54" s="20">
        <f t="shared" si="28"/>
        <v>0</v>
      </c>
      <c r="T54" s="20">
        <f t="shared" si="28"/>
        <v>0</v>
      </c>
      <c r="U54" s="20">
        <f t="shared" si="28"/>
        <v>0</v>
      </c>
      <c r="V54" s="20">
        <f t="shared" si="28"/>
        <v>0</v>
      </c>
      <c r="W54" s="20">
        <f t="shared" si="28"/>
        <v>0</v>
      </c>
      <c r="X54" s="20">
        <f t="shared" si="28"/>
        <v>0</v>
      </c>
      <c r="Y54" s="20">
        <f t="shared" si="28"/>
        <v>0</v>
      </c>
      <c r="Z54" s="20">
        <f t="shared" si="28"/>
        <v>0</v>
      </c>
      <c r="AA54" s="20">
        <f t="shared" si="28"/>
        <v>0</v>
      </c>
      <c r="AB54" s="20">
        <f t="shared" si="28"/>
        <v>0</v>
      </c>
      <c r="AC54" s="20">
        <f aca="true" t="shared" si="29" ref="AC54:AU54">SUM(AC55:AC58)</f>
        <v>0</v>
      </c>
      <c r="AD54" s="20">
        <f t="shared" si="29"/>
        <v>0</v>
      </c>
      <c r="AE54" s="20">
        <f t="shared" si="29"/>
        <v>0</v>
      </c>
      <c r="AF54" s="20">
        <f t="shared" si="29"/>
        <v>0</v>
      </c>
      <c r="AG54" s="20">
        <f t="shared" si="29"/>
        <v>0</v>
      </c>
      <c r="AH54" s="20">
        <f t="shared" si="29"/>
        <v>0</v>
      </c>
      <c r="AI54" s="20">
        <f t="shared" si="29"/>
        <v>0</v>
      </c>
      <c r="AJ54" s="20">
        <f t="shared" si="29"/>
        <v>0</v>
      </c>
      <c r="AK54" s="20">
        <f t="shared" si="29"/>
        <v>0</v>
      </c>
      <c r="AL54" s="20">
        <f t="shared" si="29"/>
        <v>0</v>
      </c>
      <c r="AM54" s="20">
        <f t="shared" si="29"/>
        <v>0</v>
      </c>
      <c r="AN54" s="20">
        <f t="shared" si="29"/>
        <v>0</v>
      </c>
      <c r="AO54" s="20">
        <f t="shared" si="29"/>
        <v>0</v>
      </c>
      <c r="AP54" s="20">
        <f t="shared" si="29"/>
        <v>0</v>
      </c>
      <c r="AQ54" s="20">
        <f t="shared" si="29"/>
        <v>0</v>
      </c>
      <c r="AR54" s="20">
        <f t="shared" si="29"/>
        <v>11520</v>
      </c>
      <c r="AS54" s="20">
        <f t="shared" si="29"/>
        <v>0</v>
      </c>
      <c r="AT54" s="20">
        <f t="shared" si="29"/>
        <v>0</v>
      </c>
      <c r="AU54" s="20">
        <f t="shared" si="29"/>
        <v>0</v>
      </c>
    </row>
    <row r="55" spans="1:47" ht="15.75">
      <c r="A55" s="18"/>
      <c r="B55" s="19"/>
      <c r="C55" s="19"/>
      <c r="D55" s="19"/>
      <c r="E55" s="1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>
        <v>148</v>
      </c>
      <c r="AS55" s="20"/>
      <c r="AT55" s="20"/>
      <c r="AU55" s="20"/>
    </row>
    <row r="56" spans="1:47" ht="15.75">
      <c r="A56" s="18"/>
      <c r="B56" s="19"/>
      <c r="C56" s="19"/>
      <c r="D56" s="19"/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>
        <v>30</v>
      </c>
      <c r="AS56" s="20"/>
      <c r="AT56" s="20"/>
      <c r="AU56" s="20"/>
    </row>
    <row r="57" spans="1:47" ht="15.75">
      <c r="A57" s="18"/>
      <c r="B57" s="19"/>
      <c r="C57" s="19"/>
      <c r="D57" s="19"/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>
        <v>9591</v>
      </c>
      <c r="AS57" s="20"/>
      <c r="AT57" s="20"/>
      <c r="AU57" s="20"/>
    </row>
    <row r="58" spans="1:47" ht="15.75">
      <c r="A58" s="18"/>
      <c r="B58" s="19"/>
      <c r="C58" s="19"/>
      <c r="D58" s="19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>
        <v>1751</v>
      </c>
      <c r="AS58" s="20"/>
      <c r="AT58" s="20"/>
      <c r="AU58" s="20"/>
    </row>
    <row r="59" spans="1:47" ht="15.75" hidden="1">
      <c r="A59" s="18"/>
      <c r="B59" s="19"/>
      <c r="C59" s="19"/>
      <c r="D59" s="19"/>
      <c r="E59" s="19"/>
      <c r="F59" s="20"/>
      <c r="G59" s="20">
        <f aca="true" t="shared" si="30" ref="G59:AU59">G60</f>
        <v>0</v>
      </c>
      <c r="H59" s="20">
        <f t="shared" si="30"/>
        <v>0</v>
      </c>
      <c r="I59" s="20">
        <f t="shared" si="30"/>
        <v>0</v>
      </c>
      <c r="J59" s="20">
        <f t="shared" si="30"/>
        <v>0</v>
      </c>
      <c r="K59" s="20">
        <f t="shared" si="30"/>
        <v>0</v>
      </c>
      <c r="L59" s="20">
        <f t="shared" si="30"/>
        <v>0</v>
      </c>
      <c r="M59" s="20">
        <f t="shared" si="30"/>
        <v>0</v>
      </c>
      <c r="N59" s="20">
        <f t="shared" si="30"/>
        <v>0</v>
      </c>
      <c r="O59" s="20">
        <f t="shared" si="30"/>
        <v>0</v>
      </c>
      <c r="P59" s="20">
        <f t="shared" si="30"/>
        <v>0</v>
      </c>
      <c r="Q59" s="20">
        <f t="shared" si="30"/>
        <v>0</v>
      </c>
      <c r="R59" s="20">
        <f t="shared" si="30"/>
        <v>0</v>
      </c>
      <c r="S59" s="20">
        <f t="shared" si="30"/>
        <v>0</v>
      </c>
      <c r="T59" s="20">
        <f t="shared" si="30"/>
        <v>0</v>
      </c>
      <c r="U59" s="20">
        <f t="shared" si="30"/>
        <v>0</v>
      </c>
      <c r="V59" s="20">
        <f t="shared" si="30"/>
        <v>0</v>
      </c>
      <c r="W59" s="20">
        <f t="shared" si="30"/>
        <v>0</v>
      </c>
      <c r="X59" s="20">
        <f t="shared" si="30"/>
        <v>0</v>
      </c>
      <c r="Y59" s="20">
        <f t="shared" si="30"/>
        <v>0</v>
      </c>
      <c r="Z59" s="20">
        <f t="shared" si="30"/>
        <v>0</v>
      </c>
      <c r="AA59" s="20">
        <f t="shared" si="30"/>
        <v>0</v>
      </c>
      <c r="AB59" s="20">
        <f t="shared" si="30"/>
        <v>0</v>
      </c>
      <c r="AC59" s="20">
        <f t="shared" si="30"/>
        <v>0</v>
      </c>
      <c r="AD59" s="20">
        <f t="shared" si="30"/>
        <v>0</v>
      </c>
      <c r="AE59" s="20">
        <f t="shared" si="30"/>
        <v>0</v>
      </c>
      <c r="AF59" s="20">
        <f t="shared" si="30"/>
        <v>0</v>
      </c>
      <c r="AG59" s="20">
        <f t="shared" si="30"/>
        <v>0</v>
      </c>
      <c r="AH59" s="20">
        <f t="shared" si="30"/>
        <v>0</v>
      </c>
      <c r="AI59" s="20">
        <f t="shared" si="30"/>
        <v>0</v>
      </c>
      <c r="AJ59" s="20">
        <f t="shared" si="30"/>
        <v>0</v>
      </c>
      <c r="AK59" s="20">
        <f t="shared" si="30"/>
        <v>0</v>
      </c>
      <c r="AL59" s="20">
        <f t="shared" si="30"/>
        <v>0</v>
      </c>
      <c r="AM59" s="20">
        <f t="shared" si="30"/>
        <v>0</v>
      </c>
      <c r="AN59" s="20">
        <f t="shared" si="30"/>
        <v>0</v>
      </c>
      <c r="AO59" s="20">
        <f t="shared" si="30"/>
        <v>0</v>
      </c>
      <c r="AP59" s="20">
        <f t="shared" si="30"/>
        <v>0</v>
      </c>
      <c r="AQ59" s="20">
        <f t="shared" si="30"/>
        <v>0</v>
      </c>
      <c r="AR59" s="20">
        <f t="shared" si="30"/>
        <v>0</v>
      </c>
      <c r="AS59" s="20">
        <f t="shared" si="30"/>
        <v>0</v>
      </c>
      <c r="AT59" s="20">
        <f t="shared" si="30"/>
        <v>0</v>
      </c>
      <c r="AU59" s="20">
        <f t="shared" si="30"/>
        <v>0</v>
      </c>
    </row>
    <row r="60" spans="1:47" ht="77.25" customHeight="1" hidden="1">
      <c r="A60" s="18"/>
      <c r="B60" s="19"/>
      <c r="C60" s="19"/>
      <c r="D60" s="19"/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</row>
    <row r="61" spans="1:47" s="17" customFormat="1" ht="15.75">
      <c r="A61" s="22"/>
      <c r="B61" s="15"/>
      <c r="C61" s="15"/>
      <c r="D61" s="15"/>
      <c r="E61" s="15"/>
      <c r="F61" s="16"/>
      <c r="G61" s="16">
        <f aca="true" t="shared" si="31" ref="G61:AU61">G62</f>
        <v>0</v>
      </c>
      <c r="H61" s="16">
        <f t="shared" si="31"/>
        <v>0</v>
      </c>
      <c r="I61" s="16">
        <f t="shared" si="31"/>
        <v>0</v>
      </c>
      <c r="J61" s="16">
        <f t="shared" si="31"/>
        <v>0</v>
      </c>
      <c r="K61" s="16">
        <f t="shared" si="31"/>
        <v>0</v>
      </c>
      <c r="L61" s="16">
        <f t="shared" si="31"/>
        <v>0</v>
      </c>
      <c r="M61" s="16">
        <f t="shared" si="31"/>
        <v>0</v>
      </c>
      <c r="N61" s="16">
        <f t="shared" si="31"/>
        <v>0</v>
      </c>
      <c r="O61" s="16">
        <f t="shared" si="31"/>
        <v>0</v>
      </c>
      <c r="P61" s="16">
        <f t="shared" si="31"/>
        <v>0</v>
      </c>
      <c r="Q61" s="16">
        <f t="shared" si="31"/>
        <v>0</v>
      </c>
      <c r="R61" s="16">
        <f t="shared" si="31"/>
        <v>0</v>
      </c>
      <c r="S61" s="16">
        <f t="shared" si="31"/>
        <v>0</v>
      </c>
      <c r="T61" s="16">
        <f t="shared" si="31"/>
        <v>0</v>
      </c>
      <c r="U61" s="16">
        <f t="shared" si="31"/>
        <v>0</v>
      </c>
      <c r="V61" s="16">
        <f t="shared" si="31"/>
        <v>0</v>
      </c>
      <c r="W61" s="16">
        <f t="shared" si="31"/>
        <v>0</v>
      </c>
      <c r="X61" s="16">
        <f t="shared" si="31"/>
        <v>0</v>
      </c>
      <c r="Y61" s="16">
        <f t="shared" si="31"/>
        <v>0</v>
      </c>
      <c r="Z61" s="16">
        <f t="shared" si="31"/>
        <v>0</v>
      </c>
      <c r="AA61" s="16">
        <f t="shared" si="31"/>
        <v>0</v>
      </c>
      <c r="AB61" s="16">
        <f t="shared" si="31"/>
        <v>0</v>
      </c>
      <c r="AC61" s="16">
        <f t="shared" si="31"/>
        <v>0</v>
      </c>
      <c r="AD61" s="16">
        <f t="shared" si="31"/>
        <v>0</v>
      </c>
      <c r="AE61" s="16">
        <f t="shared" si="31"/>
        <v>0</v>
      </c>
      <c r="AF61" s="16">
        <f t="shared" si="31"/>
        <v>0</v>
      </c>
      <c r="AG61" s="16">
        <f t="shared" si="31"/>
        <v>0</v>
      </c>
      <c r="AH61" s="16">
        <f t="shared" si="31"/>
        <v>0</v>
      </c>
      <c r="AI61" s="16">
        <f t="shared" si="31"/>
        <v>0</v>
      </c>
      <c r="AJ61" s="16">
        <f t="shared" si="31"/>
        <v>0</v>
      </c>
      <c r="AK61" s="16">
        <f t="shared" si="31"/>
        <v>0</v>
      </c>
      <c r="AL61" s="16">
        <f t="shared" si="31"/>
        <v>0</v>
      </c>
      <c r="AM61" s="16">
        <f t="shared" si="31"/>
        <v>0</v>
      </c>
      <c r="AN61" s="16">
        <f t="shared" si="31"/>
        <v>0</v>
      </c>
      <c r="AO61" s="16">
        <f t="shared" si="31"/>
        <v>0</v>
      </c>
      <c r="AP61" s="16">
        <f t="shared" si="31"/>
        <v>0</v>
      </c>
      <c r="AQ61" s="16">
        <f t="shared" si="31"/>
        <v>0</v>
      </c>
      <c r="AR61" s="16">
        <f t="shared" si="31"/>
        <v>4804</v>
      </c>
      <c r="AS61" s="16">
        <f t="shared" si="31"/>
        <v>0</v>
      </c>
      <c r="AT61" s="16">
        <f t="shared" si="31"/>
        <v>0</v>
      </c>
      <c r="AU61" s="16">
        <f t="shared" si="31"/>
        <v>0</v>
      </c>
    </row>
    <row r="62" spans="1:47" ht="15.75">
      <c r="A62" s="18"/>
      <c r="B62" s="19"/>
      <c r="C62" s="19"/>
      <c r="D62" s="19"/>
      <c r="E62" s="19"/>
      <c r="F62" s="20"/>
      <c r="G62" s="20">
        <f>SUM(G63:G65)</f>
        <v>0</v>
      </c>
      <c r="H62" s="20">
        <f aca="true" t="shared" si="32" ref="H62:AB62">SUM(H63:H65)</f>
        <v>0</v>
      </c>
      <c r="I62" s="20">
        <f t="shared" si="32"/>
        <v>0</v>
      </c>
      <c r="J62" s="20">
        <f t="shared" si="32"/>
        <v>0</v>
      </c>
      <c r="K62" s="20">
        <f t="shared" si="32"/>
        <v>0</v>
      </c>
      <c r="L62" s="20">
        <f t="shared" si="32"/>
        <v>0</v>
      </c>
      <c r="M62" s="20">
        <f t="shared" si="32"/>
        <v>0</v>
      </c>
      <c r="N62" s="20">
        <f>SUM(N63:N65)</f>
        <v>0</v>
      </c>
      <c r="O62" s="20">
        <f t="shared" si="32"/>
        <v>0</v>
      </c>
      <c r="P62" s="20">
        <f t="shared" si="32"/>
        <v>0</v>
      </c>
      <c r="Q62" s="20">
        <f t="shared" si="32"/>
        <v>0</v>
      </c>
      <c r="R62" s="20">
        <f t="shared" si="32"/>
        <v>0</v>
      </c>
      <c r="S62" s="20">
        <f t="shared" si="32"/>
        <v>0</v>
      </c>
      <c r="T62" s="20">
        <f t="shared" si="32"/>
        <v>0</v>
      </c>
      <c r="U62" s="20">
        <f t="shared" si="32"/>
        <v>0</v>
      </c>
      <c r="V62" s="20">
        <f t="shared" si="32"/>
        <v>0</v>
      </c>
      <c r="W62" s="20">
        <f t="shared" si="32"/>
        <v>0</v>
      </c>
      <c r="X62" s="20">
        <f t="shared" si="32"/>
        <v>0</v>
      </c>
      <c r="Y62" s="20">
        <f t="shared" si="32"/>
        <v>0</v>
      </c>
      <c r="Z62" s="20">
        <f t="shared" si="32"/>
        <v>0</v>
      </c>
      <c r="AA62" s="20">
        <f t="shared" si="32"/>
        <v>0</v>
      </c>
      <c r="AB62" s="20">
        <f t="shared" si="32"/>
        <v>0</v>
      </c>
      <c r="AC62" s="20">
        <f aca="true" t="shared" si="33" ref="AC62:AU62">SUM(AC63:AC65)</f>
        <v>0</v>
      </c>
      <c r="AD62" s="20">
        <f t="shared" si="33"/>
        <v>0</v>
      </c>
      <c r="AE62" s="20">
        <f t="shared" si="33"/>
        <v>0</v>
      </c>
      <c r="AF62" s="20">
        <f t="shared" si="33"/>
        <v>0</v>
      </c>
      <c r="AG62" s="20">
        <f t="shared" si="33"/>
        <v>0</v>
      </c>
      <c r="AH62" s="20">
        <f t="shared" si="33"/>
        <v>0</v>
      </c>
      <c r="AI62" s="20">
        <f t="shared" si="33"/>
        <v>0</v>
      </c>
      <c r="AJ62" s="20">
        <f t="shared" si="33"/>
        <v>0</v>
      </c>
      <c r="AK62" s="20">
        <f t="shared" si="33"/>
        <v>0</v>
      </c>
      <c r="AL62" s="20">
        <f t="shared" si="33"/>
        <v>0</v>
      </c>
      <c r="AM62" s="20">
        <f t="shared" si="33"/>
        <v>0</v>
      </c>
      <c r="AN62" s="20">
        <f t="shared" si="33"/>
        <v>0</v>
      </c>
      <c r="AO62" s="20">
        <f t="shared" si="33"/>
        <v>0</v>
      </c>
      <c r="AP62" s="20">
        <f t="shared" si="33"/>
        <v>0</v>
      </c>
      <c r="AQ62" s="20">
        <f t="shared" si="33"/>
        <v>0</v>
      </c>
      <c r="AR62" s="20">
        <f t="shared" si="33"/>
        <v>4804</v>
      </c>
      <c r="AS62" s="20">
        <f t="shared" si="33"/>
        <v>0</v>
      </c>
      <c r="AT62" s="20">
        <f t="shared" si="33"/>
        <v>0</v>
      </c>
      <c r="AU62" s="20">
        <f t="shared" si="33"/>
        <v>0</v>
      </c>
    </row>
    <row r="63" spans="1:47" ht="15.75">
      <c r="A63" s="18"/>
      <c r="B63" s="19"/>
      <c r="C63" s="19"/>
      <c r="D63" s="19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>
        <v>150</v>
      </c>
      <c r="AS63" s="20"/>
      <c r="AT63" s="20"/>
      <c r="AU63" s="20"/>
    </row>
    <row r="64" spans="1:47" ht="15.75">
      <c r="A64" s="18"/>
      <c r="B64" s="19"/>
      <c r="C64" s="19"/>
      <c r="D64" s="19"/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>
        <v>4529</v>
      </c>
      <c r="AS64" s="20"/>
      <c r="AT64" s="20"/>
      <c r="AU64" s="20"/>
    </row>
    <row r="65" spans="1:47" ht="15.75">
      <c r="A65" s="18"/>
      <c r="B65" s="19"/>
      <c r="C65" s="19"/>
      <c r="D65" s="19"/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>
        <v>125</v>
      </c>
      <c r="AS65" s="20"/>
      <c r="AT65" s="20"/>
      <c r="AU65" s="20"/>
    </row>
    <row r="66" spans="1:47" s="13" customFormat="1" ht="15.75">
      <c r="A66" s="23"/>
      <c r="B66" s="11"/>
      <c r="C66" s="11"/>
      <c r="D66" s="11"/>
      <c r="E66" s="11"/>
      <c r="F66" s="58"/>
      <c r="G66" s="12">
        <f>G75+G80+G85+G67</f>
        <v>20862.3</v>
      </c>
      <c r="H66" s="12">
        <f aca="true" t="shared" si="34" ref="H66:AB66">H75+H80+H85+H67</f>
        <v>0</v>
      </c>
      <c r="I66" s="12">
        <f t="shared" si="34"/>
        <v>0</v>
      </c>
      <c r="J66" s="12">
        <f t="shared" si="34"/>
        <v>0</v>
      </c>
      <c r="K66" s="12">
        <f t="shared" si="34"/>
        <v>0</v>
      </c>
      <c r="L66" s="12">
        <f t="shared" si="34"/>
        <v>0</v>
      </c>
      <c r="M66" s="12">
        <f t="shared" si="34"/>
        <v>0</v>
      </c>
      <c r="N66" s="12">
        <f>N75+N80+N85+N67</f>
        <v>0</v>
      </c>
      <c r="O66" s="12">
        <f t="shared" si="34"/>
        <v>0</v>
      </c>
      <c r="P66" s="12">
        <f t="shared" si="34"/>
        <v>0</v>
      </c>
      <c r="Q66" s="12">
        <f t="shared" si="34"/>
        <v>0</v>
      </c>
      <c r="R66" s="12">
        <f t="shared" si="34"/>
        <v>0</v>
      </c>
      <c r="S66" s="12">
        <f t="shared" si="34"/>
        <v>0</v>
      </c>
      <c r="T66" s="12">
        <f t="shared" si="34"/>
        <v>0</v>
      </c>
      <c r="U66" s="12">
        <f t="shared" si="34"/>
        <v>0</v>
      </c>
      <c r="V66" s="12">
        <f t="shared" si="34"/>
        <v>0</v>
      </c>
      <c r="W66" s="12">
        <f t="shared" si="34"/>
        <v>0</v>
      </c>
      <c r="X66" s="12">
        <f t="shared" si="34"/>
        <v>0</v>
      </c>
      <c r="Y66" s="12">
        <f t="shared" si="34"/>
        <v>0</v>
      </c>
      <c r="Z66" s="12">
        <f t="shared" si="34"/>
        <v>0</v>
      </c>
      <c r="AA66" s="12">
        <f t="shared" si="34"/>
        <v>0</v>
      </c>
      <c r="AB66" s="12">
        <f t="shared" si="34"/>
        <v>0</v>
      </c>
      <c r="AC66" s="12">
        <f aca="true" t="shared" si="35" ref="AC66:AU66">AC75+AC80+AC85+AC67</f>
        <v>-1373</v>
      </c>
      <c r="AD66" s="12">
        <f t="shared" si="35"/>
        <v>1380</v>
      </c>
      <c r="AE66" s="12">
        <f t="shared" si="35"/>
        <v>0</v>
      </c>
      <c r="AF66" s="12">
        <f t="shared" si="35"/>
        <v>0</v>
      </c>
      <c r="AG66" s="12">
        <f t="shared" si="35"/>
        <v>0</v>
      </c>
      <c r="AH66" s="12">
        <f t="shared" si="35"/>
        <v>0</v>
      </c>
      <c r="AI66" s="12">
        <f t="shared" si="35"/>
        <v>26010</v>
      </c>
      <c r="AJ66" s="12">
        <f t="shared" si="35"/>
        <v>0</v>
      </c>
      <c r="AK66" s="12">
        <f t="shared" si="35"/>
        <v>845</v>
      </c>
      <c r="AL66" s="12">
        <f t="shared" si="35"/>
        <v>0</v>
      </c>
      <c r="AM66" s="12">
        <f t="shared" si="35"/>
        <v>0</v>
      </c>
      <c r="AN66" s="12">
        <f t="shared" si="35"/>
        <v>54246</v>
      </c>
      <c r="AO66" s="12">
        <f t="shared" si="35"/>
        <v>16200</v>
      </c>
      <c r="AP66" s="12">
        <f t="shared" si="35"/>
        <v>0</v>
      </c>
      <c r="AQ66" s="12">
        <f t="shared" si="35"/>
        <v>0</v>
      </c>
      <c r="AR66" s="12">
        <f t="shared" si="35"/>
        <v>0</v>
      </c>
      <c r="AS66" s="12">
        <f t="shared" si="35"/>
        <v>0</v>
      </c>
      <c r="AT66" s="12">
        <f t="shared" si="35"/>
        <v>0</v>
      </c>
      <c r="AU66" s="12">
        <f t="shared" si="35"/>
        <v>50000</v>
      </c>
    </row>
    <row r="67" spans="1:47" s="17" customFormat="1" ht="15.75">
      <c r="A67" s="14"/>
      <c r="B67" s="15"/>
      <c r="C67" s="15"/>
      <c r="D67" s="15"/>
      <c r="E67" s="15"/>
      <c r="F67" s="16"/>
      <c r="G67" s="16">
        <f>G68+G70+G73+G74</f>
        <v>20635</v>
      </c>
      <c r="H67" s="16">
        <f aca="true" t="shared" si="36" ref="H67:AB67">H68+H70</f>
        <v>0</v>
      </c>
      <c r="I67" s="16">
        <f t="shared" si="36"/>
        <v>0</v>
      </c>
      <c r="J67" s="16">
        <f t="shared" si="36"/>
        <v>0</v>
      </c>
      <c r="K67" s="16">
        <f t="shared" si="36"/>
        <v>0</v>
      </c>
      <c r="L67" s="16">
        <f t="shared" si="36"/>
        <v>0</v>
      </c>
      <c r="M67" s="16">
        <f t="shared" si="36"/>
        <v>0</v>
      </c>
      <c r="N67" s="16">
        <f>N68+N70</f>
        <v>0</v>
      </c>
      <c r="O67" s="16">
        <f t="shared" si="36"/>
        <v>0</v>
      </c>
      <c r="P67" s="16">
        <f t="shared" si="36"/>
        <v>0</v>
      </c>
      <c r="Q67" s="16">
        <f t="shared" si="36"/>
        <v>0</v>
      </c>
      <c r="R67" s="16">
        <f t="shared" si="36"/>
        <v>0</v>
      </c>
      <c r="S67" s="16">
        <f t="shared" si="36"/>
        <v>0</v>
      </c>
      <c r="T67" s="16">
        <f t="shared" si="36"/>
        <v>0</v>
      </c>
      <c r="U67" s="16">
        <f t="shared" si="36"/>
        <v>0</v>
      </c>
      <c r="V67" s="16">
        <f t="shared" si="36"/>
        <v>0</v>
      </c>
      <c r="W67" s="16">
        <f t="shared" si="36"/>
        <v>0</v>
      </c>
      <c r="X67" s="16">
        <f t="shared" si="36"/>
        <v>0</v>
      </c>
      <c r="Y67" s="16">
        <f t="shared" si="36"/>
        <v>0</v>
      </c>
      <c r="Z67" s="16">
        <f t="shared" si="36"/>
        <v>0</v>
      </c>
      <c r="AA67" s="16">
        <f t="shared" si="36"/>
        <v>0</v>
      </c>
      <c r="AB67" s="16">
        <f t="shared" si="36"/>
        <v>0</v>
      </c>
      <c r="AC67" s="16">
        <f aca="true" t="shared" si="37" ref="AC67:AH67">AC68+AC70</f>
        <v>0</v>
      </c>
      <c r="AD67" s="16">
        <f t="shared" si="37"/>
        <v>0</v>
      </c>
      <c r="AE67" s="16">
        <f t="shared" si="37"/>
        <v>0</v>
      </c>
      <c r="AF67" s="16">
        <f t="shared" si="37"/>
        <v>0</v>
      </c>
      <c r="AG67" s="16">
        <f t="shared" si="37"/>
        <v>0</v>
      </c>
      <c r="AH67" s="16">
        <f t="shared" si="37"/>
        <v>0</v>
      </c>
      <c r="AI67" s="16">
        <f aca="true" t="shared" si="38" ref="AI67:AU67">AI68+AI70</f>
        <v>0</v>
      </c>
      <c r="AJ67" s="16">
        <f t="shared" si="38"/>
        <v>0</v>
      </c>
      <c r="AK67" s="16">
        <f t="shared" si="38"/>
        <v>0</v>
      </c>
      <c r="AL67" s="16">
        <f t="shared" si="38"/>
        <v>0</v>
      </c>
      <c r="AM67" s="16">
        <f t="shared" si="38"/>
        <v>0</v>
      </c>
      <c r="AN67" s="16">
        <f t="shared" si="38"/>
        <v>0</v>
      </c>
      <c r="AO67" s="16">
        <f>AO68+AO70</f>
        <v>0</v>
      </c>
      <c r="AP67" s="16">
        <f t="shared" si="38"/>
        <v>0</v>
      </c>
      <c r="AQ67" s="16">
        <f t="shared" si="38"/>
        <v>0</v>
      </c>
      <c r="AR67" s="16">
        <f t="shared" si="38"/>
        <v>0</v>
      </c>
      <c r="AS67" s="16">
        <f t="shared" si="38"/>
        <v>0</v>
      </c>
      <c r="AT67" s="16">
        <f t="shared" si="38"/>
        <v>0</v>
      </c>
      <c r="AU67" s="16">
        <f t="shared" si="38"/>
        <v>0</v>
      </c>
    </row>
    <row r="68" spans="1:47" s="17" customFormat="1" ht="15.75">
      <c r="A68" s="18"/>
      <c r="B68" s="19"/>
      <c r="C68" s="19"/>
      <c r="D68" s="19"/>
      <c r="E68" s="19"/>
      <c r="F68" s="20"/>
      <c r="G68" s="20">
        <f aca="true" t="shared" si="39" ref="G68:AU68">G69</f>
        <v>1025</v>
      </c>
      <c r="H68" s="20">
        <f t="shared" si="39"/>
        <v>0</v>
      </c>
      <c r="I68" s="20">
        <f t="shared" si="39"/>
        <v>0</v>
      </c>
      <c r="J68" s="20">
        <f t="shared" si="39"/>
        <v>0</v>
      </c>
      <c r="K68" s="20">
        <f t="shared" si="39"/>
        <v>0</v>
      </c>
      <c r="L68" s="20">
        <f t="shared" si="39"/>
        <v>0</v>
      </c>
      <c r="M68" s="20">
        <f t="shared" si="39"/>
        <v>0</v>
      </c>
      <c r="N68" s="20">
        <f t="shared" si="39"/>
        <v>0</v>
      </c>
      <c r="O68" s="20">
        <f t="shared" si="39"/>
        <v>0</v>
      </c>
      <c r="P68" s="20">
        <f t="shared" si="39"/>
        <v>0</v>
      </c>
      <c r="Q68" s="20">
        <f t="shared" si="39"/>
        <v>0</v>
      </c>
      <c r="R68" s="20">
        <f t="shared" si="39"/>
        <v>0</v>
      </c>
      <c r="S68" s="20">
        <f t="shared" si="39"/>
        <v>0</v>
      </c>
      <c r="T68" s="20">
        <f t="shared" si="39"/>
        <v>0</v>
      </c>
      <c r="U68" s="20">
        <f t="shared" si="39"/>
        <v>0</v>
      </c>
      <c r="V68" s="20">
        <f t="shared" si="39"/>
        <v>0</v>
      </c>
      <c r="W68" s="20">
        <f t="shared" si="39"/>
        <v>0</v>
      </c>
      <c r="X68" s="20">
        <f t="shared" si="39"/>
        <v>0</v>
      </c>
      <c r="Y68" s="20">
        <f t="shared" si="39"/>
        <v>0</v>
      </c>
      <c r="Z68" s="20">
        <f t="shared" si="39"/>
        <v>0</v>
      </c>
      <c r="AA68" s="20">
        <f t="shared" si="39"/>
        <v>0</v>
      </c>
      <c r="AB68" s="20">
        <f t="shared" si="39"/>
        <v>0</v>
      </c>
      <c r="AC68" s="20">
        <f t="shared" si="39"/>
        <v>0</v>
      </c>
      <c r="AD68" s="20">
        <f t="shared" si="39"/>
        <v>0</v>
      </c>
      <c r="AE68" s="20">
        <f t="shared" si="39"/>
        <v>0</v>
      </c>
      <c r="AF68" s="20">
        <f t="shared" si="39"/>
        <v>0</v>
      </c>
      <c r="AG68" s="20">
        <f t="shared" si="39"/>
        <v>0</v>
      </c>
      <c r="AH68" s="20">
        <f t="shared" si="39"/>
        <v>0</v>
      </c>
      <c r="AI68" s="20">
        <f t="shared" si="39"/>
        <v>0</v>
      </c>
      <c r="AJ68" s="20">
        <f t="shared" si="39"/>
        <v>0</v>
      </c>
      <c r="AK68" s="20">
        <f t="shared" si="39"/>
        <v>0</v>
      </c>
      <c r="AL68" s="20">
        <f t="shared" si="39"/>
        <v>0</v>
      </c>
      <c r="AM68" s="20">
        <f t="shared" si="39"/>
        <v>0</v>
      </c>
      <c r="AN68" s="20">
        <f t="shared" si="39"/>
        <v>0</v>
      </c>
      <c r="AO68" s="20">
        <f t="shared" si="39"/>
        <v>0</v>
      </c>
      <c r="AP68" s="20">
        <f t="shared" si="39"/>
        <v>0</v>
      </c>
      <c r="AQ68" s="20">
        <f t="shared" si="39"/>
        <v>0</v>
      </c>
      <c r="AR68" s="20">
        <f t="shared" si="39"/>
        <v>0</v>
      </c>
      <c r="AS68" s="20">
        <f t="shared" si="39"/>
        <v>0</v>
      </c>
      <c r="AT68" s="20">
        <f t="shared" si="39"/>
        <v>0</v>
      </c>
      <c r="AU68" s="20">
        <f t="shared" si="39"/>
        <v>0</v>
      </c>
    </row>
    <row r="69" spans="1:47" s="17" customFormat="1" ht="15.75">
      <c r="A69" s="18"/>
      <c r="B69" s="19"/>
      <c r="C69" s="19"/>
      <c r="D69" s="19"/>
      <c r="E69" s="19"/>
      <c r="F69" s="20"/>
      <c r="G69" s="20">
        <v>1025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</row>
    <row r="70" spans="1:47" ht="15.75">
      <c r="A70" s="18"/>
      <c r="B70" s="19"/>
      <c r="C70" s="19"/>
      <c r="D70" s="19"/>
      <c r="E70" s="19"/>
      <c r="F70" s="20"/>
      <c r="G70" s="20">
        <f aca="true" t="shared" si="40" ref="G70:AU70">G71+G73+G74+G72</f>
        <v>12470</v>
      </c>
      <c r="H70" s="20">
        <f t="shared" si="40"/>
        <v>0</v>
      </c>
      <c r="I70" s="20">
        <f t="shared" si="40"/>
        <v>0</v>
      </c>
      <c r="J70" s="20">
        <f t="shared" si="40"/>
        <v>0</v>
      </c>
      <c r="K70" s="20">
        <f t="shared" si="40"/>
        <v>0</v>
      </c>
      <c r="L70" s="20">
        <f t="shared" si="40"/>
        <v>0</v>
      </c>
      <c r="M70" s="20">
        <f t="shared" si="40"/>
        <v>0</v>
      </c>
      <c r="N70" s="20">
        <f t="shared" si="40"/>
        <v>0</v>
      </c>
      <c r="O70" s="20">
        <f t="shared" si="40"/>
        <v>0</v>
      </c>
      <c r="P70" s="20">
        <f t="shared" si="40"/>
        <v>0</v>
      </c>
      <c r="Q70" s="20">
        <f t="shared" si="40"/>
        <v>0</v>
      </c>
      <c r="R70" s="20">
        <f t="shared" si="40"/>
        <v>0</v>
      </c>
      <c r="S70" s="20">
        <f t="shared" si="40"/>
        <v>0</v>
      </c>
      <c r="T70" s="20">
        <f t="shared" si="40"/>
        <v>0</v>
      </c>
      <c r="U70" s="20">
        <f t="shared" si="40"/>
        <v>0</v>
      </c>
      <c r="V70" s="20">
        <f t="shared" si="40"/>
        <v>0</v>
      </c>
      <c r="W70" s="20">
        <f t="shared" si="40"/>
        <v>0</v>
      </c>
      <c r="X70" s="20">
        <f t="shared" si="40"/>
        <v>0</v>
      </c>
      <c r="Y70" s="20">
        <f t="shared" si="40"/>
        <v>0</v>
      </c>
      <c r="Z70" s="20">
        <f t="shared" si="40"/>
        <v>0</v>
      </c>
      <c r="AA70" s="20">
        <f t="shared" si="40"/>
        <v>0</v>
      </c>
      <c r="AB70" s="20">
        <f t="shared" si="40"/>
        <v>0</v>
      </c>
      <c r="AC70" s="20">
        <f t="shared" si="40"/>
        <v>0</v>
      </c>
      <c r="AD70" s="20">
        <f t="shared" si="40"/>
        <v>0</v>
      </c>
      <c r="AE70" s="20">
        <f t="shared" si="40"/>
        <v>0</v>
      </c>
      <c r="AF70" s="20">
        <f t="shared" si="40"/>
        <v>0</v>
      </c>
      <c r="AG70" s="20">
        <f t="shared" si="40"/>
        <v>0</v>
      </c>
      <c r="AH70" s="20">
        <f t="shared" si="40"/>
        <v>0</v>
      </c>
      <c r="AI70" s="20">
        <f t="shared" si="40"/>
        <v>0</v>
      </c>
      <c r="AJ70" s="20">
        <f t="shared" si="40"/>
        <v>0</v>
      </c>
      <c r="AK70" s="20">
        <f t="shared" si="40"/>
        <v>0</v>
      </c>
      <c r="AL70" s="20">
        <f t="shared" si="40"/>
        <v>0</v>
      </c>
      <c r="AM70" s="20">
        <f t="shared" si="40"/>
        <v>0</v>
      </c>
      <c r="AN70" s="20">
        <f t="shared" si="40"/>
        <v>0</v>
      </c>
      <c r="AO70" s="20">
        <f t="shared" si="40"/>
        <v>0</v>
      </c>
      <c r="AP70" s="20">
        <f t="shared" si="40"/>
        <v>0</v>
      </c>
      <c r="AQ70" s="20">
        <f t="shared" si="40"/>
        <v>0</v>
      </c>
      <c r="AR70" s="20">
        <f t="shared" si="40"/>
        <v>0</v>
      </c>
      <c r="AS70" s="20">
        <f t="shared" si="40"/>
        <v>0</v>
      </c>
      <c r="AT70" s="20">
        <f t="shared" si="40"/>
        <v>0</v>
      </c>
      <c r="AU70" s="20">
        <f t="shared" si="40"/>
        <v>0</v>
      </c>
    </row>
    <row r="71" spans="1:47" ht="15.75">
      <c r="A71" s="18"/>
      <c r="B71" s="19"/>
      <c r="C71" s="19"/>
      <c r="D71" s="19"/>
      <c r="E71" s="19"/>
      <c r="F71" s="20"/>
      <c r="G71" s="20">
        <v>5330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</row>
    <row r="72" spans="1:47" s="17" customFormat="1" ht="15.75">
      <c r="A72" s="18"/>
      <c r="B72" s="19"/>
      <c r="C72" s="19"/>
      <c r="D72" s="19"/>
      <c r="E72" s="19"/>
      <c r="F72" s="20"/>
      <c r="G72" s="20"/>
      <c r="H72" s="20">
        <v>280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>
        <f aca="true" t="shared" si="41" ref="AP72:AU73">AP73</f>
        <v>0</v>
      </c>
      <c r="AQ72" s="20">
        <f t="shared" si="41"/>
        <v>0</v>
      </c>
      <c r="AR72" s="20">
        <f t="shared" si="41"/>
        <v>0</v>
      </c>
      <c r="AS72" s="20">
        <f t="shared" si="41"/>
        <v>0</v>
      </c>
      <c r="AT72" s="20">
        <f t="shared" si="41"/>
        <v>0</v>
      </c>
      <c r="AU72" s="20">
        <f t="shared" si="41"/>
        <v>0</v>
      </c>
    </row>
    <row r="73" spans="1:47" s="17" customFormat="1" ht="15.75">
      <c r="A73" s="18"/>
      <c r="B73" s="19"/>
      <c r="C73" s="19"/>
      <c r="D73" s="19"/>
      <c r="E73" s="19"/>
      <c r="F73" s="20"/>
      <c r="G73" s="20">
        <v>5500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>
        <f t="shared" si="41"/>
        <v>0</v>
      </c>
      <c r="AQ73" s="20">
        <f t="shared" si="41"/>
        <v>0</v>
      </c>
      <c r="AR73" s="20">
        <f t="shared" si="41"/>
        <v>0</v>
      </c>
      <c r="AS73" s="20">
        <f t="shared" si="41"/>
        <v>0</v>
      </c>
      <c r="AT73" s="20">
        <f t="shared" si="41"/>
        <v>0</v>
      </c>
      <c r="AU73" s="20">
        <f t="shared" si="41"/>
        <v>0</v>
      </c>
    </row>
    <row r="74" spans="1:47" s="17" customFormat="1" ht="15.75">
      <c r="A74" s="18"/>
      <c r="B74" s="19"/>
      <c r="C74" s="19"/>
      <c r="D74" s="19"/>
      <c r="E74" s="19"/>
      <c r="F74" s="20"/>
      <c r="G74" s="20">
        <v>1640</v>
      </c>
      <c r="H74" s="20">
        <v>-280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</row>
    <row r="75" spans="1:47" s="17" customFormat="1" ht="15.75">
      <c r="A75" s="14"/>
      <c r="B75" s="15"/>
      <c r="C75" s="15"/>
      <c r="D75" s="15"/>
      <c r="E75" s="15"/>
      <c r="F75" s="16"/>
      <c r="G75" s="16">
        <f>G76+G78</f>
        <v>0</v>
      </c>
      <c r="H75" s="16">
        <f aca="true" t="shared" si="42" ref="H75:AB75">H76+H78</f>
        <v>0</v>
      </c>
      <c r="I75" s="16">
        <f t="shared" si="42"/>
        <v>0</v>
      </c>
      <c r="J75" s="16">
        <f t="shared" si="42"/>
        <v>0</v>
      </c>
      <c r="K75" s="16">
        <f t="shared" si="42"/>
        <v>0</v>
      </c>
      <c r="L75" s="16">
        <f t="shared" si="42"/>
        <v>0</v>
      </c>
      <c r="M75" s="16">
        <f t="shared" si="42"/>
        <v>0</v>
      </c>
      <c r="N75" s="16">
        <f>N76+N78</f>
        <v>0</v>
      </c>
      <c r="O75" s="16">
        <f t="shared" si="42"/>
        <v>0</v>
      </c>
      <c r="P75" s="16">
        <f t="shared" si="42"/>
        <v>0</v>
      </c>
      <c r="Q75" s="16">
        <f t="shared" si="42"/>
        <v>0</v>
      </c>
      <c r="R75" s="16">
        <f t="shared" si="42"/>
        <v>0</v>
      </c>
      <c r="S75" s="16">
        <f t="shared" si="42"/>
        <v>0</v>
      </c>
      <c r="T75" s="16">
        <f t="shared" si="42"/>
        <v>0</v>
      </c>
      <c r="U75" s="16">
        <f t="shared" si="42"/>
        <v>0</v>
      </c>
      <c r="V75" s="16">
        <f t="shared" si="42"/>
        <v>0</v>
      </c>
      <c r="W75" s="16">
        <f t="shared" si="42"/>
        <v>0</v>
      </c>
      <c r="X75" s="16">
        <f t="shared" si="42"/>
        <v>0</v>
      </c>
      <c r="Y75" s="16">
        <f t="shared" si="42"/>
        <v>0</v>
      </c>
      <c r="Z75" s="16">
        <f t="shared" si="42"/>
        <v>0</v>
      </c>
      <c r="AA75" s="16">
        <f t="shared" si="42"/>
        <v>0</v>
      </c>
      <c r="AB75" s="16">
        <f t="shared" si="42"/>
        <v>0</v>
      </c>
      <c r="AC75" s="16">
        <f aca="true" t="shared" si="43" ref="AC75:AU75">AC76+AC78</f>
        <v>0</v>
      </c>
      <c r="AD75" s="16">
        <f t="shared" si="43"/>
        <v>0</v>
      </c>
      <c r="AE75" s="16">
        <f t="shared" si="43"/>
        <v>0</v>
      </c>
      <c r="AF75" s="16">
        <f t="shared" si="43"/>
        <v>0</v>
      </c>
      <c r="AG75" s="16">
        <f t="shared" si="43"/>
        <v>0</v>
      </c>
      <c r="AH75" s="16">
        <f t="shared" si="43"/>
        <v>0</v>
      </c>
      <c r="AI75" s="16">
        <f t="shared" si="43"/>
        <v>0</v>
      </c>
      <c r="AJ75" s="16">
        <f t="shared" si="43"/>
        <v>0</v>
      </c>
      <c r="AK75" s="16">
        <f t="shared" si="43"/>
        <v>0</v>
      </c>
      <c r="AL75" s="16">
        <f t="shared" si="43"/>
        <v>0</v>
      </c>
      <c r="AM75" s="16">
        <f t="shared" si="43"/>
        <v>0</v>
      </c>
      <c r="AN75" s="16">
        <f t="shared" si="43"/>
        <v>0</v>
      </c>
      <c r="AO75" s="16">
        <f t="shared" si="43"/>
        <v>0</v>
      </c>
      <c r="AP75" s="16">
        <f t="shared" si="43"/>
        <v>0</v>
      </c>
      <c r="AQ75" s="16">
        <f t="shared" si="43"/>
        <v>0</v>
      </c>
      <c r="AR75" s="16">
        <f t="shared" si="43"/>
        <v>0</v>
      </c>
      <c r="AS75" s="16">
        <f t="shared" si="43"/>
        <v>0</v>
      </c>
      <c r="AT75" s="16">
        <f t="shared" si="43"/>
        <v>0</v>
      </c>
      <c r="AU75" s="16">
        <f t="shared" si="43"/>
        <v>50000</v>
      </c>
    </row>
    <row r="76" spans="1:47" s="17" customFormat="1" ht="15.75" hidden="1">
      <c r="A76" s="18"/>
      <c r="B76" s="19"/>
      <c r="C76" s="19"/>
      <c r="D76" s="19"/>
      <c r="E76" s="19"/>
      <c r="F76" s="20"/>
      <c r="G76" s="20">
        <f aca="true" t="shared" si="44" ref="G76:AU76">G77</f>
        <v>0</v>
      </c>
      <c r="H76" s="20">
        <f t="shared" si="44"/>
        <v>0</v>
      </c>
      <c r="I76" s="20">
        <f t="shared" si="44"/>
        <v>0</v>
      </c>
      <c r="J76" s="20">
        <f t="shared" si="44"/>
        <v>0</v>
      </c>
      <c r="K76" s="20">
        <f t="shared" si="44"/>
        <v>0</v>
      </c>
      <c r="L76" s="20">
        <f t="shared" si="44"/>
        <v>0</v>
      </c>
      <c r="M76" s="20">
        <f t="shared" si="44"/>
        <v>0</v>
      </c>
      <c r="N76" s="20">
        <f t="shared" si="44"/>
        <v>0</v>
      </c>
      <c r="O76" s="20">
        <f t="shared" si="44"/>
        <v>0</v>
      </c>
      <c r="P76" s="20">
        <f t="shared" si="44"/>
        <v>0</v>
      </c>
      <c r="Q76" s="20">
        <f t="shared" si="44"/>
        <v>0</v>
      </c>
      <c r="R76" s="20">
        <f t="shared" si="44"/>
        <v>0</v>
      </c>
      <c r="S76" s="20">
        <f t="shared" si="44"/>
        <v>0</v>
      </c>
      <c r="T76" s="20">
        <f t="shared" si="44"/>
        <v>0</v>
      </c>
      <c r="U76" s="20">
        <f t="shared" si="44"/>
        <v>0</v>
      </c>
      <c r="V76" s="20">
        <f t="shared" si="44"/>
        <v>0</v>
      </c>
      <c r="W76" s="20">
        <f t="shared" si="44"/>
        <v>0</v>
      </c>
      <c r="X76" s="20">
        <f t="shared" si="44"/>
        <v>0</v>
      </c>
      <c r="Y76" s="20">
        <f t="shared" si="44"/>
        <v>0</v>
      </c>
      <c r="Z76" s="20">
        <f t="shared" si="44"/>
        <v>0</v>
      </c>
      <c r="AA76" s="20">
        <f t="shared" si="44"/>
        <v>0</v>
      </c>
      <c r="AB76" s="20">
        <f t="shared" si="44"/>
        <v>0</v>
      </c>
      <c r="AC76" s="20">
        <f t="shared" si="44"/>
        <v>0</v>
      </c>
      <c r="AD76" s="20">
        <f t="shared" si="44"/>
        <v>0</v>
      </c>
      <c r="AE76" s="20">
        <f t="shared" si="44"/>
        <v>0</v>
      </c>
      <c r="AF76" s="20">
        <f t="shared" si="44"/>
        <v>0</v>
      </c>
      <c r="AG76" s="20">
        <f t="shared" si="44"/>
        <v>0</v>
      </c>
      <c r="AH76" s="20">
        <f t="shared" si="44"/>
        <v>0</v>
      </c>
      <c r="AI76" s="20">
        <f t="shared" si="44"/>
        <v>0</v>
      </c>
      <c r="AJ76" s="20">
        <f t="shared" si="44"/>
        <v>0</v>
      </c>
      <c r="AK76" s="20">
        <f t="shared" si="44"/>
        <v>0</v>
      </c>
      <c r="AL76" s="20">
        <f t="shared" si="44"/>
        <v>0</v>
      </c>
      <c r="AM76" s="20">
        <f t="shared" si="44"/>
        <v>0</v>
      </c>
      <c r="AN76" s="20">
        <f t="shared" si="44"/>
        <v>0</v>
      </c>
      <c r="AO76" s="20">
        <f t="shared" si="44"/>
        <v>0</v>
      </c>
      <c r="AP76" s="20">
        <f t="shared" si="44"/>
        <v>0</v>
      </c>
      <c r="AQ76" s="20">
        <f t="shared" si="44"/>
        <v>0</v>
      </c>
      <c r="AR76" s="20">
        <f t="shared" si="44"/>
        <v>0</v>
      </c>
      <c r="AS76" s="20">
        <f t="shared" si="44"/>
        <v>0</v>
      </c>
      <c r="AT76" s="20">
        <f t="shared" si="44"/>
        <v>0</v>
      </c>
      <c r="AU76" s="20">
        <f t="shared" si="44"/>
        <v>0</v>
      </c>
    </row>
    <row r="77" spans="1:47" s="17" customFormat="1" ht="15.75" hidden="1">
      <c r="A77" s="18"/>
      <c r="B77" s="19"/>
      <c r="C77" s="19"/>
      <c r="D77" s="19"/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</row>
    <row r="78" spans="1:47" ht="15.75">
      <c r="A78" s="18"/>
      <c r="B78" s="19"/>
      <c r="C78" s="19"/>
      <c r="D78" s="19"/>
      <c r="E78" s="19"/>
      <c r="F78" s="20"/>
      <c r="G78" s="20">
        <f aca="true" t="shared" si="45" ref="G78:AU78">G79</f>
        <v>0</v>
      </c>
      <c r="H78" s="20">
        <f t="shared" si="45"/>
        <v>0</v>
      </c>
      <c r="I78" s="20">
        <f t="shared" si="45"/>
        <v>0</v>
      </c>
      <c r="J78" s="20">
        <f t="shared" si="45"/>
        <v>0</v>
      </c>
      <c r="K78" s="20">
        <f t="shared" si="45"/>
        <v>0</v>
      </c>
      <c r="L78" s="20">
        <f t="shared" si="45"/>
        <v>0</v>
      </c>
      <c r="M78" s="20">
        <f t="shared" si="45"/>
        <v>0</v>
      </c>
      <c r="N78" s="20">
        <f t="shared" si="45"/>
        <v>0</v>
      </c>
      <c r="O78" s="20">
        <f t="shared" si="45"/>
        <v>0</v>
      </c>
      <c r="P78" s="20">
        <f t="shared" si="45"/>
        <v>0</v>
      </c>
      <c r="Q78" s="20">
        <f t="shared" si="45"/>
        <v>0</v>
      </c>
      <c r="R78" s="20">
        <f t="shared" si="45"/>
        <v>0</v>
      </c>
      <c r="S78" s="20">
        <f t="shared" si="45"/>
        <v>0</v>
      </c>
      <c r="T78" s="20">
        <f t="shared" si="45"/>
        <v>0</v>
      </c>
      <c r="U78" s="20">
        <f t="shared" si="45"/>
        <v>0</v>
      </c>
      <c r="V78" s="20">
        <f t="shared" si="45"/>
        <v>0</v>
      </c>
      <c r="W78" s="20">
        <f t="shared" si="45"/>
        <v>0</v>
      </c>
      <c r="X78" s="20">
        <f t="shared" si="45"/>
        <v>0</v>
      </c>
      <c r="Y78" s="20">
        <f t="shared" si="45"/>
        <v>0</v>
      </c>
      <c r="Z78" s="20">
        <f t="shared" si="45"/>
        <v>0</v>
      </c>
      <c r="AA78" s="20">
        <f t="shared" si="45"/>
        <v>0</v>
      </c>
      <c r="AB78" s="20">
        <f t="shared" si="45"/>
        <v>0</v>
      </c>
      <c r="AC78" s="20">
        <f t="shared" si="45"/>
        <v>0</v>
      </c>
      <c r="AD78" s="20">
        <f t="shared" si="45"/>
        <v>0</v>
      </c>
      <c r="AE78" s="20">
        <f t="shared" si="45"/>
        <v>0</v>
      </c>
      <c r="AF78" s="20">
        <f t="shared" si="45"/>
        <v>0</v>
      </c>
      <c r="AG78" s="20">
        <f t="shared" si="45"/>
        <v>0</v>
      </c>
      <c r="AH78" s="20">
        <f t="shared" si="45"/>
        <v>0</v>
      </c>
      <c r="AI78" s="20">
        <f t="shared" si="45"/>
        <v>0</v>
      </c>
      <c r="AJ78" s="20">
        <f t="shared" si="45"/>
        <v>0</v>
      </c>
      <c r="AK78" s="20">
        <f t="shared" si="45"/>
        <v>0</v>
      </c>
      <c r="AL78" s="20">
        <f t="shared" si="45"/>
        <v>0</v>
      </c>
      <c r="AM78" s="20">
        <f t="shared" si="45"/>
        <v>0</v>
      </c>
      <c r="AN78" s="20">
        <f t="shared" si="45"/>
        <v>0</v>
      </c>
      <c r="AO78" s="20">
        <f t="shared" si="45"/>
        <v>0</v>
      </c>
      <c r="AP78" s="20">
        <f t="shared" si="45"/>
        <v>0</v>
      </c>
      <c r="AQ78" s="20">
        <f t="shared" si="45"/>
        <v>0</v>
      </c>
      <c r="AR78" s="20">
        <f t="shared" si="45"/>
        <v>0</v>
      </c>
      <c r="AS78" s="20">
        <f t="shared" si="45"/>
        <v>0</v>
      </c>
      <c r="AT78" s="20">
        <f t="shared" si="45"/>
        <v>0</v>
      </c>
      <c r="AU78" s="20">
        <f t="shared" si="45"/>
        <v>50000</v>
      </c>
    </row>
    <row r="79" spans="1:47" ht="15.75">
      <c r="A79" s="18"/>
      <c r="B79" s="19"/>
      <c r="C79" s="19"/>
      <c r="D79" s="19"/>
      <c r="E79" s="19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>
        <v>50000</v>
      </c>
    </row>
    <row r="80" spans="1:47" s="17" customFormat="1" ht="15.75">
      <c r="A80" s="14"/>
      <c r="B80" s="15"/>
      <c r="C80" s="15"/>
      <c r="D80" s="15"/>
      <c r="E80" s="15"/>
      <c r="F80" s="16"/>
      <c r="G80" s="16">
        <f>G81+G83</f>
        <v>0</v>
      </c>
      <c r="H80" s="16">
        <f aca="true" t="shared" si="46" ref="H80:AB80">H81+H83</f>
        <v>0</v>
      </c>
      <c r="I80" s="16">
        <f t="shared" si="46"/>
        <v>0</v>
      </c>
      <c r="J80" s="16">
        <f t="shared" si="46"/>
        <v>0</v>
      </c>
      <c r="K80" s="16">
        <f t="shared" si="46"/>
        <v>0</v>
      </c>
      <c r="L80" s="16">
        <f t="shared" si="46"/>
        <v>0</v>
      </c>
      <c r="M80" s="16">
        <f t="shared" si="46"/>
        <v>0</v>
      </c>
      <c r="N80" s="16">
        <f>N81+N83</f>
        <v>0</v>
      </c>
      <c r="O80" s="16">
        <f t="shared" si="46"/>
        <v>0</v>
      </c>
      <c r="P80" s="16">
        <f t="shared" si="46"/>
        <v>0</v>
      </c>
      <c r="Q80" s="16">
        <f t="shared" si="46"/>
        <v>0</v>
      </c>
      <c r="R80" s="16">
        <f t="shared" si="46"/>
        <v>0</v>
      </c>
      <c r="S80" s="16">
        <f t="shared" si="46"/>
        <v>0</v>
      </c>
      <c r="T80" s="16">
        <f t="shared" si="46"/>
        <v>0</v>
      </c>
      <c r="U80" s="16">
        <f t="shared" si="46"/>
        <v>0</v>
      </c>
      <c r="V80" s="16">
        <f t="shared" si="46"/>
        <v>0</v>
      </c>
      <c r="W80" s="16">
        <f t="shared" si="46"/>
        <v>0</v>
      </c>
      <c r="X80" s="16">
        <f t="shared" si="46"/>
        <v>0</v>
      </c>
      <c r="Y80" s="16">
        <f t="shared" si="46"/>
        <v>0</v>
      </c>
      <c r="Z80" s="16">
        <f t="shared" si="46"/>
        <v>0</v>
      </c>
      <c r="AA80" s="16">
        <f t="shared" si="46"/>
        <v>0</v>
      </c>
      <c r="AB80" s="16">
        <f t="shared" si="46"/>
        <v>0</v>
      </c>
      <c r="AC80" s="16">
        <f aca="true" t="shared" si="47" ref="AC80:AU80">AC81+AC83</f>
        <v>0</v>
      </c>
      <c r="AD80" s="16">
        <f t="shared" si="47"/>
        <v>880</v>
      </c>
      <c r="AE80" s="16">
        <f t="shared" si="47"/>
        <v>0</v>
      </c>
      <c r="AF80" s="16">
        <f t="shared" si="47"/>
        <v>0</v>
      </c>
      <c r="AG80" s="16">
        <f t="shared" si="47"/>
        <v>0</v>
      </c>
      <c r="AH80" s="16">
        <f t="shared" si="47"/>
        <v>0</v>
      </c>
      <c r="AI80" s="16">
        <f t="shared" si="47"/>
        <v>0</v>
      </c>
      <c r="AJ80" s="16">
        <f t="shared" si="47"/>
        <v>0</v>
      </c>
      <c r="AK80" s="16">
        <f t="shared" si="47"/>
        <v>645</v>
      </c>
      <c r="AL80" s="16">
        <f t="shared" si="47"/>
        <v>0</v>
      </c>
      <c r="AM80" s="16">
        <f t="shared" si="47"/>
        <v>0</v>
      </c>
      <c r="AN80" s="16">
        <f t="shared" si="47"/>
        <v>13110</v>
      </c>
      <c r="AO80" s="16">
        <f t="shared" si="47"/>
        <v>0</v>
      </c>
      <c r="AP80" s="16">
        <f t="shared" si="47"/>
        <v>0</v>
      </c>
      <c r="AQ80" s="16">
        <f t="shared" si="47"/>
        <v>0</v>
      </c>
      <c r="AR80" s="16">
        <f t="shared" si="47"/>
        <v>0</v>
      </c>
      <c r="AS80" s="16">
        <f t="shared" si="47"/>
        <v>0</v>
      </c>
      <c r="AT80" s="16">
        <f t="shared" si="47"/>
        <v>0</v>
      </c>
      <c r="AU80" s="16">
        <f t="shared" si="47"/>
        <v>0</v>
      </c>
    </row>
    <row r="81" spans="1:47" ht="15.75">
      <c r="A81" s="18"/>
      <c r="B81" s="19"/>
      <c r="C81" s="19"/>
      <c r="D81" s="19"/>
      <c r="E81" s="19"/>
      <c r="F81" s="20"/>
      <c r="G81" s="20">
        <f aca="true" t="shared" si="48" ref="G81:AU81">G82</f>
        <v>0</v>
      </c>
      <c r="H81" s="20">
        <f t="shared" si="48"/>
        <v>0</v>
      </c>
      <c r="I81" s="20">
        <f t="shared" si="48"/>
        <v>0</v>
      </c>
      <c r="J81" s="20">
        <f t="shared" si="48"/>
        <v>0</v>
      </c>
      <c r="K81" s="20">
        <f t="shared" si="48"/>
        <v>0</v>
      </c>
      <c r="L81" s="20">
        <f t="shared" si="48"/>
        <v>0</v>
      </c>
      <c r="M81" s="20">
        <f t="shared" si="48"/>
        <v>0</v>
      </c>
      <c r="N81" s="20">
        <f t="shared" si="48"/>
        <v>0</v>
      </c>
      <c r="O81" s="20">
        <f t="shared" si="48"/>
        <v>0</v>
      </c>
      <c r="P81" s="20">
        <f t="shared" si="48"/>
        <v>0</v>
      </c>
      <c r="Q81" s="20">
        <f t="shared" si="48"/>
        <v>0</v>
      </c>
      <c r="R81" s="20">
        <f t="shared" si="48"/>
        <v>0</v>
      </c>
      <c r="S81" s="20">
        <f t="shared" si="48"/>
        <v>0</v>
      </c>
      <c r="T81" s="20">
        <f t="shared" si="48"/>
        <v>0</v>
      </c>
      <c r="U81" s="20">
        <f t="shared" si="48"/>
        <v>0</v>
      </c>
      <c r="V81" s="20">
        <f t="shared" si="48"/>
        <v>0</v>
      </c>
      <c r="W81" s="20">
        <f t="shared" si="48"/>
        <v>0</v>
      </c>
      <c r="X81" s="20">
        <f t="shared" si="48"/>
        <v>0</v>
      </c>
      <c r="Y81" s="20">
        <f t="shared" si="48"/>
        <v>0</v>
      </c>
      <c r="Z81" s="20">
        <f t="shared" si="48"/>
        <v>0</v>
      </c>
      <c r="AA81" s="20">
        <f t="shared" si="48"/>
        <v>0</v>
      </c>
      <c r="AB81" s="20">
        <f t="shared" si="48"/>
        <v>0</v>
      </c>
      <c r="AC81" s="20">
        <f t="shared" si="48"/>
        <v>0</v>
      </c>
      <c r="AD81" s="20">
        <f t="shared" si="48"/>
        <v>880</v>
      </c>
      <c r="AE81" s="20">
        <f t="shared" si="48"/>
        <v>0</v>
      </c>
      <c r="AF81" s="20">
        <f t="shared" si="48"/>
        <v>0</v>
      </c>
      <c r="AG81" s="20">
        <f t="shared" si="48"/>
        <v>0</v>
      </c>
      <c r="AH81" s="20">
        <f t="shared" si="48"/>
        <v>0</v>
      </c>
      <c r="AI81" s="20">
        <f t="shared" si="48"/>
        <v>0</v>
      </c>
      <c r="AJ81" s="20">
        <f t="shared" si="48"/>
        <v>0</v>
      </c>
      <c r="AK81" s="20">
        <f t="shared" si="48"/>
        <v>645</v>
      </c>
      <c r="AL81" s="20">
        <f t="shared" si="48"/>
        <v>0</v>
      </c>
      <c r="AM81" s="20">
        <f t="shared" si="48"/>
        <v>0</v>
      </c>
      <c r="AN81" s="20">
        <f t="shared" si="48"/>
        <v>12930</v>
      </c>
      <c r="AO81" s="20">
        <f t="shared" si="48"/>
        <v>0</v>
      </c>
      <c r="AP81" s="20">
        <f t="shared" si="48"/>
        <v>0</v>
      </c>
      <c r="AQ81" s="20">
        <f t="shared" si="48"/>
        <v>0</v>
      </c>
      <c r="AR81" s="20">
        <f t="shared" si="48"/>
        <v>0</v>
      </c>
      <c r="AS81" s="20">
        <f t="shared" si="48"/>
        <v>0</v>
      </c>
      <c r="AT81" s="20">
        <f t="shared" si="48"/>
        <v>0</v>
      </c>
      <c r="AU81" s="20">
        <f t="shared" si="48"/>
        <v>0</v>
      </c>
    </row>
    <row r="82" spans="1:47" ht="15.75">
      <c r="A82" s="18"/>
      <c r="B82" s="19"/>
      <c r="C82" s="19"/>
      <c r="D82" s="19"/>
      <c r="E82" s="19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>
        <v>880</v>
      </c>
      <c r="AE82" s="20"/>
      <c r="AF82" s="20"/>
      <c r="AG82" s="20"/>
      <c r="AH82" s="20"/>
      <c r="AI82" s="20"/>
      <c r="AJ82" s="20"/>
      <c r="AK82" s="20">
        <v>645</v>
      </c>
      <c r="AL82" s="20"/>
      <c r="AM82" s="20"/>
      <c r="AN82" s="20">
        <v>12930</v>
      </c>
      <c r="AO82" s="20"/>
      <c r="AP82" s="20"/>
      <c r="AQ82" s="20"/>
      <c r="AR82" s="20"/>
      <c r="AS82" s="20"/>
      <c r="AT82" s="20"/>
      <c r="AU82" s="20"/>
    </row>
    <row r="83" spans="1:47" ht="15.75">
      <c r="A83" s="18"/>
      <c r="B83" s="19"/>
      <c r="C83" s="19"/>
      <c r="D83" s="19"/>
      <c r="E83" s="19"/>
      <c r="F83" s="20"/>
      <c r="G83" s="20">
        <f aca="true" t="shared" si="49" ref="G83:AU83">SUM(G84)</f>
        <v>0</v>
      </c>
      <c r="H83" s="20">
        <f t="shared" si="49"/>
        <v>0</v>
      </c>
      <c r="I83" s="20">
        <f t="shared" si="49"/>
        <v>0</v>
      </c>
      <c r="J83" s="20">
        <f t="shared" si="49"/>
        <v>0</v>
      </c>
      <c r="K83" s="20">
        <f t="shared" si="49"/>
        <v>0</v>
      </c>
      <c r="L83" s="20">
        <f t="shared" si="49"/>
        <v>0</v>
      </c>
      <c r="M83" s="20">
        <f t="shared" si="49"/>
        <v>0</v>
      </c>
      <c r="N83" s="20">
        <f t="shared" si="49"/>
        <v>0</v>
      </c>
      <c r="O83" s="20">
        <f t="shared" si="49"/>
        <v>0</v>
      </c>
      <c r="P83" s="20">
        <f t="shared" si="49"/>
        <v>0</v>
      </c>
      <c r="Q83" s="20">
        <f t="shared" si="49"/>
        <v>0</v>
      </c>
      <c r="R83" s="20">
        <f t="shared" si="49"/>
        <v>0</v>
      </c>
      <c r="S83" s="20">
        <f t="shared" si="49"/>
        <v>0</v>
      </c>
      <c r="T83" s="20">
        <f t="shared" si="49"/>
        <v>0</v>
      </c>
      <c r="U83" s="20">
        <f t="shared" si="49"/>
        <v>0</v>
      </c>
      <c r="V83" s="20">
        <f t="shared" si="49"/>
        <v>0</v>
      </c>
      <c r="W83" s="20">
        <f t="shared" si="49"/>
        <v>0</v>
      </c>
      <c r="X83" s="20">
        <f t="shared" si="49"/>
        <v>0</v>
      </c>
      <c r="Y83" s="20">
        <f t="shared" si="49"/>
        <v>0</v>
      </c>
      <c r="Z83" s="20">
        <f t="shared" si="49"/>
        <v>0</v>
      </c>
      <c r="AA83" s="20">
        <f t="shared" si="49"/>
        <v>0</v>
      </c>
      <c r="AB83" s="20">
        <f t="shared" si="49"/>
        <v>0</v>
      </c>
      <c r="AC83" s="20">
        <f t="shared" si="49"/>
        <v>0</v>
      </c>
      <c r="AD83" s="20">
        <f t="shared" si="49"/>
        <v>0</v>
      </c>
      <c r="AE83" s="20">
        <f t="shared" si="49"/>
        <v>0</v>
      </c>
      <c r="AF83" s="20">
        <f t="shared" si="49"/>
        <v>0</v>
      </c>
      <c r="AG83" s="20">
        <f t="shared" si="49"/>
        <v>0</v>
      </c>
      <c r="AH83" s="20">
        <f t="shared" si="49"/>
        <v>0</v>
      </c>
      <c r="AI83" s="20">
        <f t="shared" si="49"/>
        <v>0</v>
      </c>
      <c r="AJ83" s="20">
        <f t="shared" si="49"/>
        <v>0</v>
      </c>
      <c r="AK83" s="20">
        <f t="shared" si="49"/>
        <v>0</v>
      </c>
      <c r="AL83" s="20">
        <f t="shared" si="49"/>
        <v>0</v>
      </c>
      <c r="AM83" s="20">
        <f t="shared" si="49"/>
        <v>0</v>
      </c>
      <c r="AN83" s="20">
        <f t="shared" si="49"/>
        <v>180</v>
      </c>
      <c r="AO83" s="20">
        <f t="shared" si="49"/>
        <v>0</v>
      </c>
      <c r="AP83" s="20">
        <f t="shared" si="49"/>
        <v>0</v>
      </c>
      <c r="AQ83" s="20">
        <f t="shared" si="49"/>
        <v>0</v>
      </c>
      <c r="AR83" s="20">
        <f t="shared" si="49"/>
        <v>0</v>
      </c>
      <c r="AS83" s="20">
        <f t="shared" si="49"/>
        <v>0</v>
      </c>
      <c r="AT83" s="20">
        <f t="shared" si="49"/>
        <v>0</v>
      </c>
      <c r="AU83" s="20">
        <f t="shared" si="49"/>
        <v>0</v>
      </c>
    </row>
    <row r="84" spans="1:47" ht="15.75">
      <c r="A84" s="18"/>
      <c r="B84" s="19"/>
      <c r="C84" s="19"/>
      <c r="D84" s="19"/>
      <c r="E84" s="19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>
        <v>180</v>
      </c>
      <c r="AO84" s="20"/>
      <c r="AP84" s="20"/>
      <c r="AQ84" s="20"/>
      <c r="AR84" s="20"/>
      <c r="AS84" s="20"/>
      <c r="AT84" s="20"/>
      <c r="AU84" s="20"/>
    </row>
    <row r="85" spans="1:47" s="17" customFormat="1" ht="15.75">
      <c r="A85" s="14"/>
      <c r="B85" s="15"/>
      <c r="C85" s="15"/>
      <c r="D85" s="15"/>
      <c r="E85" s="15"/>
      <c r="F85" s="55"/>
      <c r="G85" s="55">
        <f>G86+G90+G92+G88</f>
        <v>227.3</v>
      </c>
      <c r="H85" s="16">
        <f aca="true" t="shared" si="50" ref="H85:AB85">H86+H90+H92+H88</f>
        <v>0</v>
      </c>
      <c r="I85" s="16">
        <f t="shared" si="50"/>
        <v>0</v>
      </c>
      <c r="J85" s="16">
        <f t="shared" si="50"/>
        <v>0</v>
      </c>
      <c r="K85" s="16">
        <f t="shared" si="50"/>
        <v>0</v>
      </c>
      <c r="L85" s="16">
        <f t="shared" si="50"/>
        <v>0</v>
      </c>
      <c r="M85" s="16">
        <f t="shared" si="50"/>
        <v>0</v>
      </c>
      <c r="N85" s="16">
        <f>N86+N90+N92+N88</f>
        <v>0</v>
      </c>
      <c r="O85" s="16">
        <f t="shared" si="50"/>
        <v>0</v>
      </c>
      <c r="P85" s="16">
        <f t="shared" si="50"/>
        <v>0</v>
      </c>
      <c r="Q85" s="16">
        <f t="shared" si="50"/>
        <v>0</v>
      </c>
      <c r="R85" s="16">
        <f t="shared" si="50"/>
        <v>0</v>
      </c>
      <c r="S85" s="16">
        <f t="shared" si="50"/>
        <v>0</v>
      </c>
      <c r="T85" s="16">
        <f t="shared" si="50"/>
        <v>0</v>
      </c>
      <c r="U85" s="16">
        <f t="shared" si="50"/>
        <v>0</v>
      </c>
      <c r="V85" s="16">
        <f t="shared" si="50"/>
        <v>0</v>
      </c>
      <c r="W85" s="16">
        <f t="shared" si="50"/>
        <v>0</v>
      </c>
      <c r="X85" s="16">
        <f t="shared" si="50"/>
        <v>0</v>
      </c>
      <c r="Y85" s="16">
        <f t="shared" si="50"/>
        <v>0</v>
      </c>
      <c r="Z85" s="16">
        <f t="shared" si="50"/>
        <v>0</v>
      </c>
      <c r="AA85" s="16">
        <f t="shared" si="50"/>
        <v>0</v>
      </c>
      <c r="AB85" s="16">
        <f t="shared" si="50"/>
        <v>0</v>
      </c>
      <c r="AC85" s="16">
        <f aca="true" t="shared" si="51" ref="AC85:AU85">AC86+AC90+AC92+AC88</f>
        <v>-1373</v>
      </c>
      <c r="AD85" s="16">
        <f t="shared" si="51"/>
        <v>500</v>
      </c>
      <c r="AE85" s="16">
        <f t="shared" si="51"/>
        <v>0</v>
      </c>
      <c r="AF85" s="16">
        <f t="shared" si="51"/>
        <v>0</v>
      </c>
      <c r="AG85" s="16">
        <f t="shared" si="51"/>
        <v>0</v>
      </c>
      <c r="AH85" s="16">
        <f t="shared" si="51"/>
        <v>0</v>
      </c>
      <c r="AI85" s="16">
        <f t="shared" si="51"/>
        <v>26010</v>
      </c>
      <c r="AJ85" s="16">
        <f t="shared" si="51"/>
        <v>0</v>
      </c>
      <c r="AK85" s="16">
        <f t="shared" si="51"/>
        <v>200</v>
      </c>
      <c r="AL85" s="16">
        <f t="shared" si="51"/>
        <v>0</v>
      </c>
      <c r="AM85" s="16">
        <f t="shared" si="51"/>
        <v>0</v>
      </c>
      <c r="AN85" s="16">
        <f t="shared" si="51"/>
        <v>41136</v>
      </c>
      <c r="AO85" s="16">
        <f t="shared" si="51"/>
        <v>16200</v>
      </c>
      <c r="AP85" s="16">
        <f t="shared" si="51"/>
        <v>0</v>
      </c>
      <c r="AQ85" s="16">
        <f t="shared" si="51"/>
        <v>0</v>
      </c>
      <c r="AR85" s="16">
        <f t="shared" si="51"/>
        <v>0</v>
      </c>
      <c r="AS85" s="16">
        <f t="shared" si="51"/>
        <v>0</v>
      </c>
      <c r="AT85" s="16">
        <f t="shared" si="51"/>
        <v>0</v>
      </c>
      <c r="AU85" s="16">
        <f t="shared" si="51"/>
        <v>0</v>
      </c>
    </row>
    <row r="86" spans="1:47" ht="15.75">
      <c r="A86" s="18"/>
      <c r="B86" s="19"/>
      <c r="C86" s="19"/>
      <c r="D86" s="19"/>
      <c r="E86" s="19"/>
      <c r="F86" s="20"/>
      <c r="G86" s="20">
        <f aca="true" t="shared" si="52" ref="G86:AU86">G87</f>
        <v>0</v>
      </c>
      <c r="H86" s="20">
        <f t="shared" si="52"/>
        <v>0</v>
      </c>
      <c r="I86" s="20">
        <f t="shared" si="52"/>
        <v>0</v>
      </c>
      <c r="J86" s="20">
        <f t="shared" si="52"/>
        <v>0</v>
      </c>
      <c r="K86" s="20">
        <f t="shared" si="52"/>
        <v>0</v>
      </c>
      <c r="L86" s="20">
        <f t="shared" si="52"/>
        <v>0</v>
      </c>
      <c r="M86" s="20">
        <f t="shared" si="52"/>
        <v>0</v>
      </c>
      <c r="N86" s="20">
        <f t="shared" si="52"/>
        <v>0</v>
      </c>
      <c r="O86" s="20">
        <f t="shared" si="52"/>
        <v>0</v>
      </c>
      <c r="P86" s="20">
        <f t="shared" si="52"/>
        <v>0</v>
      </c>
      <c r="Q86" s="20">
        <f t="shared" si="52"/>
        <v>0</v>
      </c>
      <c r="R86" s="20">
        <f t="shared" si="52"/>
        <v>0</v>
      </c>
      <c r="S86" s="20">
        <f t="shared" si="52"/>
        <v>0</v>
      </c>
      <c r="T86" s="20">
        <f t="shared" si="52"/>
        <v>0</v>
      </c>
      <c r="U86" s="20">
        <f t="shared" si="52"/>
        <v>0</v>
      </c>
      <c r="V86" s="20">
        <f t="shared" si="52"/>
        <v>0</v>
      </c>
      <c r="W86" s="20">
        <f t="shared" si="52"/>
        <v>0</v>
      </c>
      <c r="X86" s="20">
        <f t="shared" si="52"/>
        <v>0</v>
      </c>
      <c r="Y86" s="20">
        <f t="shared" si="52"/>
        <v>0</v>
      </c>
      <c r="Z86" s="20">
        <f t="shared" si="52"/>
        <v>0</v>
      </c>
      <c r="AA86" s="20">
        <f t="shared" si="52"/>
        <v>0</v>
      </c>
      <c r="AB86" s="20">
        <f t="shared" si="52"/>
        <v>0</v>
      </c>
      <c r="AC86" s="20">
        <f t="shared" si="52"/>
        <v>-1373</v>
      </c>
      <c r="AD86" s="20">
        <f t="shared" si="52"/>
        <v>0</v>
      </c>
      <c r="AE86" s="20">
        <f t="shared" si="52"/>
        <v>0</v>
      </c>
      <c r="AF86" s="20">
        <f t="shared" si="52"/>
        <v>0</v>
      </c>
      <c r="AG86" s="20">
        <f t="shared" si="52"/>
        <v>0</v>
      </c>
      <c r="AH86" s="20">
        <f t="shared" si="52"/>
        <v>0</v>
      </c>
      <c r="AI86" s="20">
        <f t="shared" si="52"/>
        <v>0</v>
      </c>
      <c r="AJ86" s="20">
        <f t="shared" si="52"/>
        <v>0</v>
      </c>
      <c r="AK86" s="20">
        <f t="shared" si="52"/>
        <v>0</v>
      </c>
      <c r="AL86" s="20">
        <f t="shared" si="52"/>
        <v>0</v>
      </c>
      <c r="AM86" s="20">
        <f t="shared" si="52"/>
        <v>0</v>
      </c>
      <c r="AN86" s="20">
        <f t="shared" si="52"/>
        <v>41136</v>
      </c>
      <c r="AO86" s="20">
        <f t="shared" si="52"/>
        <v>0</v>
      </c>
      <c r="AP86" s="20">
        <f t="shared" si="52"/>
        <v>0</v>
      </c>
      <c r="AQ86" s="20">
        <f t="shared" si="52"/>
        <v>0</v>
      </c>
      <c r="AR86" s="20">
        <f t="shared" si="52"/>
        <v>0</v>
      </c>
      <c r="AS86" s="20">
        <f t="shared" si="52"/>
        <v>0</v>
      </c>
      <c r="AT86" s="20">
        <f t="shared" si="52"/>
        <v>0</v>
      </c>
      <c r="AU86" s="20">
        <f t="shared" si="52"/>
        <v>0</v>
      </c>
    </row>
    <row r="87" spans="1:47" ht="15.75">
      <c r="A87" s="18"/>
      <c r="B87" s="19"/>
      <c r="C87" s="19"/>
      <c r="D87" s="19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>
        <v>-1373</v>
      </c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>
        <v>41136</v>
      </c>
      <c r="AO87" s="20"/>
      <c r="AP87" s="20"/>
      <c r="AQ87" s="20"/>
      <c r="AR87" s="20"/>
      <c r="AS87" s="20"/>
      <c r="AT87" s="20"/>
      <c r="AU87" s="20"/>
    </row>
    <row r="88" spans="1:47" ht="15.75">
      <c r="A88" s="18"/>
      <c r="B88" s="19"/>
      <c r="C88" s="19"/>
      <c r="D88" s="19"/>
      <c r="E88" s="19"/>
      <c r="F88" s="20"/>
      <c r="G88" s="20">
        <f aca="true" t="shared" si="53" ref="G88:AU88">G89</f>
        <v>0</v>
      </c>
      <c r="H88" s="20">
        <f t="shared" si="53"/>
        <v>0</v>
      </c>
      <c r="I88" s="20">
        <f t="shared" si="53"/>
        <v>0</v>
      </c>
      <c r="J88" s="20">
        <f t="shared" si="53"/>
        <v>0</v>
      </c>
      <c r="K88" s="20">
        <f t="shared" si="53"/>
        <v>0</v>
      </c>
      <c r="L88" s="20">
        <f t="shared" si="53"/>
        <v>0</v>
      </c>
      <c r="M88" s="20">
        <f t="shared" si="53"/>
        <v>0</v>
      </c>
      <c r="N88" s="20">
        <f t="shared" si="53"/>
        <v>0</v>
      </c>
      <c r="O88" s="20">
        <f t="shared" si="53"/>
        <v>0</v>
      </c>
      <c r="P88" s="20">
        <f t="shared" si="53"/>
        <v>0</v>
      </c>
      <c r="Q88" s="20">
        <f t="shared" si="53"/>
        <v>0</v>
      </c>
      <c r="R88" s="20">
        <f t="shared" si="53"/>
        <v>0</v>
      </c>
      <c r="S88" s="20">
        <f t="shared" si="53"/>
        <v>0</v>
      </c>
      <c r="T88" s="20">
        <f t="shared" si="53"/>
        <v>0</v>
      </c>
      <c r="U88" s="20">
        <f t="shared" si="53"/>
        <v>0</v>
      </c>
      <c r="V88" s="20">
        <f t="shared" si="53"/>
        <v>0</v>
      </c>
      <c r="W88" s="20">
        <f t="shared" si="53"/>
        <v>0</v>
      </c>
      <c r="X88" s="20">
        <f t="shared" si="53"/>
        <v>0</v>
      </c>
      <c r="Y88" s="20">
        <f t="shared" si="53"/>
        <v>0</v>
      </c>
      <c r="Z88" s="20">
        <f t="shared" si="53"/>
        <v>0</v>
      </c>
      <c r="AA88" s="20">
        <f t="shared" si="53"/>
        <v>0</v>
      </c>
      <c r="AB88" s="20">
        <f t="shared" si="53"/>
        <v>0</v>
      </c>
      <c r="AC88" s="20">
        <f t="shared" si="53"/>
        <v>0</v>
      </c>
      <c r="AD88" s="20">
        <f t="shared" si="53"/>
        <v>500</v>
      </c>
      <c r="AE88" s="20">
        <f t="shared" si="53"/>
        <v>0</v>
      </c>
      <c r="AF88" s="20">
        <f t="shared" si="53"/>
        <v>0</v>
      </c>
      <c r="AG88" s="20">
        <f t="shared" si="53"/>
        <v>0</v>
      </c>
      <c r="AH88" s="20">
        <f t="shared" si="53"/>
        <v>0</v>
      </c>
      <c r="AI88" s="20">
        <f t="shared" si="53"/>
        <v>26010</v>
      </c>
      <c r="AJ88" s="20">
        <f t="shared" si="53"/>
        <v>0</v>
      </c>
      <c r="AK88" s="20">
        <f t="shared" si="53"/>
        <v>0</v>
      </c>
      <c r="AL88" s="20">
        <f t="shared" si="53"/>
        <v>0</v>
      </c>
      <c r="AM88" s="20">
        <f t="shared" si="53"/>
        <v>0</v>
      </c>
      <c r="AN88" s="20">
        <f t="shared" si="53"/>
        <v>0</v>
      </c>
      <c r="AO88" s="20">
        <f t="shared" si="53"/>
        <v>0</v>
      </c>
      <c r="AP88" s="20">
        <f t="shared" si="53"/>
        <v>0</v>
      </c>
      <c r="AQ88" s="20">
        <f t="shared" si="53"/>
        <v>0</v>
      </c>
      <c r="AR88" s="20">
        <f t="shared" si="53"/>
        <v>0</v>
      </c>
      <c r="AS88" s="20">
        <f t="shared" si="53"/>
        <v>0</v>
      </c>
      <c r="AT88" s="20">
        <f t="shared" si="53"/>
        <v>0</v>
      </c>
      <c r="AU88" s="20">
        <f t="shared" si="53"/>
        <v>0</v>
      </c>
    </row>
    <row r="89" spans="1:47" ht="15.75">
      <c r="A89" s="18"/>
      <c r="B89" s="19"/>
      <c r="C89" s="19"/>
      <c r="D89" s="19"/>
      <c r="E89" s="19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>
        <v>500</v>
      </c>
      <c r="AE89" s="20"/>
      <c r="AF89" s="20"/>
      <c r="AG89" s="20"/>
      <c r="AH89" s="20"/>
      <c r="AI89" s="20">
        <v>26010</v>
      </c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</row>
    <row r="90" spans="1:47" ht="15.75">
      <c r="A90" s="18"/>
      <c r="B90" s="19"/>
      <c r="C90" s="19"/>
      <c r="D90" s="19"/>
      <c r="E90" s="19"/>
      <c r="F90" s="20"/>
      <c r="G90" s="20">
        <f aca="true" t="shared" si="54" ref="G90:AU90">G91</f>
        <v>0</v>
      </c>
      <c r="H90" s="20">
        <f t="shared" si="54"/>
        <v>0</v>
      </c>
      <c r="I90" s="20">
        <f t="shared" si="54"/>
        <v>0</v>
      </c>
      <c r="J90" s="20">
        <f t="shared" si="54"/>
        <v>0</v>
      </c>
      <c r="K90" s="20">
        <f t="shared" si="54"/>
        <v>0</v>
      </c>
      <c r="L90" s="20">
        <f t="shared" si="54"/>
        <v>0</v>
      </c>
      <c r="M90" s="20">
        <f t="shared" si="54"/>
        <v>0</v>
      </c>
      <c r="N90" s="20">
        <f t="shared" si="54"/>
        <v>0</v>
      </c>
      <c r="O90" s="20">
        <f t="shared" si="54"/>
        <v>0</v>
      </c>
      <c r="P90" s="20">
        <f t="shared" si="54"/>
        <v>0</v>
      </c>
      <c r="Q90" s="20">
        <f t="shared" si="54"/>
        <v>0</v>
      </c>
      <c r="R90" s="20">
        <f t="shared" si="54"/>
        <v>0</v>
      </c>
      <c r="S90" s="20">
        <f t="shared" si="54"/>
        <v>0</v>
      </c>
      <c r="T90" s="20">
        <f t="shared" si="54"/>
        <v>0</v>
      </c>
      <c r="U90" s="20">
        <f t="shared" si="54"/>
        <v>0</v>
      </c>
      <c r="V90" s="20">
        <f t="shared" si="54"/>
        <v>0</v>
      </c>
      <c r="W90" s="20">
        <f t="shared" si="54"/>
        <v>0</v>
      </c>
      <c r="X90" s="20">
        <f t="shared" si="54"/>
        <v>0</v>
      </c>
      <c r="Y90" s="20">
        <f t="shared" si="54"/>
        <v>0</v>
      </c>
      <c r="Z90" s="20">
        <f t="shared" si="54"/>
        <v>0</v>
      </c>
      <c r="AA90" s="20">
        <f t="shared" si="54"/>
        <v>0</v>
      </c>
      <c r="AB90" s="20">
        <f t="shared" si="54"/>
        <v>0</v>
      </c>
      <c r="AC90" s="20">
        <f t="shared" si="54"/>
        <v>0</v>
      </c>
      <c r="AD90" s="20">
        <f t="shared" si="54"/>
        <v>0</v>
      </c>
      <c r="AE90" s="20">
        <f t="shared" si="54"/>
        <v>0</v>
      </c>
      <c r="AF90" s="20">
        <f t="shared" si="54"/>
        <v>0</v>
      </c>
      <c r="AG90" s="20">
        <f t="shared" si="54"/>
        <v>0</v>
      </c>
      <c r="AH90" s="20">
        <f t="shared" si="54"/>
        <v>0</v>
      </c>
      <c r="AI90" s="20">
        <f t="shared" si="54"/>
        <v>0</v>
      </c>
      <c r="AJ90" s="20">
        <f t="shared" si="54"/>
        <v>0</v>
      </c>
      <c r="AK90" s="20">
        <f t="shared" si="54"/>
        <v>0</v>
      </c>
      <c r="AL90" s="20">
        <f t="shared" si="54"/>
        <v>0</v>
      </c>
      <c r="AM90" s="20">
        <f t="shared" si="54"/>
        <v>0</v>
      </c>
      <c r="AN90" s="20">
        <f t="shared" si="54"/>
        <v>0</v>
      </c>
      <c r="AO90" s="20">
        <f t="shared" si="54"/>
        <v>9000</v>
      </c>
      <c r="AP90" s="20">
        <f t="shared" si="54"/>
        <v>0</v>
      </c>
      <c r="AQ90" s="20">
        <f t="shared" si="54"/>
        <v>0</v>
      </c>
      <c r="AR90" s="20">
        <f t="shared" si="54"/>
        <v>0</v>
      </c>
      <c r="AS90" s="20">
        <f t="shared" si="54"/>
        <v>0</v>
      </c>
      <c r="AT90" s="20">
        <f t="shared" si="54"/>
        <v>0</v>
      </c>
      <c r="AU90" s="20">
        <f t="shared" si="54"/>
        <v>0</v>
      </c>
    </row>
    <row r="91" spans="1:47" ht="15.75">
      <c r="A91" s="18"/>
      <c r="B91" s="19"/>
      <c r="C91" s="19"/>
      <c r="D91" s="19"/>
      <c r="E91" s="19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>
        <v>9000</v>
      </c>
      <c r="AP91" s="20"/>
      <c r="AQ91" s="20"/>
      <c r="AR91" s="20"/>
      <c r="AS91" s="20"/>
      <c r="AT91" s="20"/>
      <c r="AU91" s="20"/>
    </row>
    <row r="92" spans="1:47" ht="15.75">
      <c r="A92" s="18"/>
      <c r="B92" s="19"/>
      <c r="C92" s="19"/>
      <c r="D92" s="19"/>
      <c r="E92" s="19"/>
      <c r="F92" s="54"/>
      <c r="G92" s="54">
        <f>G95+G93+G94+G96</f>
        <v>227.3</v>
      </c>
      <c r="H92" s="54">
        <f aca="true" t="shared" si="55" ref="H92:AB92">H95+H93+H94+H96</f>
        <v>0</v>
      </c>
      <c r="I92" s="54">
        <f t="shared" si="55"/>
        <v>0</v>
      </c>
      <c r="J92" s="54">
        <f t="shared" si="55"/>
        <v>0</v>
      </c>
      <c r="K92" s="54">
        <f t="shared" si="55"/>
        <v>0</v>
      </c>
      <c r="L92" s="54">
        <f t="shared" si="55"/>
        <v>0</v>
      </c>
      <c r="M92" s="54">
        <f t="shared" si="55"/>
        <v>0</v>
      </c>
      <c r="N92" s="54">
        <f>N95+N93+N94+N96</f>
        <v>0</v>
      </c>
      <c r="O92" s="54">
        <f t="shared" si="55"/>
        <v>0</v>
      </c>
      <c r="P92" s="54">
        <f t="shared" si="55"/>
        <v>0</v>
      </c>
      <c r="Q92" s="54">
        <f t="shared" si="55"/>
        <v>0</v>
      </c>
      <c r="R92" s="54">
        <f t="shared" si="55"/>
        <v>0</v>
      </c>
      <c r="S92" s="54">
        <f t="shared" si="55"/>
        <v>0</v>
      </c>
      <c r="T92" s="54">
        <f t="shared" si="55"/>
        <v>0</v>
      </c>
      <c r="U92" s="54">
        <f t="shared" si="55"/>
        <v>0</v>
      </c>
      <c r="V92" s="54">
        <f t="shared" si="55"/>
        <v>0</v>
      </c>
      <c r="W92" s="54">
        <f t="shared" si="55"/>
        <v>0</v>
      </c>
      <c r="X92" s="54">
        <f t="shared" si="55"/>
        <v>0</v>
      </c>
      <c r="Y92" s="54">
        <f t="shared" si="55"/>
        <v>0</v>
      </c>
      <c r="Z92" s="54">
        <f t="shared" si="55"/>
        <v>0</v>
      </c>
      <c r="AA92" s="54">
        <f t="shared" si="55"/>
        <v>0</v>
      </c>
      <c r="AB92" s="54">
        <f t="shared" si="55"/>
        <v>0</v>
      </c>
      <c r="AC92" s="54">
        <f aca="true" t="shared" si="56" ref="AC92:AU92">AC95+AC93+AC94+AC96</f>
        <v>0</v>
      </c>
      <c r="AD92" s="54">
        <f t="shared" si="56"/>
        <v>0</v>
      </c>
      <c r="AE92" s="54">
        <f t="shared" si="56"/>
        <v>0</v>
      </c>
      <c r="AF92" s="54">
        <f t="shared" si="56"/>
        <v>0</v>
      </c>
      <c r="AG92" s="54">
        <f t="shared" si="56"/>
        <v>0</v>
      </c>
      <c r="AH92" s="54">
        <f t="shared" si="56"/>
        <v>0</v>
      </c>
      <c r="AI92" s="54">
        <f t="shared" si="56"/>
        <v>0</v>
      </c>
      <c r="AJ92" s="54">
        <f t="shared" si="56"/>
        <v>0</v>
      </c>
      <c r="AK92" s="54">
        <f t="shared" si="56"/>
        <v>200</v>
      </c>
      <c r="AL92" s="54">
        <f t="shared" si="56"/>
        <v>0</v>
      </c>
      <c r="AM92" s="54">
        <f t="shared" si="56"/>
        <v>0</v>
      </c>
      <c r="AN92" s="54">
        <f t="shared" si="56"/>
        <v>0</v>
      </c>
      <c r="AO92" s="54">
        <f t="shared" si="56"/>
        <v>7200</v>
      </c>
      <c r="AP92" s="54">
        <f t="shared" si="56"/>
        <v>0</v>
      </c>
      <c r="AQ92" s="54">
        <f t="shared" si="56"/>
        <v>0</v>
      </c>
      <c r="AR92" s="54">
        <f t="shared" si="56"/>
        <v>0</v>
      </c>
      <c r="AS92" s="54">
        <f t="shared" si="56"/>
        <v>0</v>
      </c>
      <c r="AT92" s="54">
        <f t="shared" si="56"/>
        <v>0</v>
      </c>
      <c r="AU92" s="54">
        <f t="shared" si="56"/>
        <v>0</v>
      </c>
    </row>
    <row r="93" spans="1:47" ht="15.75">
      <c r="A93" s="18"/>
      <c r="B93" s="19"/>
      <c r="C93" s="19"/>
      <c r="D93" s="19"/>
      <c r="E93" s="19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>
        <v>200</v>
      </c>
      <c r="AL93" s="20"/>
      <c r="AM93" s="20"/>
      <c r="AN93" s="20"/>
      <c r="AO93" s="20">
        <v>2900</v>
      </c>
      <c r="AP93" s="20"/>
      <c r="AQ93" s="20"/>
      <c r="AR93" s="20"/>
      <c r="AS93" s="20"/>
      <c r="AT93" s="20"/>
      <c r="AU93" s="20"/>
    </row>
    <row r="94" spans="1:47" ht="15.75">
      <c r="A94" s="18"/>
      <c r="B94" s="19"/>
      <c r="C94" s="19"/>
      <c r="D94" s="19"/>
      <c r="E94" s="19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>
        <v>4300</v>
      </c>
      <c r="AP94" s="20"/>
      <c r="AQ94" s="20"/>
      <c r="AR94" s="20"/>
      <c r="AS94" s="20"/>
      <c r="AT94" s="20"/>
      <c r="AU94" s="20"/>
    </row>
    <row r="95" spans="1:47" ht="15.75">
      <c r="A95" s="18"/>
      <c r="B95" s="19"/>
      <c r="C95" s="19"/>
      <c r="D95" s="19"/>
      <c r="E95" s="19"/>
      <c r="F95" s="54"/>
      <c r="G95" s="54">
        <v>227.3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</row>
    <row r="96" spans="1:47" ht="15.75" hidden="1">
      <c r="A96" s="18"/>
      <c r="B96" s="19"/>
      <c r="C96" s="19"/>
      <c r="D96" s="19"/>
      <c r="E96" s="19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</row>
    <row r="97" spans="1:47" s="13" customFormat="1" ht="15.75">
      <c r="A97" s="23"/>
      <c r="B97" s="11"/>
      <c r="C97" s="11"/>
      <c r="D97" s="11"/>
      <c r="E97" s="11"/>
      <c r="F97" s="12"/>
      <c r="G97" s="12">
        <f>G98+G103+G111</f>
        <v>0</v>
      </c>
      <c r="H97" s="12">
        <f aca="true" t="shared" si="57" ref="H97:AB97">H98+H103+H111</f>
        <v>0</v>
      </c>
      <c r="I97" s="12">
        <f t="shared" si="57"/>
        <v>550</v>
      </c>
      <c r="J97" s="12">
        <f t="shared" si="57"/>
        <v>1380</v>
      </c>
      <c r="K97" s="12">
        <f t="shared" si="57"/>
        <v>760</v>
      </c>
      <c r="L97" s="12">
        <f t="shared" si="57"/>
        <v>4500</v>
      </c>
      <c r="M97" s="12">
        <f t="shared" si="57"/>
        <v>2020</v>
      </c>
      <c r="N97" s="12">
        <f>N98+N103+N111</f>
        <v>1000</v>
      </c>
      <c r="O97" s="12">
        <f t="shared" si="57"/>
        <v>200</v>
      </c>
      <c r="P97" s="12">
        <f t="shared" si="57"/>
        <v>2380</v>
      </c>
      <c r="Q97" s="12">
        <f t="shared" si="57"/>
        <v>1350</v>
      </c>
      <c r="R97" s="12">
        <f t="shared" si="57"/>
        <v>0</v>
      </c>
      <c r="S97" s="12">
        <f t="shared" si="57"/>
        <v>1400</v>
      </c>
      <c r="T97" s="12">
        <f t="shared" si="57"/>
        <v>800</v>
      </c>
      <c r="U97" s="12">
        <f t="shared" si="57"/>
        <v>1900</v>
      </c>
      <c r="V97" s="12">
        <f t="shared" si="57"/>
        <v>1400</v>
      </c>
      <c r="W97" s="12">
        <f t="shared" si="57"/>
        <v>199</v>
      </c>
      <c r="X97" s="12">
        <f t="shared" si="57"/>
        <v>0</v>
      </c>
      <c r="Y97" s="12">
        <f t="shared" si="57"/>
        <v>1968</v>
      </c>
      <c r="Z97" s="12">
        <f t="shared" si="57"/>
        <v>1740</v>
      </c>
      <c r="AA97" s="12">
        <f t="shared" si="57"/>
        <v>2500</v>
      </c>
      <c r="AB97" s="12">
        <f t="shared" si="57"/>
        <v>1688</v>
      </c>
      <c r="AC97" s="12">
        <f aca="true" t="shared" si="58" ref="AC97:AU97">AC98+AC103+AC111</f>
        <v>12205</v>
      </c>
      <c r="AD97" s="12">
        <f t="shared" si="58"/>
        <v>350</v>
      </c>
      <c r="AE97" s="12">
        <f t="shared" si="58"/>
        <v>0</v>
      </c>
      <c r="AF97" s="12">
        <f t="shared" si="58"/>
        <v>0</v>
      </c>
      <c r="AG97" s="12">
        <f t="shared" si="58"/>
        <v>0</v>
      </c>
      <c r="AH97" s="12">
        <f t="shared" si="58"/>
        <v>0</v>
      </c>
      <c r="AI97" s="12">
        <f t="shared" si="58"/>
        <v>363638</v>
      </c>
      <c r="AJ97" s="12">
        <f t="shared" si="58"/>
        <v>0</v>
      </c>
      <c r="AK97" s="12">
        <f t="shared" si="58"/>
        <v>0</v>
      </c>
      <c r="AL97" s="12">
        <f t="shared" si="58"/>
        <v>0</v>
      </c>
      <c r="AM97" s="12">
        <f t="shared" si="58"/>
        <v>16285</v>
      </c>
      <c r="AN97" s="12">
        <f t="shared" si="58"/>
        <v>26026</v>
      </c>
      <c r="AO97" s="12">
        <f t="shared" si="58"/>
        <v>0</v>
      </c>
      <c r="AP97" s="12">
        <f t="shared" si="58"/>
        <v>0</v>
      </c>
      <c r="AQ97" s="12">
        <f t="shared" si="58"/>
        <v>13787</v>
      </c>
      <c r="AR97" s="12">
        <f t="shared" si="58"/>
        <v>0</v>
      </c>
      <c r="AS97" s="12">
        <f t="shared" si="58"/>
        <v>650</v>
      </c>
      <c r="AT97" s="12">
        <f t="shared" si="58"/>
        <v>900</v>
      </c>
      <c r="AU97" s="12">
        <f t="shared" si="58"/>
        <v>810421</v>
      </c>
    </row>
    <row r="98" spans="1:47" s="17" customFormat="1" ht="15.75">
      <c r="A98" s="22"/>
      <c r="B98" s="15"/>
      <c r="C98" s="15"/>
      <c r="D98" s="15"/>
      <c r="E98" s="15"/>
      <c r="F98" s="16"/>
      <c r="G98" s="16">
        <f>G99+G102</f>
        <v>0</v>
      </c>
      <c r="H98" s="16">
        <f aca="true" t="shared" si="59" ref="H98:AB98">H99+H102</f>
        <v>0</v>
      </c>
      <c r="I98" s="16">
        <f t="shared" si="59"/>
        <v>550</v>
      </c>
      <c r="J98" s="16">
        <f t="shared" si="59"/>
        <v>957</v>
      </c>
      <c r="K98" s="16">
        <f t="shared" si="59"/>
        <v>400</v>
      </c>
      <c r="L98" s="16">
        <f t="shared" si="59"/>
        <v>2089</v>
      </c>
      <c r="M98" s="16">
        <f t="shared" si="59"/>
        <v>2020</v>
      </c>
      <c r="N98" s="16">
        <f>N99+N102</f>
        <v>800</v>
      </c>
      <c r="O98" s="16">
        <f t="shared" si="59"/>
        <v>200</v>
      </c>
      <c r="P98" s="16">
        <f t="shared" si="59"/>
        <v>1750</v>
      </c>
      <c r="Q98" s="16">
        <f t="shared" si="59"/>
        <v>830</v>
      </c>
      <c r="R98" s="16">
        <f t="shared" si="59"/>
        <v>0</v>
      </c>
      <c r="S98" s="16">
        <f t="shared" si="59"/>
        <v>1400</v>
      </c>
      <c r="T98" s="16">
        <f t="shared" si="59"/>
        <v>778</v>
      </c>
      <c r="U98" s="16">
        <f t="shared" si="59"/>
        <v>0</v>
      </c>
      <c r="V98" s="16">
        <f t="shared" si="59"/>
        <v>500</v>
      </c>
      <c r="W98" s="16">
        <f t="shared" si="59"/>
        <v>199</v>
      </c>
      <c r="X98" s="16">
        <f t="shared" si="59"/>
        <v>0</v>
      </c>
      <c r="Y98" s="16">
        <f t="shared" si="59"/>
        <v>1618</v>
      </c>
      <c r="Z98" s="16">
        <f t="shared" si="59"/>
        <v>260</v>
      </c>
      <c r="AA98" s="16">
        <f t="shared" si="59"/>
        <v>800</v>
      </c>
      <c r="AB98" s="16">
        <f t="shared" si="59"/>
        <v>1528</v>
      </c>
      <c r="AC98" s="16">
        <f aca="true" t="shared" si="60" ref="AC98:AU98">AC99+AC102</f>
        <v>0</v>
      </c>
      <c r="AD98" s="16">
        <f t="shared" si="60"/>
        <v>0</v>
      </c>
      <c r="AE98" s="16">
        <f t="shared" si="60"/>
        <v>4188</v>
      </c>
      <c r="AF98" s="16">
        <f t="shared" si="60"/>
        <v>0</v>
      </c>
      <c r="AG98" s="16">
        <f t="shared" si="60"/>
        <v>0</v>
      </c>
      <c r="AH98" s="16">
        <f t="shared" si="60"/>
        <v>0</v>
      </c>
      <c r="AI98" s="16">
        <f t="shared" si="60"/>
        <v>15936</v>
      </c>
      <c r="AJ98" s="16">
        <f t="shared" si="60"/>
        <v>0</v>
      </c>
      <c r="AK98" s="16">
        <f t="shared" si="60"/>
        <v>0</v>
      </c>
      <c r="AL98" s="16">
        <f t="shared" si="60"/>
        <v>0</v>
      </c>
      <c r="AM98" s="16">
        <f t="shared" si="60"/>
        <v>0</v>
      </c>
      <c r="AN98" s="16">
        <f t="shared" si="60"/>
        <v>0</v>
      </c>
      <c r="AO98" s="16">
        <f t="shared" si="60"/>
        <v>0</v>
      </c>
      <c r="AP98" s="16">
        <f t="shared" si="60"/>
        <v>0</v>
      </c>
      <c r="AQ98" s="16">
        <f t="shared" si="60"/>
        <v>2000</v>
      </c>
      <c r="AR98" s="16">
        <f t="shared" si="60"/>
        <v>0</v>
      </c>
      <c r="AS98" s="16">
        <f t="shared" si="60"/>
        <v>0</v>
      </c>
      <c r="AT98" s="16">
        <f t="shared" si="60"/>
        <v>0</v>
      </c>
      <c r="AU98" s="16">
        <f t="shared" si="60"/>
        <v>309371</v>
      </c>
    </row>
    <row r="99" spans="1:47" ht="15.75">
      <c r="A99" s="18"/>
      <c r="B99" s="19"/>
      <c r="C99" s="19"/>
      <c r="D99" s="19"/>
      <c r="E99" s="19"/>
      <c r="F99" s="20"/>
      <c r="G99" s="20">
        <f>SUM(G100:G101)</f>
        <v>0</v>
      </c>
      <c r="H99" s="20">
        <f aca="true" t="shared" si="61" ref="H99:AB99">SUM(H100:H101)</f>
        <v>0</v>
      </c>
      <c r="I99" s="20">
        <f t="shared" si="61"/>
        <v>550</v>
      </c>
      <c r="J99" s="20">
        <f t="shared" si="61"/>
        <v>957</v>
      </c>
      <c r="K99" s="20">
        <f t="shared" si="61"/>
        <v>400</v>
      </c>
      <c r="L99" s="20">
        <f t="shared" si="61"/>
        <v>2089</v>
      </c>
      <c r="M99" s="20">
        <f t="shared" si="61"/>
        <v>2020</v>
      </c>
      <c r="N99" s="20">
        <f>SUM(N100:N101)</f>
        <v>800</v>
      </c>
      <c r="O99" s="20">
        <f t="shared" si="61"/>
        <v>200</v>
      </c>
      <c r="P99" s="20">
        <f t="shared" si="61"/>
        <v>1750</v>
      </c>
      <c r="Q99" s="20">
        <f t="shared" si="61"/>
        <v>830</v>
      </c>
      <c r="R99" s="20">
        <f t="shared" si="61"/>
        <v>0</v>
      </c>
      <c r="S99" s="20">
        <f t="shared" si="61"/>
        <v>1400</v>
      </c>
      <c r="T99" s="20">
        <f t="shared" si="61"/>
        <v>778</v>
      </c>
      <c r="U99" s="20">
        <f t="shared" si="61"/>
        <v>0</v>
      </c>
      <c r="V99" s="20">
        <f t="shared" si="61"/>
        <v>500</v>
      </c>
      <c r="W99" s="20">
        <f t="shared" si="61"/>
        <v>199</v>
      </c>
      <c r="X99" s="20">
        <f t="shared" si="61"/>
        <v>0</v>
      </c>
      <c r="Y99" s="20">
        <f t="shared" si="61"/>
        <v>1618</v>
      </c>
      <c r="Z99" s="20">
        <f t="shared" si="61"/>
        <v>260</v>
      </c>
      <c r="AA99" s="20">
        <f t="shared" si="61"/>
        <v>800</v>
      </c>
      <c r="AB99" s="20">
        <f t="shared" si="61"/>
        <v>1528</v>
      </c>
      <c r="AC99" s="20">
        <f aca="true" t="shared" si="62" ref="AC99:AU99">SUM(AC100:AC101)</f>
        <v>0</v>
      </c>
      <c r="AD99" s="20"/>
      <c r="AE99" s="20">
        <f t="shared" si="62"/>
        <v>4188</v>
      </c>
      <c r="AF99" s="20">
        <f t="shared" si="62"/>
        <v>0</v>
      </c>
      <c r="AG99" s="20">
        <f t="shared" si="62"/>
        <v>0</v>
      </c>
      <c r="AH99" s="20">
        <f t="shared" si="62"/>
        <v>0</v>
      </c>
      <c r="AI99" s="20">
        <f t="shared" si="62"/>
        <v>15936</v>
      </c>
      <c r="AJ99" s="20">
        <f t="shared" si="62"/>
        <v>0</v>
      </c>
      <c r="AK99" s="20">
        <f t="shared" si="62"/>
        <v>0</v>
      </c>
      <c r="AL99" s="20">
        <f t="shared" si="62"/>
        <v>0</v>
      </c>
      <c r="AM99" s="20">
        <f t="shared" si="62"/>
        <v>0</v>
      </c>
      <c r="AN99" s="20">
        <f t="shared" si="62"/>
        <v>0</v>
      </c>
      <c r="AO99" s="20">
        <f t="shared" si="62"/>
        <v>0</v>
      </c>
      <c r="AP99" s="20">
        <f t="shared" si="62"/>
        <v>0</v>
      </c>
      <c r="AQ99" s="20">
        <f t="shared" si="62"/>
        <v>0</v>
      </c>
      <c r="AR99" s="20">
        <f t="shared" si="62"/>
        <v>0</v>
      </c>
      <c r="AS99" s="20">
        <f t="shared" si="62"/>
        <v>0</v>
      </c>
      <c r="AT99" s="20">
        <f t="shared" si="62"/>
        <v>0</v>
      </c>
      <c r="AU99" s="20">
        <f t="shared" si="62"/>
        <v>309371</v>
      </c>
    </row>
    <row r="100" spans="1:47" ht="15.75">
      <c r="A100" s="18"/>
      <c r="B100" s="19"/>
      <c r="C100" s="19"/>
      <c r="D100" s="19"/>
      <c r="E100" s="19"/>
      <c r="F100" s="20"/>
      <c r="G100" s="20"/>
      <c r="H100" s="20"/>
      <c r="I100" s="20"/>
      <c r="J100" s="20"/>
      <c r="K100" s="20"/>
      <c r="L100" s="20">
        <v>810</v>
      </c>
      <c r="M100" s="20"/>
      <c r="N100" s="20"/>
      <c r="O100" s="20"/>
      <c r="P100" s="20"/>
      <c r="Q100" s="20">
        <v>130</v>
      </c>
      <c r="R100" s="20"/>
      <c r="S100" s="20"/>
      <c r="T100" s="20">
        <v>53</v>
      </c>
      <c r="U100" s="20"/>
      <c r="V100" s="20"/>
      <c r="W100" s="20"/>
      <c r="X100" s="20"/>
      <c r="Y100" s="20"/>
      <c r="Z100" s="20">
        <v>100</v>
      </c>
      <c r="AA100" s="20">
        <v>500</v>
      </c>
      <c r="AB100" s="20"/>
      <c r="AC100" s="20"/>
      <c r="AD100" s="20"/>
      <c r="AE100" s="20">
        <v>-180</v>
      </c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>
        <v>118783</v>
      </c>
    </row>
    <row r="101" spans="1:47" ht="15.75">
      <c r="A101" s="18"/>
      <c r="B101" s="19"/>
      <c r="C101" s="19"/>
      <c r="D101" s="19"/>
      <c r="E101" s="19"/>
      <c r="F101" s="20"/>
      <c r="G101" s="20"/>
      <c r="H101" s="20"/>
      <c r="I101" s="20">
        <v>550</v>
      </c>
      <c r="J101" s="20">
        <v>957</v>
      </c>
      <c r="K101" s="20">
        <v>400</v>
      </c>
      <c r="L101" s="20">
        <v>1279</v>
      </c>
      <c r="M101" s="20">
        <v>2020</v>
      </c>
      <c r="N101" s="20">
        <v>800</v>
      </c>
      <c r="O101" s="20">
        <v>200</v>
      </c>
      <c r="P101" s="20">
        <v>1750</v>
      </c>
      <c r="Q101" s="20">
        <v>700</v>
      </c>
      <c r="R101" s="20"/>
      <c r="S101" s="20">
        <v>1400</v>
      </c>
      <c r="T101" s="20">
        <v>725</v>
      </c>
      <c r="U101" s="20"/>
      <c r="V101" s="20">
        <v>500</v>
      </c>
      <c r="W101" s="20">
        <v>199</v>
      </c>
      <c r="X101" s="20"/>
      <c r="Y101" s="20">
        <v>1618</v>
      </c>
      <c r="Z101" s="20">
        <v>160</v>
      </c>
      <c r="AA101" s="20">
        <v>300</v>
      </c>
      <c r="AB101" s="20">
        <v>1528</v>
      </c>
      <c r="AC101" s="20"/>
      <c r="AD101" s="20"/>
      <c r="AE101" s="20">
        <v>4368</v>
      </c>
      <c r="AF101" s="20"/>
      <c r="AG101" s="20"/>
      <c r="AH101" s="20"/>
      <c r="AI101" s="20">
        <v>15936</v>
      </c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>
        <v>190588</v>
      </c>
    </row>
    <row r="102" spans="1:47" ht="15.75">
      <c r="A102" s="18"/>
      <c r="B102" s="19"/>
      <c r="C102" s="19"/>
      <c r="D102" s="19"/>
      <c r="E102" s="19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>
        <v>2000</v>
      </c>
      <c r="AR102" s="20"/>
      <c r="AS102" s="20"/>
      <c r="AT102" s="20"/>
      <c r="AU102" s="20"/>
    </row>
    <row r="103" spans="1:47" s="17" customFormat="1" ht="15.75">
      <c r="A103" s="22"/>
      <c r="B103" s="15"/>
      <c r="C103" s="15"/>
      <c r="D103" s="15"/>
      <c r="E103" s="15"/>
      <c r="F103" s="16"/>
      <c r="G103" s="16">
        <f>G104+G108</f>
        <v>0</v>
      </c>
      <c r="H103" s="16">
        <f aca="true" t="shared" si="63" ref="H103:AB103">H104+H108</f>
        <v>0</v>
      </c>
      <c r="I103" s="16">
        <f t="shared" si="63"/>
        <v>0</v>
      </c>
      <c r="J103" s="16">
        <f t="shared" si="63"/>
        <v>423</v>
      </c>
      <c r="K103" s="16">
        <f t="shared" si="63"/>
        <v>360</v>
      </c>
      <c r="L103" s="16">
        <f t="shared" si="63"/>
        <v>2411</v>
      </c>
      <c r="M103" s="16">
        <f t="shared" si="63"/>
        <v>0</v>
      </c>
      <c r="N103" s="16">
        <f>N104+N108</f>
        <v>200</v>
      </c>
      <c r="O103" s="16">
        <f t="shared" si="63"/>
        <v>0</v>
      </c>
      <c r="P103" s="16">
        <f t="shared" si="63"/>
        <v>630</v>
      </c>
      <c r="Q103" s="16">
        <f t="shared" si="63"/>
        <v>520</v>
      </c>
      <c r="R103" s="16">
        <f t="shared" si="63"/>
        <v>0</v>
      </c>
      <c r="S103" s="16">
        <f t="shared" si="63"/>
        <v>0</v>
      </c>
      <c r="T103" s="16">
        <f t="shared" si="63"/>
        <v>22</v>
      </c>
      <c r="U103" s="16">
        <f t="shared" si="63"/>
        <v>1900</v>
      </c>
      <c r="V103" s="16">
        <f t="shared" si="63"/>
        <v>900</v>
      </c>
      <c r="W103" s="16">
        <f t="shared" si="63"/>
        <v>0</v>
      </c>
      <c r="X103" s="16">
        <f t="shared" si="63"/>
        <v>0</v>
      </c>
      <c r="Y103" s="16">
        <f t="shared" si="63"/>
        <v>350</v>
      </c>
      <c r="Z103" s="16">
        <f t="shared" si="63"/>
        <v>1480</v>
      </c>
      <c r="AA103" s="16">
        <f t="shared" si="63"/>
        <v>1700</v>
      </c>
      <c r="AB103" s="16">
        <f t="shared" si="63"/>
        <v>160</v>
      </c>
      <c r="AC103" s="16">
        <f aca="true" t="shared" si="64" ref="AC103:AU103">AC104+AC108</f>
        <v>0</v>
      </c>
      <c r="AD103" s="16">
        <f t="shared" si="64"/>
        <v>350</v>
      </c>
      <c r="AE103" s="16">
        <f t="shared" si="64"/>
        <v>-4188</v>
      </c>
      <c r="AF103" s="16">
        <f t="shared" si="64"/>
        <v>0</v>
      </c>
      <c r="AG103" s="16">
        <f t="shared" si="64"/>
        <v>0</v>
      </c>
      <c r="AH103" s="16">
        <f t="shared" si="64"/>
        <v>0</v>
      </c>
      <c r="AI103" s="16">
        <f t="shared" si="64"/>
        <v>332902</v>
      </c>
      <c r="AJ103" s="16">
        <f t="shared" si="64"/>
        <v>0</v>
      </c>
      <c r="AK103" s="16">
        <f t="shared" si="64"/>
        <v>0</v>
      </c>
      <c r="AL103" s="16">
        <f t="shared" si="64"/>
        <v>0</v>
      </c>
      <c r="AM103" s="16">
        <f t="shared" si="64"/>
        <v>5385</v>
      </c>
      <c r="AN103" s="16">
        <f t="shared" si="64"/>
        <v>0</v>
      </c>
      <c r="AO103" s="16">
        <f t="shared" si="64"/>
        <v>0</v>
      </c>
      <c r="AP103" s="16">
        <f t="shared" si="64"/>
        <v>0</v>
      </c>
      <c r="AQ103" s="16">
        <f t="shared" si="64"/>
        <v>0</v>
      </c>
      <c r="AR103" s="16">
        <f t="shared" si="64"/>
        <v>0</v>
      </c>
      <c r="AS103" s="16">
        <f t="shared" si="64"/>
        <v>650</v>
      </c>
      <c r="AT103" s="16">
        <f t="shared" si="64"/>
        <v>900</v>
      </c>
      <c r="AU103" s="16">
        <f t="shared" si="64"/>
        <v>501050</v>
      </c>
    </row>
    <row r="104" spans="1:47" ht="15.75">
      <c r="A104" s="18"/>
      <c r="B104" s="19"/>
      <c r="C104" s="19"/>
      <c r="D104" s="19"/>
      <c r="E104" s="19"/>
      <c r="F104" s="20"/>
      <c r="G104" s="20">
        <f>SUM(G105:G107)</f>
        <v>0</v>
      </c>
      <c r="H104" s="20">
        <f aca="true" t="shared" si="65" ref="H104:AB104">SUM(H105:H107)</f>
        <v>0</v>
      </c>
      <c r="I104" s="20">
        <f t="shared" si="65"/>
        <v>0</v>
      </c>
      <c r="J104" s="20">
        <f t="shared" si="65"/>
        <v>423</v>
      </c>
      <c r="K104" s="20">
        <f t="shared" si="65"/>
        <v>360</v>
      </c>
      <c r="L104" s="20">
        <f t="shared" si="65"/>
        <v>2411</v>
      </c>
      <c r="M104" s="20">
        <f t="shared" si="65"/>
        <v>0</v>
      </c>
      <c r="N104" s="20">
        <f>SUM(N105:N107)</f>
        <v>200</v>
      </c>
      <c r="O104" s="20">
        <f t="shared" si="65"/>
        <v>0</v>
      </c>
      <c r="P104" s="20">
        <f t="shared" si="65"/>
        <v>630</v>
      </c>
      <c r="Q104" s="20">
        <f t="shared" si="65"/>
        <v>520</v>
      </c>
      <c r="R104" s="20">
        <f t="shared" si="65"/>
        <v>0</v>
      </c>
      <c r="S104" s="20">
        <f t="shared" si="65"/>
        <v>0</v>
      </c>
      <c r="T104" s="20">
        <f t="shared" si="65"/>
        <v>22</v>
      </c>
      <c r="U104" s="20">
        <f t="shared" si="65"/>
        <v>1900</v>
      </c>
      <c r="V104" s="20">
        <f t="shared" si="65"/>
        <v>900</v>
      </c>
      <c r="W104" s="20">
        <f t="shared" si="65"/>
        <v>0</v>
      </c>
      <c r="X104" s="20">
        <f t="shared" si="65"/>
        <v>0</v>
      </c>
      <c r="Y104" s="20">
        <f t="shared" si="65"/>
        <v>350</v>
      </c>
      <c r="Z104" s="20">
        <f t="shared" si="65"/>
        <v>1480</v>
      </c>
      <c r="AA104" s="20">
        <f t="shared" si="65"/>
        <v>1700</v>
      </c>
      <c r="AB104" s="20">
        <f t="shared" si="65"/>
        <v>160</v>
      </c>
      <c r="AC104" s="20">
        <f aca="true" t="shared" si="66" ref="AC104:AU104">SUM(AC105:AC107)</f>
        <v>0</v>
      </c>
      <c r="AD104" s="20">
        <f t="shared" si="66"/>
        <v>350</v>
      </c>
      <c r="AE104" s="20">
        <f t="shared" si="66"/>
        <v>-4188</v>
      </c>
      <c r="AF104" s="20">
        <f t="shared" si="66"/>
        <v>0</v>
      </c>
      <c r="AG104" s="20">
        <f t="shared" si="66"/>
        <v>0</v>
      </c>
      <c r="AH104" s="20">
        <f t="shared" si="66"/>
        <v>0</v>
      </c>
      <c r="AI104" s="20">
        <f t="shared" si="66"/>
        <v>332902</v>
      </c>
      <c r="AJ104" s="20">
        <f t="shared" si="66"/>
        <v>0</v>
      </c>
      <c r="AK104" s="20">
        <f t="shared" si="66"/>
        <v>0</v>
      </c>
      <c r="AL104" s="20">
        <f t="shared" si="66"/>
        <v>0</v>
      </c>
      <c r="AM104" s="20">
        <f t="shared" si="66"/>
        <v>5385</v>
      </c>
      <c r="AN104" s="20">
        <f t="shared" si="66"/>
        <v>0</v>
      </c>
      <c r="AO104" s="20">
        <f t="shared" si="66"/>
        <v>0</v>
      </c>
      <c r="AP104" s="20">
        <f t="shared" si="66"/>
        <v>0</v>
      </c>
      <c r="AQ104" s="20">
        <f t="shared" si="66"/>
        <v>0</v>
      </c>
      <c r="AR104" s="20">
        <f t="shared" si="66"/>
        <v>0</v>
      </c>
      <c r="AS104" s="20">
        <f t="shared" si="66"/>
        <v>650</v>
      </c>
      <c r="AT104" s="20">
        <f t="shared" si="66"/>
        <v>900</v>
      </c>
      <c r="AU104" s="20">
        <f t="shared" si="66"/>
        <v>501050</v>
      </c>
    </row>
    <row r="105" spans="1:47" ht="15.75">
      <c r="A105" s="18"/>
      <c r="B105" s="19"/>
      <c r="C105" s="19"/>
      <c r="D105" s="19"/>
      <c r="E105" s="19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>
        <v>4500</v>
      </c>
    </row>
    <row r="106" spans="1:47" ht="15.75">
      <c r="A106" s="18"/>
      <c r="B106" s="19"/>
      <c r="C106" s="19"/>
      <c r="D106" s="19"/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>
        <v>120</v>
      </c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>
        <v>3696</v>
      </c>
      <c r="AF106" s="20"/>
      <c r="AG106" s="20"/>
      <c r="AH106" s="20"/>
      <c r="AI106" s="20">
        <v>79861</v>
      </c>
      <c r="AJ106" s="20"/>
      <c r="AK106" s="20"/>
      <c r="AL106" s="20"/>
      <c r="AM106" s="20">
        <v>4100</v>
      </c>
      <c r="AN106" s="20"/>
      <c r="AO106" s="20"/>
      <c r="AP106" s="20"/>
      <c r="AQ106" s="20"/>
      <c r="AR106" s="20"/>
      <c r="AS106" s="20"/>
      <c r="AT106" s="20"/>
      <c r="AU106" s="20">
        <v>2500</v>
      </c>
    </row>
    <row r="107" spans="1:47" ht="15.75">
      <c r="A107" s="18"/>
      <c r="B107" s="19"/>
      <c r="C107" s="19"/>
      <c r="D107" s="19"/>
      <c r="E107" s="19"/>
      <c r="F107" s="20"/>
      <c r="G107" s="20"/>
      <c r="H107" s="20"/>
      <c r="I107" s="20"/>
      <c r="J107" s="20">
        <v>423</v>
      </c>
      <c r="K107" s="20">
        <v>360</v>
      </c>
      <c r="L107" s="20">
        <v>2411</v>
      </c>
      <c r="M107" s="20"/>
      <c r="N107" s="20">
        <v>200</v>
      </c>
      <c r="O107" s="20"/>
      <c r="P107" s="20">
        <v>630</v>
      </c>
      <c r="Q107" s="20">
        <v>400</v>
      </c>
      <c r="R107" s="20"/>
      <c r="S107" s="20"/>
      <c r="T107" s="20">
        <v>22</v>
      </c>
      <c r="U107" s="20">
        <v>1900</v>
      </c>
      <c r="V107" s="20">
        <v>900</v>
      </c>
      <c r="W107" s="20"/>
      <c r="X107" s="20"/>
      <c r="Y107" s="20">
        <v>350</v>
      </c>
      <c r="Z107" s="20">
        <v>1480</v>
      </c>
      <c r="AA107" s="20">
        <v>1700</v>
      </c>
      <c r="AB107" s="20">
        <v>160</v>
      </c>
      <c r="AC107" s="20"/>
      <c r="AD107" s="20">
        <v>350</v>
      </c>
      <c r="AE107" s="20">
        <v>-7884</v>
      </c>
      <c r="AF107" s="20"/>
      <c r="AG107" s="20"/>
      <c r="AH107" s="20"/>
      <c r="AI107" s="20">
        <v>253041</v>
      </c>
      <c r="AJ107" s="20"/>
      <c r="AK107" s="20"/>
      <c r="AL107" s="20"/>
      <c r="AM107" s="20">
        <v>1285</v>
      </c>
      <c r="AN107" s="20"/>
      <c r="AO107" s="20"/>
      <c r="AP107" s="20"/>
      <c r="AQ107" s="20"/>
      <c r="AR107" s="20"/>
      <c r="AS107" s="20">
        <v>650</v>
      </c>
      <c r="AT107" s="20">
        <v>900</v>
      </c>
      <c r="AU107" s="20">
        <v>494050</v>
      </c>
    </row>
    <row r="108" spans="1:47" s="25" customFormat="1" ht="15.75" hidden="1">
      <c r="A108" s="18"/>
      <c r="B108" s="19"/>
      <c r="C108" s="19"/>
      <c r="D108" s="19"/>
      <c r="E108" s="19"/>
      <c r="F108" s="20"/>
      <c r="G108" s="20">
        <f>SUM(G109:G110)</f>
        <v>0</v>
      </c>
      <c r="H108" s="20">
        <f aca="true" t="shared" si="67" ref="H108:AB108">SUM(H109:H110)</f>
        <v>0</v>
      </c>
      <c r="I108" s="20">
        <f t="shared" si="67"/>
        <v>0</v>
      </c>
      <c r="J108" s="20">
        <f t="shared" si="67"/>
        <v>0</v>
      </c>
      <c r="K108" s="20">
        <f t="shared" si="67"/>
        <v>0</v>
      </c>
      <c r="L108" s="20">
        <f t="shared" si="67"/>
        <v>0</v>
      </c>
      <c r="M108" s="20">
        <f t="shared" si="67"/>
        <v>0</v>
      </c>
      <c r="N108" s="20">
        <f>SUM(N109:N110)</f>
        <v>0</v>
      </c>
      <c r="O108" s="20">
        <f t="shared" si="67"/>
        <v>0</v>
      </c>
      <c r="P108" s="20">
        <f t="shared" si="67"/>
        <v>0</v>
      </c>
      <c r="Q108" s="20">
        <f t="shared" si="67"/>
        <v>0</v>
      </c>
      <c r="R108" s="20">
        <f t="shared" si="67"/>
        <v>0</v>
      </c>
      <c r="S108" s="20">
        <f t="shared" si="67"/>
        <v>0</v>
      </c>
      <c r="T108" s="20">
        <f t="shared" si="67"/>
        <v>0</v>
      </c>
      <c r="U108" s="20">
        <f t="shared" si="67"/>
        <v>0</v>
      </c>
      <c r="V108" s="20">
        <f t="shared" si="67"/>
        <v>0</v>
      </c>
      <c r="W108" s="20">
        <f t="shared" si="67"/>
        <v>0</v>
      </c>
      <c r="X108" s="20">
        <f t="shared" si="67"/>
        <v>0</v>
      </c>
      <c r="Y108" s="20">
        <f t="shared" si="67"/>
        <v>0</v>
      </c>
      <c r="Z108" s="20">
        <f t="shared" si="67"/>
        <v>0</v>
      </c>
      <c r="AA108" s="20">
        <f t="shared" si="67"/>
        <v>0</v>
      </c>
      <c r="AB108" s="20">
        <f t="shared" si="67"/>
        <v>0</v>
      </c>
      <c r="AC108" s="20">
        <f aca="true" t="shared" si="68" ref="AC108:AU108">SUM(AC109:AC110)</f>
        <v>0</v>
      </c>
      <c r="AD108" s="20">
        <f t="shared" si="68"/>
        <v>0</v>
      </c>
      <c r="AE108" s="20">
        <f t="shared" si="68"/>
        <v>0</v>
      </c>
      <c r="AF108" s="20">
        <f t="shared" si="68"/>
        <v>0</v>
      </c>
      <c r="AG108" s="20">
        <f t="shared" si="68"/>
        <v>0</v>
      </c>
      <c r="AH108" s="20">
        <f t="shared" si="68"/>
        <v>0</v>
      </c>
      <c r="AI108" s="20">
        <f t="shared" si="68"/>
        <v>0</v>
      </c>
      <c r="AJ108" s="20">
        <f t="shared" si="68"/>
        <v>0</v>
      </c>
      <c r="AK108" s="20">
        <f t="shared" si="68"/>
        <v>0</v>
      </c>
      <c r="AL108" s="20">
        <f t="shared" si="68"/>
        <v>0</v>
      </c>
      <c r="AM108" s="20">
        <f t="shared" si="68"/>
        <v>0</v>
      </c>
      <c r="AN108" s="20">
        <f t="shared" si="68"/>
        <v>0</v>
      </c>
      <c r="AO108" s="20">
        <f t="shared" si="68"/>
        <v>0</v>
      </c>
      <c r="AP108" s="20">
        <f t="shared" si="68"/>
        <v>0</v>
      </c>
      <c r="AQ108" s="20">
        <f t="shared" si="68"/>
        <v>0</v>
      </c>
      <c r="AR108" s="20">
        <f t="shared" si="68"/>
        <v>0</v>
      </c>
      <c r="AS108" s="20">
        <f t="shared" si="68"/>
        <v>0</v>
      </c>
      <c r="AT108" s="20">
        <f t="shared" si="68"/>
        <v>0</v>
      </c>
      <c r="AU108" s="20">
        <f t="shared" si="68"/>
        <v>0</v>
      </c>
    </row>
    <row r="109" spans="1:47" ht="15.75" hidden="1">
      <c r="A109" s="18"/>
      <c r="B109" s="19"/>
      <c r="C109" s="19"/>
      <c r="D109" s="19"/>
      <c r="E109" s="19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</row>
    <row r="110" spans="1:47" ht="15.75" hidden="1">
      <c r="A110" s="18"/>
      <c r="B110" s="19"/>
      <c r="C110" s="19"/>
      <c r="D110" s="19"/>
      <c r="E110" s="19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</row>
    <row r="111" spans="1:47" s="17" customFormat="1" ht="15.75">
      <c r="A111" s="22"/>
      <c r="B111" s="15"/>
      <c r="C111" s="15"/>
      <c r="D111" s="15"/>
      <c r="E111" s="15"/>
      <c r="F111" s="16"/>
      <c r="G111" s="16">
        <f>G112+G117+G121+G119+G115</f>
        <v>0</v>
      </c>
      <c r="H111" s="16">
        <f aca="true" t="shared" si="69" ref="H111:AB111">H112+H117+H121+H119+H115</f>
        <v>0</v>
      </c>
      <c r="I111" s="16">
        <f t="shared" si="69"/>
        <v>0</v>
      </c>
      <c r="J111" s="16">
        <f t="shared" si="69"/>
        <v>0</v>
      </c>
      <c r="K111" s="16">
        <f t="shared" si="69"/>
        <v>0</v>
      </c>
      <c r="L111" s="16">
        <f t="shared" si="69"/>
        <v>0</v>
      </c>
      <c r="M111" s="16">
        <f t="shared" si="69"/>
        <v>0</v>
      </c>
      <c r="N111" s="16">
        <f>N112+N117+N121+N119+N115</f>
        <v>0</v>
      </c>
      <c r="O111" s="16">
        <f t="shared" si="69"/>
        <v>0</v>
      </c>
      <c r="P111" s="16">
        <f t="shared" si="69"/>
        <v>0</v>
      </c>
      <c r="Q111" s="16">
        <f t="shared" si="69"/>
        <v>0</v>
      </c>
      <c r="R111" s="16">
        <f t="shared" si="69"/>
        <v>0</v>
      </c>
      <c r="S111" s="16">
        <f t="shared" si="69"/>
        <v>0</v>
      </c>
      <c r="T111" s="16">
        <f t="shared" si="69"/>
        <v>0</v>
      </c>
      <c r="U111" s="16">
        <f t="shared" si="69"/>
        <v>0</v>
      </c>
      <c r="V111" s="16">
        <f t="shared" si="69"/>
        <v>0</v>
      </c>
      <c r="W111" s="16">
        <f t="shared" si="69"/>
        <v>0</v>
      </c>
      <c r="X111" s="16">
        <f t="shared" si="69"/>
        <v>0</v>
      </c>
      <c r="Y111" s="16">
        <f t="shared" si="69"/>
        <v>0</v>
      </c>
      <c r="Z111" s="16">
        <f t="shared" si="69"/>
        <v>0</v>
      </c>
      <c r="AA111" s="16">
        <f t="shared" si="69"/>
        <v>0</v>
      </c>
      <c r="AB111" s="16">
        <f t="shared" si="69"/>
        <v>0</v>
      </c>
      <c r="AC111" s="16">
        <f aca="true" t="shared" si="70" ref="AC111:AU111">AC112+AC117+AC121+AC119+AC115</f>
        <v>12205</v>
      </c>
      <c r="AD111" s="16">
        <f t="shared" si="70"/>
        <v>0</v>
      </c>
      <c r="AE111" s="16">
        <f t="shared" si="70"/>
        <v>0</v>
      </c>
      <c r="AF111" s="16">
        <f t="shared" si="70"/>
        <v>0</v>
      </c>
      <c r="AG111" s="16">
        <f t="shared" si="70"/>
        <v>0</v>
      </c>
      <c r="AH111" s="16">
        <f t="shared" si="70"/>
        <v>0</v>
      </c>
      <c r="AI111" s="16">
        <f t="shared" si="70"/>
        <v>14800</v>
      </c>
      <c r="AJ111" s="16">
        <f t="shared" si="70"/>
        <v>0</v>
      </c>
      <c r="AK111" s="16">
        <f t="shared" si="70"/>
        <v>0</v>
      </c>
      <c r="AL111" s="16">
        <f t="shared" si="70"/>
        <v>0</v>
      </c>
      <c r="AM111" s="16">
        <f t="shared" si="70"/>
        <v>10900</v>
      </c>
      <c r="AN111" s="16">
        <f t="shared" si="70"/>
        <v>26026</v>
      </c>
      <c r="AO111" s="16">
        <f t="shared" si="70"/>
        <v>0</v>
      </c>
      <c r="AP111" s="16">
        <f t="shared" si="70"/>
        <v>0</v>
      </c>
      <c r="AQ111" s="16">
        <f t="shared" si="70"/>
        <v>11787</v>
      </c>
      <c r="AR111" s="16">
        <f t="shared" si="70"/>
        <v>0</v>
      </c>
      <c r="AS111" s="16">
        <f t="shared" si="70"/>
        <v>0</v>
      </c>
      <c r="AT111" s="16">
        <f t="shared" si="70"/>
        <v>0</v>
      </c>
      <c r="AU111" s="16">
        <f t="shared" si="70"/>
        <v>0</v>
      </c>
    </row>
    <row r="112" spans="1:47" s="17" customFormat="1" ht="15.75">
      <c r="A112" s="18"/>
      <c r="B112" s="19"/>
      <c r="C112" s="19"/>
      <c r="D112" s="19"/>
      <c r="E112" s="19"/>
      <c r="F112" s="20"/>
      <c r="G112" s="20">
        <f>SUM(G113:G114)</f>
        <v>0</v>
      </c>
      <c r="H112" s="20">
        <f aca="true" t="shared" si="71" ref="H112:AB112">SUM(H113:H114)</f>
        <v>0</v>
      </c>
      <c r="I112" s="20">
        <f t="shared" si="71"/>
        <v>0</v>
      </c>
      <c r="J112" s="20">
        <f t="shared" si="71"/>
        <v>0</v>
      </c>
      <c r="K112" s="20">
        <f t="shared" si="71"/>
        <v>0</v>
      </c>
      <c r="L112" s="20">
        <f t="shared" si="71"/>
        <v>0</v>
      </c>
      <c r="M112" s="20">
        <f t="shared" si="71"/>
        <v>0</v>
      </c>
      <c r="N112" s="20">
        <f>SUM(N113:N114)</f>
        <v>0</v>
      </c>
      <c r="O112" s="20">
        <f t="shared" si="71"/>
        <v>0</v>
      </c>
      <c r="P112" s="20">
        <f t="shared" si="71"/>
        <v>0</v>
      </c>
      <c r="Q112" s="20">
        <f t="shared" si="71"/>
        <v>0</v>
      </c>
      <c r="R112" s="20">
        <f t="shared" si="71"/>
        <v>0</v>
      </c>
      <c r="S112" s="20">
        <f t="shared" si="71"/>
        <v>0</v>
      </c>
      <c r="T112" s="20">
        <f t="shared" si="71"/>
        <v>0</v>
      </c>
      <c r="U112" s="20">
        <f t="shared" si="71"/>
        <v>0</v>
      </c>
      <c r="V112" s="20">
        <f t="shared" si="71"/>
        <v>0</v>
      </c>
      <c r="W112" s="20">
        <f t="shared" si="71"/>
        <v>0</v>
      </c>
      <c r="X112" s="20">
        <f t="shared" si="71"/>
        <v>0</v>
      </c>
      <c r="Y112" s="20">
        <f t="shared" si="71"/>
        <v>0</v>
      </c>
      <c r="Z112" s="20">
        <f t="shared" si="71"/>
        <v>0</v>
      </c>
      <c r="AA112" s="20">
        <f t="shared" si="71"/>
        <v>0</v>
      </c>
      <c r="AB112" s="20">
        <f t="shared" si="71"/>
        <v>0</v>
      </c>
      <c r="AC112" s="20">
        <f aca="true" t="shared" si="72" ref="AC112:AU112">SUM(AC113:AC114)</f>
        <v>12205</v>
      </c>
      <c r="AD112" s="20">
        <f t="shared" si="72"/>
        <v>0</v>
      </c>
      <c r="AE112" s="20">
        <f t="shared" si="72"/>
        <v>0</v>
      </c>
      <c r="AF112" s="20">
        <f t="shared" si="72"/>
        <v>0</v>
      </c>
      <c r="AG112" s="20">
        <f t="shared" si="72"/>
        <v>0</v>
      </c>
      <c r="AH112" s="20">
        <f t="shared" si="72"/>
        <v>0</v>
      </c>
      <c r="AI112" s="20">
        <f t="shared" si="72"/>
        <v>0</v>
      </c>
      <c r="AJ112" s="20">
        <f t="shared" si="72"/>
        <v>0</v>
      </c>
      <c r="AK112" s="20">
        <f t="shared" si="72"/>
        <v>0</v>
      </c>
      <c r="AL112" s="20">
        <f t="shared" si="72"/>
        <v>0</v>
      </c>
      <c r="AM112" s="20">
        <f t="shared" si="72"/>
        <v>0</v>
      </c>
      <c r="AN112" s="20">
        <f t="shared" si="72"/>
        <v>26026</v>
      </c>
      <c r="AO112" s="20">
        <f t="shared" si="72"/>
        <v>0</v>
      </c>
      <c r="AP112" s="20">
        <f t="shared" si="72"/>
        <v>0</v>
      </c>
      <c r="AQ112" s="20">
        <f t="shared" si="72"/>
        <v>11787</v>
      </c>
      <c r="AR112" s="20">
        <f t="shared" si="72"/>
        <v>0</v>
      </c>
      <c r="AS112" s="20">
        <f t="shared" si="72"/>
        <v>0</v>
      </c>
      <c r="AT112" s="20">
        <f t="shared" si="72"/>
        <v>0</v>
      </c>
      <c r="AU112" s="20">
        <f t="shared" si="72"/>
        <v>0</v>
      </c>
    </row>
    <row r="113" spans="1:47" s="17" customFormat="1" ht="15.75">
      <c r="A113" s="18"/>
      <c r="B113" s="19"/>
      <c r="C113" s="19"/>
      <c r="D113" s="19"/>
      <c r="E113" s="19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>
        <v>-4015</v>
      </c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>
        <v>26026</v>
      </c>
      <c r="AO113" s="20"/>
      <c r="AP113" s="20"/>
      <c r="AQ113" s="20"/>
      <c r="AR113" s="20"/>
      <c r="AS113" s="20"/>
      <c r="AT113" s="20"/>
      <c r="AU113" s="20"/>
    </row>
    <row r="114" spans="1:47" s="17" customFormat="1" ht="15.75">
      <c r="A114" s="18"/>
      <c r="B114" s="19"/>
      <c r="C114" s="19"/>
      <c r="D114" s="19"/>
      <c r="E114" s="19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>
        <v>16220</v>
      </c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>
        <v>11787</v>
      </c>
      <c r="AR114" s="20"/>
      <c r="AS114" s="20"/>
      <c r="AT114" s="20"/>
      <c r="AU114" s="20"/>
    </row>
    <row r="115" spans="1:47" ht="15.75">
      <c r="A115" s="18"/>
      <c r="B115" s="19"/>
      <c r="C115" s="19"/>
      <c r="D115" s="19"/>
      <c r="E115" s="19"/>
      <c r="F115" s="20"/>
      <c r="G115" s="20">
        <f aca="true" t="shared" si="73" ref="G115:AU115">G116</f>
        <v>0</v>
      </c>
      <c r="H115" s="20">
        <f t="shared" si="73"/>
        <v>0</v>
      </c>
      <c r="I115" s="20">
        <f t="shared" si="73"/>
        <v>0</v>
      </c>
      <c r="J115" s="20">
        <f t="shared" si="73"/>
        <v>0</v>
      </c>
      <c r="K115" s="20">
        <f t="shared" si="73"/>
        <v>0</v>
      </c>
      <c r="L115" s="20">
        <f t="shared" si="73"/>
        <v>0</v>
      </c>
      <c r="M115" s="20">
        <f t="shared" si="73"/>
        <v>0</v>
      </c>
      <c r="N115" s="20">
        <f t="shared" si="73"/>
        <v>0</v>
      </c>
      <c r="O115" s="20">
        <f t="shared" si="73"/>
        <v>0</v>
      </c>
      <c r="P115" s="20">
        <f t="shared" si="73"/>
        <v>0</v>
      </c>
      <c r="Q115" s="20">
        <f t="shared" si="73"/>
        <v>0</v>
      </c>
      <c r="R115" s="20">
        <f t="shared" si="73"/>
        <v>0</v>
      </c>
      <c r="S115" s="20">
        <f t="shared" si="73"/>
        <v>0</v>
      </c>
      <c r="T115" s="20">
        <f t="shared" si="73"/>
        <v>0</v>
      </c>
      <c r="U115" s="20">
        <f t="shared" si="73"/>
        <v>0</v>
      </c>
      <c r="V115" s="20">
        <f t="shared" si="73"/>
        <v>0</v>
      </c>
      <c r="W115" s="20">
        <f t="shared" si="73"/>
        <v>0</v>
      </c>
      <c r="X115" s="20">
        <f t="shared" si="73"/>
        <v>0</v>
      </c>
      <c r="Y115" s="20">
        <f t="shared" si="73"/>
        <v>0</v>
      </c>
      <c r="Z115" s="20">
        <f t="shared" si="73"/>
        <v>0</v>
      </c>
      <c r="AA115" s="20">
        <f t="shared" si="73"/>
        <v>0</v>
      </c>
      <c r="AB115" s="20">
        <f t="shared" si="73"/>
        <v>0</v>
      </c>
      <c r="AC115" s="20">
        <f t="shared" si="73"/>
        <v>0</v>
      </c>
      <c r="AD115" s="20">
        <f t="shared" si="73"/>
        <v>0</v>
      </c>
      <c r="AE115" s="20">
        <f t="shared" si="73"/>
        <v>0</v>
      </c>
      <c r="AF115" s="20">
        <f t="shared" si="73"/>
        <v>0</v>
      </c>
      <c r="AG115" s="20">
        <f t="shared" si="73"/>
        <v>0</v>
      </c>
      <c r="AH115" s="20">
        <f t="shared" si="73"/>
        <v>0</v>
      </c>
      <c r="AI115" s="20">
        <f t="shared" si="73"/>
        <v>7800</v>
      </c>
      <c r="AJ115" s="20">
        <f t="shared" si="73"/>
        <v>0</v>
      </c>
      <c r="AK115" s="20">
        <f t="shared" si="73"/>
        <v>0</v>
      </c>
      <c r="AL115" s="20">
        <f t="shared" si="73"/>
        <v>0</v>
      </c>
      <c r="AM115" s="20">
        <f t="shared" si="73"/>
        <v>0</v>
      </c>
      <c r="AN115" s="20">
        <f t="shared" si="73"/>
        <v>0</v>
      </c>
      <c r="AO115" s="20">
        <f t="shared" si="73"/>
        <v>0</v>
      </c>
      <c r="AP115" s="20">
        <f t="shared" si="73"/>
        <v>0</v>
      </c>
      <c r="AQ115" s="20">
        <f t="shared" si="73"/>
        <v>0</v>
      </c>
      <c r="AR115" s="20">
        <f t="shared" si="73"/>
        <v>0</v>
      </c>
      <c r="AS115" s="20">
        <f t="shared" si="73"/>
        <v>0</v>
      </c>
      <c r="AT115" s="20">
        <f t="shared" si="73"/>
        <v>0</v>
      </c>
      <c r="AU115" s="20">
        <f t="shared" si="73"/>
        <v>0</v>
      </c>
    </row>
    <row r="116" spans="1:47" ht="51.75" customHeight="1">
      <c r="A116" s="18"/>
      <c r="B116" s="19"/>
      <c r="C116" s="19"/>
      <c r="D116" s="19"/>
      <c r="E116" s="19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>
        <v>7800</v>
      </c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</row>
    <row r="117" spans="1:47" ht="15.75">
      <c r="A117" s="18"/>
      <c r="B117" s="19"/>
      <c r="C117" s="19"/>
      <c r="D117" s="19"/>
      <c r="E117" s="19"/>
      <c r="F117" s="20"/>
      <c r="G117" s="20">
        <f aca="true" t="shared" si="74" ref="G117:AU117">G118</f>
        <v>0</v>
      </c>
      <c r="H117" s="20">
        <f t="shared" si="74"/>
        <v>0</v>
      </c>
      <c r="I117" s="20">
        <f t="shared" si="74"/>
        <v>0</v>
      </c>
      <c r="J117" s="20">
        <f t="shared" si="74"/>
        <v>0</v>
      </c>
      <c r="K117" s="20">
        <f t="shared" si="74"/>
        <v>0</v>
      </c>
      <c r="L117" s="20">
        <f t="shared" si="74"/>
        <v>0</v>
      </c>
      <c r="M117" s="20">
        <f t="shared" si="74"/>
        <v>0</v>
      </c>
      <c r="N117" s="20">
        <f t="shared" si="74"/>
        <v>0</v>
      </c>
      <c r="O117" s="20">
        <f t="shared" si="74"/>
        <v>0</v>
      </c>
      <c r="P117" s="20">
        <f t="shared" si="74"/>
        <v>0</v>
      </c>
      <c r="Q117" s="20">
        <f t="shared" si="74"/>
        <v>0</v>
      </c>
      <c r="R117" s="20">
        <f t="shared" si="74"/>
        <v>0</v>
      </c>
      <c r="S117" s="20">
        <f t="shared" si="74"/>
        <v>0</v>
      </c>
      <c r="T117" s="20">
        <f t="shared" si="74"/>
        <v>0</v>
      </c>
      <c r="U117" s="20">
        <f t="shared" si="74"/>
        <v>0</v>
      </c>
      <c r="V117" s="20">
        <f t="shared" si="74"/>
        <v>0</v>
      </c>
      <c r="W117" s="20">
        <f t="shared" si="74"/>
        <v>0</v>
      </c>
      <c r="X117" s="20">
        <f t="shared" si="74"/>
        <v>0</v>
      </c>
      <c r="Y117" s="20">
        <f t="shared" si="74"/>
        <v>0</v>
      </c>
      <c r="Z117" s="20">
        <f t="shared" si="74"/>
        <v>0</v>
      </c>
      <c r="AA117" s="20">
        <f t="shared" si="74"/>
        <v>0</v>
      </c>
      <c r="AB117" s="20">
        <f t="shared" si="74"/>
        <v>0</v>
      </c>
      <c r="AC117" s="20">
        <f t="shared" si="74"/>
        <v>0</v>
      </c>
      <c r="AD117" s="20">
        <f t="shared" si="74"/>
        <v>0</v>
      </c>
      <c r="AE117" s="20">
        <f t="shared" si="74"/>
        <v>0</v>
      </c>
      <c r="AF117" s="20">
        <f t="shared" si="74"/>
        <v>0</v>
      </c>
      <c r="AG117" s="20">
        <f t="shared" si="74"/>
        <v>0</v>
      </c>
      <c r="AH117" s="20">
        <f t="shared" si="74"/>
        <v>0</v>
      </c>
      <c r="AI117" s="20">
        <f t="shared" si="74"/>
        <v>7000</v>
      </c>
      <c r="AJ117" s="20">
        <f t="shared" si="74"/>
        <v>0</v>
      </c>
      <c r="AK117" s="20">
        <f t="shared" si="74"/>
        <v>0</v>
      </c>
      <c r="AL117" s="20">
        <f t="shared" si="74"/>
        <v>0</v>
      </c>
      <c r="AM117" s="20">
        <f t="shared" si="74"/>
        <v>10900</v>
      </c>
      <c r="AN117" s="20">
        <f t="shared" si="74"/>
        <v>0</v>
      </c>
      <c r="AO117" s="20">
        <f t="shared" si="74"/>
        <v>0</v>
      </c>
      <c r="AP117" s="20">
        <f t="shared" si="74"/>
        <v>0</v>
      </c>
      <c r="AQ117" s="20">
        <f t="shared" si="74"/>
        <v>0</v>
      </c>
      <c r="AR117" s="20">
        <f t="shared" si="74"/>
        <v>0</v>
      </c>
      <c r="AS117" s="20">
        <f t="shared" si="74"/>
        <v>0</v>
      </c>
      <c r="AT117" s="20">
        <f t="shared" si="74"/>
        <v>0</v>
      </c>
      <c r="AU117" s="20">
        <f t="shared" si="74"/>
        <v>0</v>
      </c>
    </row>
    <row r="118" spans="1:47" ht="15.75">
      <c r="A118" s="18"/>
      <c r="B118" s="19"/>
      <c r="C118" s="19"/>
      <c r="D118" s="19"/>
      <c r="E118" s="19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>
        <v>7000</v>
      </c>
      <c r="AJ118" s="20"/>
      <c r="AK118" s="20"/>
      <c r="AL118" s="20"/>
      <c r="AM118" s="20">
        <v>10900</v>
      </c>
      <c r="AN118" s="20"/>
      <c r="AO118" s="20"/>
      <c r="AP118" s="20"/>
      <c r="AQ118" s="20"/>
      <c r="AR118" s="20"/>
      <c r="AS118" s="20"/>
      <c r="AT118" s="20"/>
      <c r="AU118" s="20"/>
    </row>
    <row r="119" spans="1:47" ht="15.75" hidden="1">
      <c r="A119" s="26"/>
      <c r="B119" s="19"/>
      <c r="C119" s="19"/>
      <c r="D119" s="19"/>
      <c r="E119" s="19"/>
      <c r="F119" s="20"/>
      <c r="G119" s="20">
        <f aca="true" t="shared" si="75" ref="G119:AU119">G120</f>
        <v>0</v>
      </c>
      <c r="H119" s="20">
        <f t="shared" si="75"/>
        <v>0</v>
      </c>
      <c r="I119" s="20">
        <f t="shared" si="75"/>
        <v>0</v>
      </c>
      <c r="J119" s="20">
        <f t="shared" si="75"/>
        <v>0</v>
      </c>
      <c r="K119" s="20">
        <f t="shared" si="75"/>
        <v>0</v>
      </c>
      <c r="L119" s="20">
        <f t="shared" si="75"/>
        <v>0</v>
      </c>
      <c r="M119" s="20">
        <f t="shared" si="75"/>
        <v>0</v>
      </c>
      <c r="N119" s="20">
        <f t="shared" si="75"/>
        <v>0</v>
      </c>
      <c r="O119" s="20">
        <f t="shared" si="75"/>
        <v>0</v>
      </c>
      <c r="P119" s="20">
        <f t="shared" si="75"/>
        <v>0</v>
      </c>
      <c r="Q119" s="20">
        <f t="shared" si="75"/>
        <v>0</v>
      </c>
      <c r="R119" s="20">
        <f t="shared" si="75"/>
        <v>0</v>
      </c>
      <c r="S119" s="20">
        <f t="shared" si="75"/>
        <v>0</v>
      </c>
      <c r="T119" s="20">
        <f t="shared" si="75"/>
        <v>0</v>
      </c>
      <c r="U119" s="20">
        <f t="shared" si="75"/>
        <v>0</v>
      </c>
      <c r="V119" s="20">
        <f t="shared" si="75"/>
        <v>0</v>
      </c>
      <c r="W119" s="20">
        <f t="shared" si="75"/>
        <v>0</v>
      </c>
      <c r="X119" s="20">
        <f t="shared" si="75"/>
        <v>0</v>
      </c>
      <c r="Y119" s="20">
        <f t="shared" si="75"/>
        <v>0</v>
      </c>
      <c r="Z119" s="20">
        <f t="shared" si="75"/>
        <v>0</v>
      </c>
      <c r="AA119" s="20">
        <f t="shared" si="75"/>
        <v>0</v>
      </c>
      <c r="AB119" s="20">
        <f t="shared" si="75"/>
        <v>0</v>
      </c>
      <c r="AC119" s="20">
        <f t="shared" si="75"/>
        <v>0</v>
      </c>
      <c r="AD119" s="20">
        <f t="shared" si="75"/>
        <v>0</v>
      </c>
      <c r="AE119" s="20">
        <f t="shared" si="75"/>
        <v>0</v>
      </c>
      <c r="AF119" s="20">
        <f t="shared" si="75"/>
        <v>0</v>
      </c>
      <c r="AG119" s="20">
        <f t="shared" si="75"/>
        <v>0</v>
      </c>
      <c r="AH119" s="20">
        <f t="shared" si="75"/>
        <v>0</v>
      </c>
      <c r="AI119" s="20">
        <f t="shared" si="75"/>
        <v>0</v>
      </c>
      <c r="AJ119" s="20">
        <f t="shared" si="75"/>
        <v>0</v>
      </c>
      <c r="AK119" s="20">
        <f t="shared" si="75"/>
        <v>0</v>
      </c>
      <c r="AL119" s="20">
        <f t="shared" si="75"/>
        <v>0</v>
      </c>
      <c r="AM119" s="20">
        <f t="shared" si="75"/>
        <v>0</v>
      </c>
      <c r="AN119" s="20">
        <f t="shared" si="75"/>
        <v>0</v>
      </c>
      <c r="AO119" s="20">
        <f t="shared" si="75"/>
        <v>0</v>
      </c>
      <c r="AP119" s="20">
        <f t="shared" si="75"/>
        <v>0</v>
      </c>
      <c r="AQ119" s="20">
        <f t="shared" si="75"/>
        <v>0</v>
      </c>
      <c r="AR119" s="20">
        <f t="shared" si="75"/>
        <v>0</v>
      </c>
      <c r="AS119" s="20">
        <f t="shared" si="75"/>
        <v>0</v>
      </c>
      <c r="AT119" s="20">
        <f t="shared" si="75"/>
        <v>0</v>
      </c>
      <c r="AU119" s="20">
        <f t="shared" si="75"/>
        <v>0</v>
      </c>
    </row>
    <row r="120" spans="1:47" ht="15.75" hidden="1">
      <c r="A120" s="26"/>
      <c r="B120" s="19"/>
      <c r="C120" s="19"/>
      <c r="D120" s="19"/>
      <c r="E120" s="1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</row>
    <row r="121" spans="1:47" ht="15.75" hidden="1">
      <c r="A121" s="26"/>
      <c r="B121" s="19"/>
      <c r="C121" s="19"/>
      <c r="D121" s="19"/>
      <c r="E121" s="19"/>
      <c r="F121" s="20"/>
      <c r="G121" s="20">
        <f aca="true" t="shared" si="76" ref="G121:AU121">G122</f>
        <v>0</v>
      </c>
      <c r="H121" s="20">
        <f t="shared" si="76"/>
        <v>0</v>
      </c>
      <c r="I121" s="20">
        <f t="shared" si="76"/>
        <v>0</v>
      </c>
      <c r="J121" s="20">
        <f t="shared" si="76"/>
        <v>0</v>
      </c>
      <c r="K121" s="20">
        <f t="shared" si="76"/>
        <v>0</v>
      </c>
      <c r="L121" s="20">
        <f t="shared" si="76"/>
        <v>0</v>
      </c>
      <c r="M121" s="20">
        <f t="shared" si="76"/>
        <v>0</v>
      </c>
      <c r="N121" s="20">
        <f t="shared" si="76"/>
        <v>0</v>
      </c>
      <c r="O121" s="20">
        <f t="shared" si="76"/>
        <v>0</v>
      </c>
      <c r="P121" s="20">
        <f t="shared" si="76"/>
        <v>0</v>
      </c>
      <c r="Q121" s="20">
        <f t="shared" si="76"/>
        <v>0</v>
      </c>
      <c r="R121" s="20">
        <f t="shared" si="76"/>
        <v>0</v>
      </c>
      <c r="S121" s="20">
        <f t="shared" si="76"/>
        <v>0</v>
      </c>
      <c r="T121" s="20">
        <f t="shared" si="76"/>
        <v>0</v>
      </c>
      <c r="U121" s="20">
        <f t="shared" si="76"/>
        <v>0</v>
      </c>
      <c r="V121" s="20">
        <f t="shared" si="76"/>
        <v>0</v>
      </c>
      <c r="W121" s="20">
        <f t="shared" si="76"/>
        <v>0</v>
      </c>
      <c r="X121" s="20">
        <f t="shared" si="76"/>
        <v>0</v>
      </c>
      <c r="Y121" s="20">
        <f t="shared" si="76"/>
        <v>0</v>
      </c>
      <c r="Z121" s="20">
        <f t="shared" si="76"/>
        <v>0</v>
      </c>
      <c r="AA121" s="20">
        <f t="shared" si="76"/>
        <v>0</v>
      </c>
      <c r="AB121" s="20">
        <f t="shared" si="76"/>
        <v>0</v>
      </c>
      <c r="AC121" s="20">
        <f t="shared" si="76"/>
        <v>0</v>
      </c>
      <c r="AD121" s="20">
        <f t="shared" si="76"/>
        <v>0</v>
      </c>
      <c r="AE121" s="20">
        <f t="shared" si="76"/>
        <v>0</v>
      </c>
      <c r="AF121" s="20">
        <f t="shared" si="76"/>
        <v>0</v>
      </c>
      <c r="AG121" s="20">
        <f t="shared" si="76"/>
        <v>0</v>
      </c>
      <c r="AH121" s="20">
        <f t="shared" si="76"/>
        <v>0</v>
      </c>
      <c r="AI121" s="20">
        <f t="shared" si="76"/>
        <v>0</v>
      </c>
      <c r="AJ121" s="20">
        <f t="shared" si="76"/>
        <v>0</v>
      </c>
      <c r="AK121" s="20">
        <f t="shared" si="76"/>
        <v>0</v>
      </c>
      <c r="AL121" s="20">
        <f t="shared" si="76"/>
        <v>0</v>
      </c>
      <c r="AM121" s="20">
        <f t="shared" si="76"/>
        <v>0</v>
      </c>
      <c r="AN121" s="20">
        <f t="shared" si="76"/>
        <v>0</v>
      </c>
      <c r="AO121" s="20">
        <f t="shared" si="76"/>
        <v>0</v>
      </c>
      <c r="AP121" s="20">
        <f t="shared" si="76"/>
        <v>0</v>
      </c>
      <c r="AQ121" s="20">
        <f t="shared" si="76"/>
        <v>0</v>
      </c>
      <c r="AR121" s="20">
        <f t="shared" si="76"/>
        <v>0</v>
      </c>
      <c r="AS121" s="20">
        <f t="shared" si="76"/>
        <v>0</v>
      </c>
      <c r="AT121" s="20">
        <f t="shared" si="76"/>
        <v>0</v>
      </c>
      <c r="AU121" s="20">
        <f t="shared" si="76"/>
        <v>0</v>
      </c>
    </row>
    <row r="122" spans="1:47" ht="15.75" hidden="1">
      <c r="A122" s="26"/>
      <c r="B122" s="19"/>
      <c r="C122" s="19"/>
      <c r="D122" s="19"/>
      <c r="E122" s="19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</row>
    <row r="123" spans="1:47" s="13" customFormat="1" ht="15.75">
      <c r="A123" s="10"/>
      <c r="B123" s="11"/>
      <c r="C123" s="11"/>
      <c r="D123" s="11"/>
      <c r="E123" s="11"/>
      <c r="F123" s="12"/>
      <c r="G123" s="12">
        <f aca="true" t="shared" si="77" ref="G123:AU123">G127+G124</f>
        <v>0</v>
      </c>
      <c r="H123" s="12">
        <f aca="true" t="shared" si="78" ref="H123:AB123">H127+H124</f>
        <v>0</v>
      </c>
      <c r="I123" s="12">
        <f t="shared" si="78"/>
        <v>0</v>
      </c>
      <c r="J123" s="12">
        <f t="shared" si="78"/>
        <v>0</v>
      </c>
      <c r="K123" s="12">
        <f t="shared" si="78"/>
        <v>0</v>
      </c>
      <c r="L123" s="12">
        <f t="shared" si="78"/>
        <v>0</v>
      </c>
      <c r="M123" s="12">
        <f t="shared" si="78"/>
        <v>0</v>
      </c>
      <c r="N123" s="12">
        <f>N127+N124</f>
        <v>0</v>
      </c>
      <c r="O123" s="12">
        <f t="shared" si="78"/>
        <v>0</v>
      </c>
      <c r="P123" s="12">
        <f t="shared" si="78"/>
        <v>0</v>
      </c>
      <c r="Q123" s="12">
        <f t="shared" si="78"/>
        <v>0</v>
      </c>
      <c r="R123" s="12">
        <f t="shared" si="78"/>
        <v>0</v>
      </c>
      <c r="S123" s="12">
        <f t="shared" si="78"/>
        <v>0</v>
      </c>
      <c r="T123" s="12">
        <f t="shared" si="78"/>
        <v>0</v>
      </c>
      <c r="U123" s="12">
        <f t="shared" si="78"/>
        <v>0</v>
      </c>
      <c r="V123" s="12">
        <f t="shared" si="78"/>
        <v>0</v>
      </c>
      <c r="W123" s="12">
        <f t="shared" si="78"/>
        <v>0</v>
      </c>
      <c r="X123" s="12">
        <f t="shared" si="78"/>
        <v>0</v>
      </c>
      <c r="Y123" s="12">
        <f t="shared" si="78"/>
        <v>0</v>
      </c>
      <c r="Z123" s="12">
        <f t="shared" si="78"/>
        <v>0</v>
      </c>
      <c r="AA123" s="12">
        <f t="shared" si="78"/>
        <v>0</v>
      </c>
      <c r="AB123" s="12">
        <f t="shared" si="78"/>
        <v>0</v>
      </c>
      <c r="AC123" s="12">
        <f t="shared" si="77"/>
        <v>0</v>
      </c>
      <c r="AD123" s="12">
        <f t="shared" si="77"/>
        <v>0</v>
      </c>
      <c r="AE123" s="12">
        <f t="shared" si="77"/>
        <v>0</v>
      </c>
      <c r="AF123" s="12">
        <f t="shared" si="77"/>
        <v>0</v>
      </c>
      <c r="AG123" s="12">
        <f t="shared" si="77"/>
        <v>0</v>
      </c>
      <c r="AH123" s="12">
        <f t="shared" si="77"/>
        <v>0</v>
      </c>
      <c r="AI123" s="12">
        <f t="shared" si="77"/>
        <v>0</v>
      </c>
      <c r="AJ123" s="12">
        <f t="shared" si="77"/>
        <v>0</v>
      </c>
      <c r="AK123" s="12">
        <f t="shared" si="77"/>
        <v>0</v>
      </c>
      <c r="AL123" s="12">
        <f t="shared" si="77"/>
        <v>2100</v>
      </c>
      <c r="AM123" s="12">
        <f t="shared" si="77"/>
        <v>10</v>
      </c>
      <c r="AN123" s="12">
        <f t="shared" si="77"/>
        <v>2125</v>
      </c>
      <c r="AO123" s="12">
        <f t="shared" si="77"/>
        <v>0</v>
      </c>
      <c r="AP123" s="12">
        <f t="shared" si="77"/>
        <v>0</v>
      </c>
      <c r="AQ123" s="12">
        <f t="shared" si="77"/>
        <v>0</v>
      </c>
      <c r="AR123" s="12">
        <f t="shared" si="77"/>
        <v>0</v>
      </c>
      <c r="AS123" s="12">
        <f t="shared" si="77"/>
        <v>0</v>
      </c>
      <c r="AT123" s="12">
        <f t="shared" si="77"/>
        <v>17764</v>
      </c>
      <c r="AU123" s="12">
        <f t="shared" si="77"/>
        <v>0</v>
      </c>
    </row>
    <row r="124" spans="1:47" ht="15.75">
      <c r="A124" s="14"/>
      <c r="B124" s="15"/>
      <c r="C124" s="15"/>
      <c r="D124" s="15"/>
      <c r="E124" s="15"/>
      <c r="F124" s="20"/>
      <c r="G124" s="20">
        <f>G125</f>
        <v>0</v>
      </c>
      <c r="H124" s="20">
        <f aca="true" t="shared" si="79" ref="H124:X125">H125</f>
        <v>0</v>
      </c>
      <c r="I124" s="20">
        <f t="shared" si="79"/>
        <v>0</v>
      </c>
      <c r="J124" s="20">
        <f t="shared" si="79"/>
        <v>0</v>
      </c>
      <c r="K124" s="20">
        <f t="shared" si="79"/>
        <v>0</v>
      </c>
      <c r="L124" s="20">
        <f t="shared" si="79"/>
        <v>0</v>
      </c>
      <c r="M124" s="20">
        <f t="shared" si="79"/>
        <v>0</v>
      </c>
      <c r="N124" s="20">
        <f t="shared" si="79"/>
        <v>0</v>
      </c>
      <c r="O124" s="20">
        <f t="shared" si="79"/>
        <v>0</v>
      </c>
      <c r="P124" s="20">
        <f t="shared" si="79"/>
        <v>0</v>
      </c>
      <c r="Q124" s="20">
        <f t="shared" si="79"/>
        <v>0</v>
      </c>
      <c r="R124" s="20">
        <f t="shared" si="79"/>
        <v>0</v>
      </c>
      <c r="S124" s="20">
        <f t="shared" si="79"/>
        <v>0</v>
      </c>
      <c r="T124" s="20">
        <f t="shared" si="79"/>
        <v>0</v>
      </c>
      <c r="U124" s="20">
        <f t="shared" si="79"/>
        <v>0</v>
      </c>
      <c r="V124" s="20">
        <f t="shared" si="79"/>
        <v>0</v>
      </c>
      <c r="W124" s="20">
        <f t="shared" si="79"/>
        <v>0</v>
      </c>
      <c r="X124" s="20">
        <f t="shared" si="79"/>
        <v>0</v>
      </c>
      <c r="Y124" s="20">
        <f aca="true" t="shared" si="80" ref="I124:AB125">Y125</f>
        <v>0</v>
      </c>
      <c r="Z124" s="20">
        <f t="shared" si="80"/>
        <v>0</v>
      </c>
      <c r="AA124" s="20">
        <f t="shared" si="80"/>
        <v>0</v>
      </c>
      <c r="AB124" s="20">
        <f t="shared" si="80"/>
        <v>0</v>
      </c>
      <c r="AC124" s="20">
        <f aca="true" t="shared" si="81" ref="AC124:AU125">AC125</f>
        <v>0</v>
      </c>
      <c r="AD124" s="20">
        <f t="shared" si="81"/>
        <v>0</v>
      </c>
      <c r="AE124" s="20">
        <f t="shared" si="81"/>
        <v>0</v>
      </c>
      <c r="AF124" s="20">
        <f t="shared" si="81"/>
        <v>0</v>
      </c>
      <c r="AG124" s="20">
        <f t="shared" si="81"/>
        <v>0</v>
      </c>
      <c r="AH124" s="20">
        <f t="shared" si="81"/>
        <v>0</v>
      </c>
      <c r="AI124" s="20">
        <f t="shared" si="81"/>
        <v>0</v>
      </c>
      <c r="AJ124" s="20">
        <f t="shared" si="81"/>
        <v>0</v>
      </c>
      <c r="AK124" s="20">
        <f t="shared" si="81"/>
        <v>0</v>
      </c>
      <c r="AL124" s="20">
        <f t="shared" si="81"/>
        <v>2100</v>
      </c>
      <c r="AM124" s="20">
        <f t="shared" si="81"/>
        <v>0</v>
      </c>
      <c r="AN124" s="20">
        <f t="shared" si="81"/>
        <v>2125</v>
      </c>
      <c r="AO124" s="20">
        <f t="shared" si="81"/>
        <v>0</v>
      </c>
      <c r="AP124" s="20">
        <f t="shared" si="81"/>
        <v>0</v>
      </c>
      <c r="AQ124" s="20">
        <f t="shared" si="81"/>
        <v>0</v>
      </c>
      <c r="AR124" s="20">
        <f t="shared" si="81"/>
        <v>0</v>
      </c>
      <c r="AS124" s="20">
        <f t="shared" si="81"/>
        <v>0</v>
      </c>
      <c r="AT124" s="20">
        <f t="shared" si="81"/>
        <v>0</v>
      </c>
      <c r="AU124" s="20">
        <f t="shared" si="81"/>
        <v>0</v>
      </c>
    </row>
    <row r="125" spans="1:47" ht="15.75">
      <c r="A125" s="18"/>
      <c r="B125" s="19"/>
      <c r="C125" s="19"/>
      <c r="D125" s="19"/>
      <c r="E125" s="19"/>
      <c r="F125" s="20"/>
      <c r="G125" s="20">
        <f>G126</f>
        <v>0</v>
      </c>
      <c r="H125" s="20">
        <f t="shared" si="79"/>
        <v>0</v>
      </c>
      <c r="I125" s="20">
        <f t="shared" si="80"/>
        <v>0</v>
      </c>
      <c r="J125" s="20">
        <f t="shared" si="80"/>
        <v>0</v>
      </c>
      <c r="K125" s="20">
        <f t="shared" si="80"/>
        <v>0</v>
      </c>
      <c r="L125" s="20">
        <f t="shared" si="80"/>
        <v>0</v>
      </c>
      <c r="M125" s="20">
        <f t="shared" si="80"/>
        <v>0</v>
      </c>
      <c r="N125" s="20">
        <f t="shared" si="80"/>
        <v>0</v>
      </c>
      <c r="O125" s="20">
        <f t="shared" si="80"/>
        <v>0</v>
      </c>
      <c r="P125" s="20">
        <f t="shared" si="80"/>
        <v>0</v>
      </c>
      <c r="Q125" s="20">
        <f t="shared" si="80"/>
        <v>0</v>
      </c>
      <c r="R125" s="20">
        <f t="shared" si="80"/>
        <v>0</v>
      </c>
      <c r="S125" s="20">
        <f t="shared" si="80"/>
        <v>0</v>
      </c>
      <c r="T125" s="20">
        <f t="shared" si="80"/>
        <v>0</v>
      </c>
      <c r="U125" s="20">
        <f t="shared" si="80"/>
        <v>0</v>
      </c>
      <c r="V125" s="20">
        <f t="shared" si="80"/>
        <v>0</v>
      </c>
      <c r="W125" s="20">
        <f t="shared" si="80"/>
        <v>0</v>
      </c>
      <c r="X125" s="20">
        <f t="shared" si="80"/>
        <v>0</v>
      </c>
      <c r="Y125" s="20">
        <f t="shared" si="80"/>
        <v>0</v>
      </c>
      <c r="Z125" s="20">
        <f t="shared" si="80"/>
        <v>0</v>
      </c>
      <c r="AA125" s="20">
        <f t="shared" si="80"/>
        <v>0</v>
      </c>
      <c r="AB125" s="20">
        <f t="shared" si="80"/>
        <v>0</v>
      </c>
      <c r="AC125" s="20">
        <f t="shared" si="81"/>
        <v>0</v>
      </c>
      <c r="AD125" s="20">
        <f t="shared" si="81"/>
        <v>0</v>
      </c>
      <c r="AE125" s="20">
        <f t="shared" si="81"/>
        <v>0</v>
      </c>
      <c r="AF125" s="20">
        <f t="shared" si="81"/>
        <v>0</v>
      </c>
      <c r="AG125" s="20">
        <f t="shared" si="81"/>
        <v>0</v>
      </c>
      <c r="AH125" s="20">
        <f t="shared" si="81"/>
        <v>0</v>
      </c>
      <c r="AI125" s="20">
        <f t="shared" si="81"/>
        <v>0</v>
      </c>
      <c r="AJ125" s="20">
        <f t="shared" si="81"/>
        <v>0</v>
      </c>
      <c r="AK125" s="20">
        <f t="shared" si="81"/>
        <v>0</v>
      </c>
      <c r="AL125" s="20">
        <f t="shared" si="81"/>
        <v>2100</v>
      </c>
      <c r="AM125" s="20">
        <f t="shared" si="81"/>
        <v>0</v>
      </c>
      <c r="AN125" s="20">
        <f t="shared" si="81"/>
        <v>2125</v>
      </c>
      <c r="AO125" s="20">
        <f t="shared" si="81"/>
        <v>0</v>
      </c>
      <c r="AP125" s="20">
        <f t="shared" si="81"/>
        <v>0</v>
      </c>
      <c r="AQ125" s="20">
        <f t="shared" si="81"/>
        <v>0</v>
      </c>
      <c r="AR125" s="20">
        <f t="shared" si="81"/>
        <v>0</v>
      </c>
      <c r="AS125" s="20">
        <f t="shared" si="81"/>
        <v>0</v>
      </c>
      <c r="AT125" s="20">
        <f t="shared" si="81"/>
        <v>0</v>
      </c>
      <c r="AU125" s="20">
        <f t="shared" si="81"/>
        <v>0</v>
      </c>
    </row>
    <row r="126" spans="1:47" ht="15.75">
      <c r="A126" s="18"/>
      <c r="B126" s="19"/>
      <c r="C126" s="19"/>
      <c r="D126" s="19"/>
      <c r="E126" s="19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>
        <v>2100</v>
      </c>
      <c r="AM126" s="20"/>
      <c r="AN126" s="20">
        <v>2125</v>
      </c>
      <c r="AO126" s="20"/>
      <c r="AP126" s="20"/>
      <c r="AQ126" s="20"/>
      <c r="AR126" s="20"/>
      <c r="AS126" s="20"/>
      <c r="AT126" s="20"/>
      <c r="AU126" s="20"/>
    </row>
    <row r="127" spans="1:47" ht="15.75">
      <c r="A127" s="18"/>
      <c r="B127" s="19"/>
      <c r="C127" s="19"/>
      <c r="D127" s="19"/>
      <c r="E127" s="19"/>
      <c r="F127" s="20"/>
      <c r="G127" s="20">
        <f>G130+G128</f>
        <v>0</v>
      </c>
      <c r="H127" s="20">
        <f aca="true" t="shared" si="82" ref="H127:AB127">H130+H128</f>
        <v>0</v>
      </c>
      <c r="I127" s="20">
        <f t="shared" si="82"/>
        <v>0</v>
      </c>
      <c r="J127" s="20">
        <f t="shared" si="82"/>
        <v>0</v>
      </c>
      <c r="K127" s="20">
        <f t="shared" si="82"/>
        <v>0</v>
      </c>
      <c r="L127" s="20">
        <f t="shared" si="82"/>
        <v>0</v>
      </c>
      <c r="M127" s="20">
        <f t="shared" si="82"/>
        <v>0</v>
      </c>
      <c r="N127" s="20">
        <f>N130+N128</f>
        <v>0</v>
      </c>
      <c r="O127" s="20">
        <f t="shared" si="82"/>
        <v>0</v>
      </c>
      <c r="P127" s="20">
        <f t="shared" si="82"/>
        <v>0</v>
      </c>
      <c r="Q127" s="20">
        <f t="shared" si="82"/>
        <v>0</v>
      </c>
      <c r="R127" s="20">
        <f t="shared" si="82"/>
        <v>0</v>
      </c>
      <c r="S127" s="20">
        <f t="shared" si="82"/>
        <v>0</v>
      </c>
      <c r="T127" s="20">
        <f t="shared" si="82"/>
        <v>0</v>
      </c>
      <c r="U127" s="20">
        <f t="shared" si="82"/>
        <v>0</v>
      </c>
      <c r="V127" s="20">
        <f t="shared" si="82"/>
        <v>0</v>
      </c>
      <c r="W127" s="20">
        <f t="shared" si="82"/>
        <v>0</v>
      </c>
      <c r="X127" s="20">
        <f t="shared" si="82"/>
        <v>0</v>
      </c>
      <c r="Y127" s="20">
        <f t="shared" si="82"/>
        <v>0</v>
      </c>
      <c r="Z127" s="20">
        <f t="shared" si="82"/>
        <v>0</v>
      </c>
      <c r="AA127" s="20">
        <f t="shared" si="82"/>
        <v>0</v>
      </c>
      <c r="AB127" s="20">
        <f t="shared" si="82"/>
        <v>0</v>
      </c>
      <c r="AC127" s="20">
        <f aca="true" t="shared" si="83" ref="AC127:AU127">AC130+AC128</f>
        <v>0</v>
      </c>
      <c r="AD127" s="20">
        <f t="shared" si="83"/>
        <v>0</v>
      </c>
      <c r="AE127" s="20">
        <f t="shared" si="83"/>
        <v>0</v>
      </c>
      <c r="AF127" s="20">
        <f t="shared" si="83"/>
        <v>0</v>
      </c>
      <c r="AG127" s="20">
        <f t="shared" si="83"/>
        <v>0</v>
      </c>
      <c r="AH127" s="20">
        <f t="shared" si="83"/>
        <v>0</v>
      </c>
      <c r="AI127" s="20">
        <f t="shared" si="83"/>
        <v>0</v>
      </c>
      <c r="AJ127" s="20">
        <f t="shared" si="83"/>
        <v>0</v>
      </c>
      <c r="AK127" s="20">
        <f t="shared" si="83"/>
        <v>0</v>
      </c>
      <c r="AL127" s="20">
        <f t="shared" si="83"/>
        <v>0</v>
      </c>
      <c r="AM127" s="20">
        <f t="shared" si="83"/>
        <v>10</v>
      </c>
      <c r="AN127" s="20">
        <f t="shared" si="83"/>
        <v>0</v>
      </c>
      <c r="AO127" s="20">
        <f t="shared" si="83"/>
        <v>0</v>
      </c>
      <c r="AP127" s="20">
        <f t="shared" si="83"/>
        <v>0</v>
      </c>
      <c r="AQ127" s="20">
        <f t="shared" si="83"/>
        <v>0</v>
      </c>
      <c r="AR127" s="20">
        <f t="shared" si="83"/>
        <v>0</v>
      </c>
      <c r="AS127" s="20">
        <f t="shared" si="83"/>
        <v>0</v>
      </c>
      <c r="AT127" s="20">
        <f t="shared" si="83"/>
        <v>17764</v>
      </c>
      <c r="AU127" s="20">
        <f t="shared" si="83"/>
        <v>0</v>
      </c>
    </row>
    <row r="128" spans="1:47" ht="15.75">
      <c r="A128" s="18"/>
      <c r="B128" s="19"/>
      <c r="C128" s="19"/>
      <c r="D128" s="19"/>
      <c r="E128" s="19"/>
      <c r="F128" s="20"/>
      <c r="G128" s="20">
        <f aca="true" t="shared" si="84" ref="G128:AU128">G129</f>
        <v>0</v>
      </c>
      <c r="H128" s="20">
        <f t="shared" si="84"/>
        <v>0</v>
      </c>
      <c r="I128" s="20">
        <f t="shared" si="84"/>
        <v>0</v>
      </c>
      <c r="J128" s="20">
        <f t="shared" si="84"/>
        <v>0</v>
      </c>
      <c r="K128" s="20">
        <f t="shared" si="84"/>
        <v>0</v>
      </c>
      <c r="L128" s="20">
        <f t="shared" si="84"/>
        <v>0</v>
      </c>
      <c r="M128" s="20">
        <f t="shared" si="84"/>
        <v>0</v>
      </c>
      <c r="N128" s="20">
        <f t="shared" si="84"/>
        <v>0</v>
      </c>
      <c r="O128" s="20">
        <f t="shared" si="84"/>
        <v>0</v>
      </c>
      <c r="P128" s="20">
        <f t="shared" si="84"/>
        <v>0</v>
      </c>
      <c r="Q128" s="20">
        <f t="shared" si="84"/>
        <v>0</v>
      </c>
      <c r="R128" s="20">
        <f t="shared" si="84"/>
        <v>0</v>
      </c>
      <c r="S128" s="20">
        <f t="shared" si="84"/>
        <v>0</v>
      </c>
      <c r="T128" s="20">
        <f t="shared" si="84"/>
        <v>0</v>
      </c>
      <c r="U128" s="20">
        <f t="shared" si="84"/>
        <v>0</v>
      </c>
      <c r="V128" s="20">
        <f t="shared" si="84"/>
        <v>0</v>
      </c>
      <c r="W128" s="20">
        <f t="shared" si="84"/>
        <v>0</v>
      </c>
      <c r="X128" s="20">
        <f t="shared" si="84"/>
        <v>0</v>
      </c>
      <c r="Y128" s="20">
        <f t="shared" si="84"/>
        <v>0</v>
      </c>
      <c r="Z128" s="20">
        <f t="shared" si="84"/>
        <v>0</v>
      </c>
      <c r="AA128" s="20">
        <f t="shared" si="84"/>
        <v>0</v>
      </c>
      <c r="AB128" s="20">
        <f t="shared" si="84"/>
        <v>0</v>
      </c>
      <c r="AC128" s="20">
        <f t="shared" si="84"/>
        <v>0</v>
      </c>
      <c r="AD128" s="20">
        <f t="shared" si="84"/>
        <v>0</v>
      </c>
      <c r="AE128" s="20">
        <f t="shared" si="84"/>
        <v>0</v>
      </c>
      <c r="AF128" s="20">
        <f t="shared" si="84"/>
        <v>0</v>
      </c>
      <c r="AG128" s="20">
        <f t="shared" si="84"/>
        <v>0</v>
      </c>
      <c r="AH128" s="20">
        <f t="shared" si="84"/>
        <v>0</v>
      </c>
      <c r="AI128" s="20">
        <f t="shared" si="84"/>
        <v>0</v>
      </c>
      <c r="AJ128" s="20">
        <f t="shared" si="84"/>
        <v>0</v>
      </c>
      <c r="AK128" s="20">
        <f t="shared" si="84"/>
        <v>0</v>
      </c>
      <c r="AL128" s="20">
        <f t="shared" si="84"/>
        <v>0</v>
      </c>
      <c r="AM128" s="20">
        <f t="shared" si="84"/>
        <v>0</v>
      </c>
      <c r="AN128" s="20">
        <f t="shared" si="84"/>
        <v>0</v>
      </c>
      <c r="AO128" s="20">
        <f t="shared" si="84"/>
        <v>0</v>
      </c>
      <c r="AP128" s="20">
        <f t="shared" si="84"/>
        <v>0</v>
      </c>
      <c r="AQ128" s="20">
        <f t="shared" si="84"/>
        <v>0</v>
      </c>
      <c r="AR128" s="20">
        <f t="shared" si="84"/>
        <v>0</v>
      </c>
      <c r="AS128" s="20">
        <f t="shared" si="84"/>
        <v>0</v>
      </c>
      <c r="AT128" s="20">
        <f t="shared" si="84"/>
        <v>0</v>
      </c>
      <c r="AU128" s="20">
        <f t="shared" si="84"/>
        <v>0</v>
      </c>
    </row>
    <row r="129" spans="1:47" ht="15.75">
      <c r="A129" s="18"/>
      <c r="B129" s="19"/>
      <c r="C129" s="19"/>
      <c r="D129" s="19"/>
      <c r="E129" s="19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</row>
    <row r="130" spans="1:47" ht="15.75">
      <c r="A130" s="18"/>
      <c r="B130" s="19"/>
      <c r="C130" s="19"/>
      <c r="D130" s="19"/>
      <c r="E130" s="19"/>
      <c r="F130" s="20"/>
      <c r="G130" s="20">
        <f aca="true" t="shared" si="85" ref="G130:AU130">G131</f>
        <v>0</v>
      </c>
      <c r="H130" s="20">
        <f t="shared" si="85"/>
        <v>0</v>
      </c>
      <c r="I130" s="20">
        <f t="shared" si="85"/>
        <v>0</v>
      </c>
      <c r="J130" s="20">
        <f t="shared" si="85"/>
        <v>0</v>
      </c>
      <c r="K130" s="20">
        <f t="shared" si="85"/>
        <v>0</v>
      </c>
      <c r="L130" s="20">
        <f t="shared" si="85"/>
        <v>0</v>
      </c>
      <c r="M130" s="20">
        <f t="shared" si="85"/>
        <v>0</v>
      </c>
      <c r="N130" s="20">
        <f t="shared" si="85"/>
        <v>0</v>
      </c>
      <c r="O130" s="20">
        <f t="shared" si="85"/>
        <v>0</v>
      </c>
      <c r="P130" s="20">
        <f t="shared" si="85"/>
        <v>0</v>
      </c>
      <c r="Q130" s="20">
        <f t="shared" si="85"/>
        <v>0</v>
      </c>
      <c r="R130" s="20">
        <f t="shared" si="85"/>
        <v>0</v>
      </c>
      <c r="S130" s="20">
        <f t="shared" si="85"/>
        <v>0</v>
      </c>
      <c r="T130" s="20">
        <f t="shared" si="85"/>
        <v>0</v>
      </c>
      <c r="U130" s="20">
        <f t="shared" si="85"/>
        <v>0</v>
      </c>
      <c r="V130" s="20">
        <f t="shared" si="85"/>
        <v>0</v>
      </c>
      <c r="W130" s="20">
        <f t="shared" si="85"/>
        <v>0</v>
      </c>
      <c r="X130" s="20">
        <f t="shared" si="85"/>
        <v>0</v>
      </c>
      <c r="Y130" s="20">
        <f t="shared" si="85"/>
        <v>0</v>
      </c>
      <c r="Z130" s="20">
        <f t="shared" si="85"/>
        <v>0</v>
      </c>
      <c r="AA130" s="20">
        <f t="shared" si="85"/>
        <v>0</v>
      </c>
      <c r="AB130" s="20">
        <f t="shared" si="85"/>
        <v>0</v>
      </c>
      <c r="AC130" s="20">
        <f t="shared" si="85"/>
        <v>0</v>
      </c>
      <c r="AD130" s="20">
        <f t="shared" si="85"/>
        <v>0</v>
      </c>
      <c r="AE130" s="20">
        <f t="shared" si="85"/>
        <v>0</v>
      </c>
      <c r="AF130" s="20">
        <f t="shared" si="85"/>
        <v>0</v>
      </c>
      <c r="AG130" s="20">
        <f t="shared" si="85"/>
        <v>0</v>
      </c>
      <c r="AH130" s="20">
        <f t="shared" si="85"/>
        <v>0</v>
      </c>
      <c r="AI130" s="20">
        <f t="shared" si="85"/>
        <v>0</v>
      </c>
      <c r="AJ130" s="20">
        <f t="shared" si="85"/>
        <v>0</v>
      </c>
      <c r="AK130" s="20">
        <f t="shared" si="85"/>
        <v>0</v>
      </c>
      <c r="AL130" s="20">
        <f t="shared" si="85"/>
        <v>0</v>
      </c>
      <c r="AM130" s="20">
        <f t="shared" si="85"/>
        <v>10</v>
      </c>
      <c r="AN130" s="20">
        <f t="shared" si="85"/>
        <v>0</v>
      </c>
      <c r="AO130" s="20">
        <f t="shared" si="85"/>
        <v>0</v>
      </c>
      <c r="AP130" s="20">
        <f t="shared" si="85"/>
        <v>0</v>
      </c>
      <c r="AQ130" s="20">
        <f t="shared" si="85"/>
        <v>0</v>
      </c>
      <c r="AR130" s="20">
        <f t="shared" si="85"/>
        <v>0</v>
      </c>
      <c r="AS130" s="20">
        <f t="shared" si="85"/>
        <v>0</v>
      </c>
      <c r="AT130" s="20">
        <f t="shared" si="85"/>
        <v>17764</v>
      </c>
      <c r="AU130" s="20">
        <f t="shared" si="85"/>
        <v>0</v>
      </c>
    </row>
    <row r="131" spans="1:47" ht="15.75">
      <c r="A131" s="18"/>
      <c r="B131" s="19"/>
      <c r="C131" s="19"/>
      <c r="D131" s="19"/>
      <c r="E131" s="19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>
        <v>10</v>
      </c>
      <c r="AN131" s="20"/>
      <c r="AO131" s="20"/>
      <c r="AP131" s="20"/>
      <c r="AQ131" s="20"/>
      <c r="AR131" s="20"/>
      <c r="AS131" s="20"/>
      <c r="AT131" s="20">
        <v>17764</v>
      </c>
      <c r="AU131" s="20"/>
    </row>
    <row r="132" spans="1:47" s="13" customFormat="1" ht="15.75">
      <c r="A132" s="23"/>
      <c r="B132" s="11"/>
      <c r="C132" s="11"/>
      <c r="D132" s="11"/>
      <c r="E132" s="11"/>
      <c r="F132" s="12"/>
      <c r="G132" s="12">
        <f>G133+G135+G148+G146+G156</f>
        <v>758444</v>
      </c>
      <c r="H132" s="12">
        <f aca="true" t="shared" si="86" ref="H132:AB132">H133+H135+H148+H146+H156</f>
        <v>5000</v>
      </c>
      <c r="I132" s="12">
        <f t="shared" si="86"/>
        <v>1950</v>
      </c>
      <c r="J132" s="12">
        <f t="shared" si="86"/>
        <v>620</v>
      </c>
      <c r="K132" s="12">
        <f t="shared" si="86"/>
        <v>1740</v>
      </c>
      <c r="L132" s="12">
        <f t="shared" si="86"/>
        <v>0</v>
      </c>
      <c r="M132" s="12">
        <f t="shared" si="86"/>
        <v>480</v>
      </c>
      <c r="N132" s="12">
        <f>N133+N135+N148+N146+N156</f>
        <v>0</v>
      </c>
      <c r="O132" s="12">
        <f t="shared" si="86"/>
        <v>1570</v>
      </c>
      <c r="P132" s="12">
        <f t="shared" si="86"/>
        <v>90</v>
      </c>
      <c r="Q132" s="12">
        <f t="shared" si="86"/>
        <v>1050</v>
      </c>
      <c r="R132" s="12">
        <f t="shared" si="86"/>
        <v>1620</v>
      </c>
      <c r="S132" s="12">
        <f t="shared" si="86"/>
        <v>1100</v>
      </c>
      <c r="T132" s="12">
        <f t="shared" si="86"/>
        <v>1700</v>
      </c>
      <c r="U132" s="12">
        <f t="shared" si="86"/>
        <v>200</v>
      </c>
      <c r="V132" s="12">
        <f t="shared" si="86"/>
        <v>1100</v>
      </c>
      <c r="W132" s="12">
        <f t="shared" si="86"/>
        <v>1150</v>
      </c>
      <c r="X132" s="12">
        <f t="shared" si="86"/>
        <v>2500</v>
      </c>
      <c r="Y132" s="12">
        <f t="shared" si="86"/>
        <v>200</v>
      </c>
      <c r="Z132" s="12">
        <f t="shared" si="86"/>
        <v>705</v>
      </c>
      <c r="AA132" s="12">
        <f t="shared" si="86"/>
        <v>0</v>
      </c>
      <c r="AB132" s="12">
        <f t="shared" si="86"/>
        <v>360</v>
      </c>
      <c r="AC132" s="12">
        <f aca="true" t="shared" si="87" ref="AC132:AU132">AC133+AC135+AC148+AC146+AC156</f>
        <v>0</v>
      </c>
      <c r="AD132" s="12">
        <f t="shared" si="87"/>
        <v>7595</v>
      </c>
      <c r="AE132" s="12">
        <f t="shared" si="87"/>
        <v>0</v>
      </c>
      <c r="AF132" s="12">
        <f t="shared" si="87"/>
        <v>-26868</v>
      </c>
      <c r="AG132" s="12">
        <f t="shared" si="87"/>
        <v>5740</v>
      </c>
      <c r="AH132" s="12">
        <f t="shared" si="87"/>
        <v>11927</v>
      </c>
      <c r="AI132" s="12">
        <f t="shared" si="87"/>
        <v>25980</v>
      </c>
      <c r="AJ132" s="12">
        <f t="shared" si="87"/>
        <v>10039</v>
      </c>
      <c r="AK132" s="12">
        <f t="shared" si="87"/>
        <v>44904</v>
      </c>
      <c r="AL132" s="12">
        <f t="shared" si="87"/>
        <v>46400</v>
      </c>
      <c r="AM132" s="12">
        <f t="shared" si="87"/>
        <v>10</v>
      </c>
      <c r="AN132" s="12">
        <f t="shared" si="87"/>
        <v>14482</v>
      </c>
      <c r="AO132" s="12">
        <f t="shared" si="87"/>
        <v>0</v>
      </c>
      <c r="AP132" s="12">
        <f t="shared" si="87"/>
        <v>911422</v>
      </c>
      <c r="AQ132" s="12">
        <f t="shared" si="87"/>
        <v>73663</v>
      </c>
      <c r="AR132" s="12">
        <f t="shared" si="87"/>
        <v>0</v>
      </c>
      <c r="AS132" s="12">
        <f t="shared" si="87"/>
        <v>0</v>
      </c>
      <c r="AT132" s="12">
        <f t="shared" si="87"/>
        <v>0</v>
      </c>
      <c r="AU132" s="12">
        <f t="shared" si="87"/>
        <v>0</v>
      </c>
    </row>
    <row r="133" spans="1:47" s="17" customFormat="1" ht="15.75">
      <c r="A133" s="22"/>
      <c r="B133" s="15"/>
      <c r="C133" s="15"/>
      <c r="D133" s="15"/>
      <c r="E133" s="15"/>
      <c r="F133" s="16"/>
      <c r="G133" s="16">
        <f aca="true" t="shared" si="88" ref="G133:AU133">G134</f>
        <v>0</v>
      </c>
      <c r="H133" s="16">
        <f t="shared" si="88"/>
        <v>0</v>
      </c>
      <c r="I133" s="16">
        <f t="shared" si="88"/>
        <v>300</v>
      </c>
      <c r="J133" s="16">
        <f t="shared" si="88"/>
        <v>140</v>
      </c>
      <c r="K133" s="16">
        <f t="shared" si="88"/>
        <v>100</v>
      </c>
      <c r="L133" s="16">
        <f t="shared" si="88"/>
        <v>0</v>
      </c>
      <c r="M133" s="16">
        <f t="shared" si="88"/>
        <v>180</v>
      </c>
      <c r="N133" s="16">
        <f t="shared" si="88"/>
        <v>0</v>
      </c>
      <c r="O133" s="16">
        <f t="shared" si="88"/>
        <v>370</v>
      </c>
      <c r="P133" s="16">
        <f t="shared" si="88"/>
        <v>0</v>
      </c>
      <c r="Q133" s="16">
        <f t="shared" si="88"/>
        <v>100</v>
      </c>
      <c r="R133" s="16">
        <f t="shared" si="88"/>
        <v>820</v>
      </c>
      <c r="S133" s="16">
        <f t="shared" si="88"/>
        <v>0</v>
      </c>
      <c r="T133" s="16">
        <f t="shared" si="88"/>
        <v>0</v>
      </c>
      <c r="U133" s="16">
        <f t="shared" si="88"/>
        <v>0</v>
      </c>
      <c r="V133" s="16">
        <f t="shared" si="88"/>
        <v>0</v>
      </c>
      <c r="W133" s="16">
        <f t="shared" si="88"/>
        <v>550</v>
      </c>
      <c r="X133" s="16">
        <f t="shared" si="88"/>
        <v>701</v>
      </c>
      <c r="Y133" s="16">
        <f t="shared" si="88"/>
        <v>200</v>
      </c>
      <c r="Z133" s="16">
        <f t="shared" si="88"/>
        <v>270</v>
      </c>
      <c r="AA133" s="16">
        <f t="shared" si="88"/>
        <v>0</v>
      </c>
      <c r="AB133" s="16">
        <f t="shared" si="88"/>
        <v>120</v>
      </c>
      <c r="AC133" s="16">
        <f t="shared" si="88"/>
        <v>0</v>
      </c>
      <c r="AD133" s="16">
        <f t="shared" si="88"/>
        <v>0</v>
      </c>
      <c r="AE133" s="16">
        <f t="shared" si="88"/>
        <v>0</v>
      </c>
      <c r="AF133" s="16">
        <f t="shared" si="88"/>
        <v>-15483</v>
      </c>
      <c r="AG133" s="16">
        <f t="shared" si="88"/>
        <v>2000</v>
      </c>
      <c r="AH133" s="16">
        <f t="shared" si="88"/>
        <v>1628</v>
      </c>
      <c r="AI133" s="16">
        <f t="shared" si="88"/>
        <v>1660</v>
      </c>
      <c r="AJ133" s="16">
        <f t="shared" si="88"/>
        <v>901</v>
      </c>
      <c r="AK133" s="16">
        <f t="shared" si="88"/>
        <v>918</v>
      </c>
      <c r="AL133" s="16">
        <f t="shared" si="88"/>
        <v>39538</v>
      </c>
      <c r="AM133" s="16">
        <f t="shared" si="88"/>
        <v>0</v>
      </c>
      <c r="AN133" s="16">
        <f t="shared" si="88"/>
        <v>0</v>
      </c>
      <c r="AO133" s="16">
        <f t="shared" si="88"/>
        <v>-53</v>
      </c>
      <c r="AP133" s="16">
        <f t="shared" si="88"/>
        <v>468725</v>
      </c>
      <c r="AQ133" s="16">
        <f t="shared" si="88"/>
        <v>0</v>
      </c>
      <c r="AR133" s="16">
        <f t="shared" si="88"/>
        <v>0</v>
      </c>
      <c r="AS133" s="16">
        <f t="shared" si="88"/>
        <v>0</v>
      </c>
      <c r="AT133" s="16">
        <f t="shared" si="88"/>
        <v>0</v>
      </c>
      <c r="AU133" s="16">
        <f t="shared" si="88"/>
        <v>0</v>
      </c>
    </row>
    <row r="134" spans="1:47" ht="15.75">
      <c r="A134" s="18"/>
      <c r="B134" s="19"/>
      <c r="C134" s="19"/>
      <c r="D134" s="19"/>
      <c r="E134" s="19"/>
      <c r="F134" s="20"/>
      <c r="G134" s="20"/>
      <c r="H134" s="20"/>
      <c r="I134" s="20">
        <v>300</v>
      </c>
      <c r="J134" s="20">
        <v>140</v>
      </c>
      <c r="K134" s="20">
        <v>100</v>
      </c>
      <c r="L134" s="20"/>
      <c r="M134" s="20">
        <v>180</v>
      </c>
      <c r="N134" s="20"/>
      <c r="O134" s="20">
        <v>370</v>
      </c>
      <c r="P134" s="20"/>
      <c r="Q134" s="20">
        <v>100</v>
      </c>
      <c r="R134" s="20">
        <v>820</v>
      </c>
      <c r="S134" s="20"/>
      <c r="T134" s="20"/>
      <c r="U134" s="20"/>
      <c r="V134" s="20"/>
      <c r="W134" s="20">
        <v>550</v>
      </c>
      <c r="X134" s="20">
        <v>701</v>
      </c>
      <c r="Y134" s="20">
        <v>200</v>
      </c>
      <c r="Z134" s="20">
        <v>270</v>
      </c>
      <c r="AA134" s="20"/>
      <c r="AB134" s="20">
        <v>120</v>
      </c>
      <c r="AC134" s="20"/>
      <c r="AD134" s="20"/>
      <c r="AE134" s="20"/>
      <c r="AF134" s="20">
        <v>-15483</v>
      </c>
      <c r="AG134" s="20">
        <v>2000</v>
      </c>
      <c r="AH134" s="20">
        <v>1628</v>
      </c>
      <c r="AI134" s="20">
        <v>1660</v>
      </c>
      <c r="AJ134" s="20">
        <v>901</v>
      </c>
      <c r="AK134" s="20">
        <v>918</v>
      </c>
      <c r="AL134" s="20">
        <v>39538</v>
      </c>
      <c r="AM134" s="20"/>
      <c r="AN134" s="20"/>
      <c r="AO134" s="20">
        <v>-53</v>
      </c>
      <c r="AP134" s="20">
        <v>468725</v>
      </c>
      <c r="AQ134" s="20"/>
      <c r="AR134" s="20"/>
      <c r="AS134" s="20"/>
      <c r="AT134" s="20"/>
      <c r="AU134" s="20"/>
    </row>
    <row r="135" spans="1:47" s="17" customFormat="1" ht="15.75">
      <c r="A135" s="22"/>
      <c r="B135" s="15"/>
      <c r="C135" s="15"/>
      <c r="D135" s="15"/>
      <c r="E135" s="15"/>
      <c r="F135" s="16"/>
      <c r="G135" s="16">
        <f>G136+G138+G140+G142+G144</f>
        <v>734218</v>
      </c>
      <c r="H135" s="16">
        <f aca="true" t="shared" si="89" ref="H135:AB135">H136+H138+H140+H142+H144</f>
        <v>5000</v>
      </c>
      <c r="I135" s="16">
        <f t="shared" si="89"/>
        <v>650</v>
      </c>
      <c r="J135" s="16">
        <f t="shared" si="89"/>
        <v>290</v>
      </c>
      <c r="K135" s="16">
        <f t="shared" si="89"/>
        <v>1490</v>
      </c>
      <c r="L135" s="16">
        <f t="shared" si="89"/>
        <v>0</v>
      </c>
      <c r="M135" s="16">
        <f t="shared" si="89"/>
        <v>300</v>
      </c>
      <c r="N135" s="16">
        <f>N136+N138+N140+N142+N144</f>
        <v>0</v>
      </c>
      <c r="O135" s="16">
        <f t="shared" si="89"/>
        <v>750</v>
      </c>
      <c r="P135" s="16">
        <f t="shared" si="89"/>
        <v>90</v>
      </c>
      <c r="Q135" s="16">
        <f t="shared" si="89"/>
        <v>750</v>
      </c>
      <c r="R135" s="16">
        <f t="shared" si="89"/>
        <v>800</v>
      </c>
      <c r="S135" s="16">
        <f t="shared" si="89"/>
        <v>1000</v>
      </c>
      <c r="T135" s="16">
        <f t="shared" si="89"/>
        <v>1600</v>
      </c>
      <c r="U135" s="16">
        <f t="shared" si="89"/>
        <v>200</v>
      </c>
      <c r="V135" s="16">
        <f t="shared" si="89"/>
        <v>1100</v>
      </c>
      <c r="W135" s="16">
        <f t="shared" si="89"/>
        <v>600</v>
      </c>
      <c r="X135" s="16">
        <f t="shared" si="89"/>
        <v>1699</v>
      </c>
      <c r="Y135" s="16">
        <f t="shared" si="89"/>
        <v>0</v>
      </c>
      <c r="Z135" s="16">
        <f t="shared" si="89"/>
        <v>315</v>
      </c>
      <c r="AA135" s="16">
        <f t="shared" si="89"/>
        <v>0</v>
      </c>
      <c r="AB135" s="16">
        <f t="shared" si="89"/>
        <v>240</v>
      </c>
      <c r="AC135" s="16">
        <f aca="true" t="shared" si="90" ref="AC135:AU135">AC136+AC138+AC140+AC142+AC144</f>
        <v>0</v>
      </c>
      <c r="AD135" s="16">
        <f t="shared" si="90"/>
        <v>3200</v>
      </c>
      <c r="AE135" s="16">
        <f t="shared" si="90"/>
        <v>0</v>
      </c>
      <c r="AF135" s="16">
        <f t="shared" si="90"/>
        <v>-9267</v>
      </c>
      <c r="AG135" s="16">
        <f t="shared" si="90"/>
        <v>3740</v>
      </c>
      <c r="AH135" s="16">
        <f t="shared" si="90"/>
        <v>8456</v>
      </c>
      <c r="AI135" s="16">
        <f t="shared" si="90"/>
        <v>7520</v>
      </c>
      <c r="AJ135" s="16">
        <f t="shared" si="90"/>
        <v>7874</v>
      </c>
      <c r="AK135" s="16">
        <f t="shared" si="90"/>
        <v>41286</v>
      </c>
      <c r="AL135" s="16">
        <f t="shared" si="90"/>
        <v>5820</v>
      </c>
      <c r="AM135" s="16">
        <f t="shared" si="90"/>
        <v>10</v>
      </c>
      <c r="AN135" s="16">
        <f t="shared" si="90"/>
        <v>0</v>
      </c>
      <c r="AO135" s="16">
        <f t="shared" si="90"/>
        <v>0</v>
      </c>
      <c r="AP135" s="16">
        <f t="shared" si="90"/>
        <v>397133</v>
      </c>
      <c r="AQ135" s="16">
        <f t="shared" si="90"/>
        <v>13280</v>
      </c>
      <c r="AR135" s="16">
        <f t="shared" si="90"/>
        <v>0</v>
      </c>
      <c r="AS135" s="16">
        <f t="shared" si="90"/>
        <v>0</v>
      </c>
      <c r="AT135" s="16">
        <f t="shared" si="90"/>
        <v>0</v>
      </c>
      <c r="AU135" s="16">
        <f t="shared" si="90"/>
        <v>0</v>
      </c>
    </row>
    <row r="136" spans="1:47" ht="15.75">
      <c r="A136" s="18"/>
      <c r="B136" s="19"/>
      <c r="C136" s="19"/>
      <c r="D136" s="19"/>
      <c r="E136" s="19"/>
      <c r="F136" s="20"/>
      <c r="G136" s="20">
        <f aca="true" t="shared" si="91" ref="G136:AU136">SUM(G137)</f>
        <v>703053</v>
      </c>
      <c r="H136" s="20">
        <f t="shared" si="91"/>
        <v>0</v>
      </c>
      <c r="I136" s="20">
        <f t="shared" si="91"/>
        <v>650</v>
      </c>
      <c r="J136" s="20">
        <f t="shared" si="91"/>
        <v>290</v>
      </c>
      <c r="K136" s="20">
        <f t="shared" si="91"/>
        <v>1490</v>
      </c>
      <c r="L136" s="20">
        <f t="shared" si="91"/>
        <v>0</v>
      </c>
      <c r="M136" s="20">
        <f t="shared" si="91"/>
        <v>300</v>
      </c>
      <c r="N136" s="20">
        <f t="shared" si="91"/>
        <v>0</v>
      </c>
      <c r="O136" s="20">
        <f t="shared" si="91"/>
        <v>650</v>
      </c>
      <c r="P136" s="20">
        <f t="shared" si="91"/>
        <v>90</v>
      </c>
      <c r="Q136" s="20">
        <f t="shared" si="91"/>
        <v>650</v>
      </c>
      <c r="R136" s="20">
        <f t="shared" si="91"/>
        <v>800</v>
      </c>
      <c r="S136" s="20">
        <f t="shared" si="91"/>
        <v>500</v>
      </c>
      <c r="T136" s="20">
        <f t="shared" si="91"/>
        <v>1600</v>
      </c>
      <c r="U136" s="20">
        <f t="shared" si="91"/>
        <v>200</v>
      </c>
      <c r="V136" s="20">
        <f t="shared" si="91"/>
        <v>1100</v>
      </c>
      <c r="W136" s="20">
        <f t="shared" si="91"/>
        <v>600</v>
      </c>
      <c r="X136" s="20">
        <f t="shared" si="91"/>
        <v>1619</v>
      </c>
      <c r="Y136" s="20">
        <f t="shared" si="91"/>
        <v>0</v>
      </c>
      <c r="Z136" s="20">
        <f t="shared" si="91"/>
        <v>315</v>
      </c>
      <c r="AA136" s="20">
        <f t="shared" si="91"/>
        <v>0</v>
      </c>
      <c r="AB136" s="20">
        <f t="shared" si="91"/>
        <v>240</v>
      </c>
      <c r="AC136" s="20">
        <f t="shared" si="91"/>
        <v>0</v>
      </c>
      <c r="AD136" s="20">
        <f t="shared" si="91"/>
        <v>400</v>
      </c>
      <c r="AE136" s="20">
        <f t="shared" si="91"/>
        <v>0</v>
      </c>
      <c r="AF136" s="20">
        <f t="shared" si="91"/>
        <v>0</v>
      </c>
      <c r="AG136" s="20">
        <f t="shared" si="91"/>
        <v>3740</v>
      </c>
      <c r="AH136" s="20">
        <f t="shared" si="91"/>
        <v>7229</v>
      </c>
      <c r="AI136" s="20">
        <f t="shared" si="91"/>
        <v>5020</v>
      </c>
      <c r="AJ136" s="20">
        <f t="shared" si="91"/>
        <v>5842</v>
      </c>
      <c r="AK136" s="20">
        <f t="shared" si="91"/>
        <v>18134</v>
      </c>
      <c r="AL136" s="20">
        <f t="shared" si="91"/>
        <v>0</v>
      </c>
      <c r="AM136" s="20">
        <f t="shared" si="91"/>
        <v>10</v>
      </c>
      <c r="AN136" s="20">
        <f t="shared" si="91"/>
        <v>0</v>
      </c>
      <c r="AO136" s="20">
        <f t="shared" si="91"/>
        <v>0</v>
      </c>
      <c r="AP136" s="20">
        <f t="shared" si="91"/>
        <v>107035</v>
      </c>
      <c r="AQ136" s="20">
        <f t="shared" si="91"/>
        <v>0</v>
      </c>
      <c r="AR136" s="20">
        <f t="shared" si="91"/>
        <v>0</v>
      </c>
      <c r="AS136" s="20">
        <f t="shared" si="91"/>
        <v>0</v>
      </c>
      <c r="AT136" s="20">
        <f t="shared" si="91"/>
        <v>0</v>
      </c>
      <c r="AU136" s="20">
        <f t="shared" si="91"/>
        <v>0</v>
      </c>
    </row>
    <row r="137" spans="1:47" ht="15.75">
      <c r="A137" s="18"/>
      <c r="B137" s="19"/>
      <c r="C137" s="19"/>
      <c r="D137" s="19"/>
      <c r="E137" s="19"/>
      <c r="F137" s="20"/>
      <c r="G137" s="20">
        <v>703053</v>
      </c>
      <c r="H137" s="20"/>
      <c r="I137" s="20">
        <v>650</v>
      </c>
      <c r="J137" s="20">
        <v>290</v>
      </c>
      <c r="K137" s="20">
        <v>1490</v>
      </c>
      <c r="L137" s="20"/>
      <c r="M137" s="20">
        <v>300</v>
      </c>
      <c r="N137" s="20"/>
      <c r="O137" s="20">
        <v>650</v>
      </c>
      <c r="P137" s="20">
        <v>90</v>
      </c>
      <c r="Q137" s="20">
        <v>650</v>
      </c>
      <c r="R137" s="20">
        <v>800</v>
      </c>
      <c r="S137" s="20">
        <v>500</v>
      </c>
      <c r="T137" s="20">
        <v>1600</v>
      </c>
      <c r="U137" s="20">
        <v>200</v>
      </c>
      <c r="V137" s="20">
        <v>1100</v>
      </c>
      <c r="W137" s="20">
        <v>600</v>
      </c>
      <c r="X137" s="20">
        <v>1619</v>
      </c>
      <c r="Y137" s="20"/>
      <c r="Z137" s="20">
        <v>315</v>
      </c>
      <c r="AA137" s="20"/>
      <c r="AB137" s="20">
        <v>240</v>
      </c>
      <c r="AC137" s="20"/>
      <c r="AD137" s="20">
        <v>400</v>
      </c>
      <c r="AE137" s="20"/>
      <c r="AF137" s="20"/>
      <c r="AG137" s="20">
        <v>3740</v>
      </c>
      <c r="AH137" s="20">
        <v>7229</v>
      </c>
      <c r="AI137" s="20">
        <v>5020</v>
      </c>
      <c r="AJ137" s="20">
        <v>5842</v>
      </c>
      <c r="AK137" s="20">
        <v>18134</v>
      </c>
      <c r="AL137" s="20"/>
      <c r="AM137" s="20">
        <v>10</v>
      </c>
      <c r="AN137" s="20"/>
      <c r="AO137" s="20"/>
      <c r="AP137" s="20">
        <v>107035</v>
      </c>
      <c r="AQ137" s="20"/>
      <c r="AR137" s="20"/>
      <c r="AS137" s="20"/>
      <c r="AT137" s="20"/>
      <c r="AU137" s="20"/>
    </row>
    <row r="138" spans="1:47" ht="15.75">
      <c r="A138" s="18"/>
      <c r="B138" s="19"/>
      <c r="C138" s="19"/>
      <c r="D138" s="19"/>
      <c r="E138" s="19"/>
      <c r="F138" s="20"/>
      <c r="G138" s="20">
        <f aca="true" t="shared" si="92" ref="G138:AU138">SUM(G139)</f>
        <v>18781</v>
      </c>
      <c r="H138" s="20">
        <f t="shared" si="92"/>
        <v>5000</v>
      </c>
      <c r="I138" s="20">
        <f t="shared" si="92"/>
        <v>0</v>
      </c>
      <c r="J138" s="20">
        <f t="shared" si="92"/>
        <v>0</v>
      </c>
      <c r="K138" s="20">
        <f t="shared" si="92"/>
        <v>0</v>
      </c>
      <c r="L138" s="20">
        <f t="shared" si="92"/>
        <v>0</v>
      </c>
      <c r="M138" s="20">
        <f t="shared" si="92"/>
        <v>0</v>
      </c>
      <c r="N138" s="20">
        <f t="shared" si="92"/>
        <v>0</v>
      </c>
      <c r="O138" s="20">
        <f t="shared" si="92"/>
        <v>100</v>
      </c>
      <c r="P138" s="20">
        <f t="shared" si="92"/>
        <v>0</v>
      </c>
      <c r="Q138" s="20">
        <f t="shared" si="92"/>
        <v>0</v>
      </c>
      <c r="R138" s="20">
        <f t="shared" si="92"/>
        <v>0</v>
      </c>
      <c r="S138" s="20">
        <f t="shared" si="92"/>
        <v>0</v>
      </c>
      <c r="T138" s="20">
        <f t="shared" si="92"/>
        <v>0</v>
      </c>
      <c r="U138" s="20">
        <f t="shared" si="92"/>
        <v>0</v>
      </c>
      <c r="V138" s="20">
        <f t="shared" si="92"/>
        <v>0</v>
      </c>
      <c r="W138" s="20">
        <f t="shared" si="92"/>
        <v>0</v>
      </c>
      <c r="X138" s="20">
        <f t="shared" si="92"/>
        <v>0</v>
      </c>
      <c r="Y138" s="20">
        <f t="shared" si="92"/>
        <v>0</v>
      </c>
      <c r="Z138" s="20">
        <f t="shared" si="92"/>
        <v>0</v>
      </c>
      <c r="AA138" s="20">
        <f t="shared" si="92"/>
        <v>0</v>
      </c>
      <c r="AB138" s="20">
        <f t="shared" si="92"/>
        <v>0</v>
      </c>
      <c r="AC138" s="20">
        <f t="shared" si="92"/>
        <v>0</v>
      </c>
      <c r="AD138" s="20">
        <f t="shared" si="92"/>
        <v>0</v>
      </c>
      <c r="AE138" s="20">
        <f t="shared" si="92"/>
        <v>0</v>
      </c>
      <c r="AF138" s="20">
        <f t="shared" si="92"/>
        <v>0</v>
      </c>
      <c r="AG138" s="20">
        <f t="shared" si="92"/>
        <v>0</v>
      </c>
      <c r="AH138" s="20">
        <f t="shared" si="92"/>
        <v>262</v>
      </c>
      <c r="AI138" s="20">
        <f t="shared" si="92"/>
        <v>0</v>
      </c>
      <c r="AJ138" s="20">
        <f t="shared" si="92"/>
        <v>373</v>
      </c>
      <c r="AK138" s="20">
        <f t="shared" si="92"/>
        <v>118</v>
      </c>
      <c r="AL138" s="20">
        <f t="shared" si="92"/>
        <v>0</v>
      </c>
      <c r="AM138" s="20">
        <f t="shared" si="92"/>
        <v>0</v>
      </c>
      <c r="AN138" s="20">
        <f t="shared" si="92"/>
        <v>0</v>
      </c>
      <c r="AO138" s="20">
        <f t="shared" si="92"/>
        <v>0</v>
      </c>
      <c r="AP138" s="20">
        <f t="shared" si="92"/>
        <v>32131</v>
      </c>
      <c r="AQ138" s="20">
        <f t="shared" si="92"/>
        <v>0</v>
      </c>
      <c r="AR138" s="20">
        <f t="shared" si="92"/>
        <v>0</v>
      </c>
      <c r="AS138" s="20">
        <f t="shared" si="92"/>
        <v>0</v>
      </c>
      <c r="AT138" s="20">
        <f t="shared" si="92"/>
        <v>0</v>
      </c>
      <c r="AU138" s="20">
        <f t="shared" si="92"/>
        <v>0</v>
      </c>
    </row>
    <row r="139" spans="1:47" ht="15.75">
      <c r="A139" s="18"/>
      <c r="B139" s="19"/>
      <c r="C139" s="19"/>
      <c r="D139" s="19"/>
      <c r="E139" s="19"/>
      <c r="F139" s="20"/>
      <c r="G139" s="20">
        <v>18781</v>
      </c>
      <c r="H139" s="20">
        <v>5000</v>
      </c>
      <c r="I139" s="20"/>
      <c r="J139" s="20"/>
      <c r="K139" s="20"/>
      <c r="L139" s="20"/>
      <c r="M139" s="20"/>
      <c r="N139" s="20"/>
      <c r="O139" s="20">
        <v>100</v>
      </c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>
        <v>262</v>
      </c>
      <c r="AI139" s="20"/>
      <c r="AJ139" s="20">
        <v>373</v>
      </c>
      <c r="AK139" s="20">
        <v>118</v>
      </c>
      <c r="AL139" s="20"/>
      <c r="AM139" s="20"/>
      <c r="AN139" s="20"/>
      <c r="AO139" s="20"/>
      <c r="AP139" s="20">
        <v>32131</v>
      </c>
      <c r="AQ139" s="20"/>
      <c r="AR139" s="20"/>
      <c r="AS139" s="20"/>
      <c r="AT139" s="20"/>
      <c r="AU139" s="20"/>
    </row>
    <row r="140" spans="1:47" ht="15.75">
      <c r="A140" s="18"/>
      <c r="B140" s="19"/>
      <c r="C140" s="19"/>
      <c r="D140" s="19"/>
      <c r="E140" s="19"/>
      <c r="F140" s="20"/>
      <c r="G140" s="20">
        <f aca="true" t="shared" si="93" ref="G140:AU140">SUM(G141)</f>
        <v>0</v>
      </c>
      <c r="H140" s="20">
        <f t="shared" si="93"/>
        <v>0</v>
      </c>
      <c r="I140" s="20">
        <f t="shared" si="93"/>
        <v>0</v>
      </c>
      <c r="J140" s="20">
        <f t="shared" si="93"/>
        <v>0</v>
      </c>
      <c r="K140" s="20">
        <f t="shared" si="93"/>
        <v>0</v>
      </c>
      <c r="L140" s="20">
        <f t="shared" si="93"/>
        <v>0</v>
      </c>
      <c r="M140" s="20">
        <f t="shared" si="93"/>
        <v>0</v>
      </c>
      <c r="N140" s="20">
        <f t="shared" si="93"/>
        <v>0</v>
      </c>
      <c r="O140" s="20">
        <f t="shared" si="93"/>
        <v>0</v>
      </c>
      <c r="P140" s="20">
        <f t="shared" si="93"/>
        <v>0</v>
      </c>
      <c r="Q140" s="20">
        <f t="shared" si="93"/>
        <v>100</v>
      </c>
      <c r="R140" s="20">
        <f t="shared" si="93"/>
        <v>0</v>
      </c>
      <c r="S140" s="20">
        <f t="shared" si="93"/>
        <v>500</v>
      </c>
      <c r="T140" s="20">
        <f t="shared" si="93"/>
        <v>0</v>
      </c>
      <c r="U140" s="20">
        <f t="shared" si="93"/>
        <v>0</v>
      </c>
      <c r="V140" s="20">
        <f t="shared" si="93"/>
        <v>0</v>
      </c>
      <c r="W140" s="20">
        <f t="shared" si="93"/>
        <v>0</v>
      </c>
      <c r="X140" s="20">
        <f t="shared" si="93"/>
        <v>80</v>
      </c>
      <c r="Y140" s="20">
        <f t="shared" si="93"/>
        <v>0</v>
      </c>
      <c r="Z140" s="20">
        <f t="shared" si="93"/>
        <v>0</v>
      </c>
      <c r="AA140" s="20">
        <f t="shared" si="93"/>
        <v>0</v>
      </c>
      <c r="AB140" s="20">
        <f t="shared" si="93"/>
        <v>0</v>
      </c>
      <c r="AC140" s="20">
        <f t="shared" si="93"/>
        <v>0</v>
      </c>
      <c r="AD140" s="20">
        <f t="shared" si="93"/>
        <v>600</v>
      </c>
      <c r="AE140" s="20">
        <f t="shared" si="93"/>
        <v>0</v>
      </c>
      <c r="AF140" s="20">
        <f t="shared" si="93"/>
        <v>-6946</v>
      </c>
      <c r="AG140" s="20">
        <f t="shared" si="93"/>
        <v>0</v>
      </c>
      <c r="AH140" s="20">
        <f t="shared" si="93"/>
        <v>640</v>
      </c>
      <c r="AI140" s="20">
        <f t="shared" si="93"/>
        <v>2500</v>
      </c>
      <c r="AJ140" s="20">
        <f t="shared" si="93"/>
        <v>1659</v>
      </c>
      <c r="AK140" s="20">
        <f t="shared" si="93"/>
        <v>20248</v>
      </c>
      <c r="AL140" s="20">
        <f t="shared" si="93"/>
        <v>5820</v>
      </c>
      <c r="AM140" s="20">
        <f t="shared" si="93"/>
        <v>0</v>
      </c>
      <c r="AN140" s="20">
        <f t="shared" si="93"/>
        <v>0</v>
      </c>
      <c r="AO140" s="20">
        <f t="shared" si="93"/>
        <v>0</v>
      </c>
      <c r="AP140" s="20">
        <f t="shared" si="93"/>
        <v>196066</v>
      </c>
      <c r="AQ140" s="20">
        <f t="shared" si="93"/>
        <v>0</v>
      </c>
      <c r="AR140" s="20">
        <f t="shared" si="93"/>
        <v>0</v>
      </c>
      <c r="AS140" s="20">
        <f t="shared" si="93"/>
        <v>0</v>
      </c>
      <c r="AT140" s="20">
        <f t="shared" si="93"/>
        <v>0</v>
      </c>
      <c r="AU140" s="20">
        <f t="shared" si="93"/>
        <v>0</v>
      </c>
    </row>
    <row r="141" spans="1:47" ht="15.75">
      <c r="A141" s="27"/>
      <c r="B141" s="19"/>
      <c r="C141" s="19"/>
      <c r="D141" s="19"/>
      <c r="E141" s="19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>
        <v>100</v>
      </c>
      <c r="R141" s="20"/>
      <c r="S141" s="20">
        <v>500</v>
      </c>
      <c r="T141" s="20"/>
      <c r="U141" s="20"/>
      <c r="V141" s="20"/>
      <c r="W141" s="20"/>
      <c r="X141" s="20">
        <v>80</v>
      </c>
      <c r="Y141" s="20"/>
      <c r="Z141" s="20"/>
      <c r="AA141" s="20"/>
      <c r="AB141" s="20"/>
      <c r="AC141" s="20"/>
      <c r="AD141" s="20">
        <v>600</v>
      </c>
      <c r="AE141" s="20"/>
      <c r="AF141" s="20">
        <v>-6946</v>
      </c>
      <c r="AG141" s="20"/>
      <c r="AH141" s="20">
        <v>640</v>
      </c>
      <c r="AI141" s="20">
        <v>2500</v>
      </c>
      <c r="AJ141" s="20">
        <v>1659</v>
      </c>
      <c r="AK141" s="20">
        <v>20248</v>
      </c>
      <c r="AL141" s="20">
        <v>5820</v>
      </c>
      <c r="AM141" s="20"/>
      <c r="AN141" s="20"/>
      <c r="AO141" s="20"/>
      <c r="AP141" s="20">
        <v>196066</v>
      </c>
      <c r="AQ141" s="20"/>
      <c r="AR141" s="20"/>
      <c r="AS141" s="20"/>
      <c r="AT141" s="20"/>
      <c r="AU141" s="20"/>
    </row>
    <row r="142" spans="1:47" ht="15.75">
      <c r="A142" s="18"/>
      <c r="B142" s="19"/>
      <c r="C142" s="19"/>
      <c r="D142" s="19"/>
      <c r="E142" s="19"/>
      <c r="F142" s="20"/>
      <c r="G142" s="20">
        <f aca="true" t="shared" si="94" ref="G142:AU142">G143</f>
        <v>12384</v>
      </c>
      <c r="H142" s="20">
        <f t="shared" si="94"/>
        <v>0</v>
      </c>
      <c r="I142" s="20">
        <f t="shared" si="94"/>
        <v>0</v>
      </c>
      <c r="J142" s="20">
        <f t="shared" si="94"/>
        <v>0</v>
      </c>
      <c r="K142" s="20">
        <f t="shared" si="94"/>
        <v>0</v>
      </c>
      <c r="L142" s="20">
        <f t="shared" si="94"/>
        <v>0</v>
      </c>
      <c r="M142" s="20">
        <f t="shared" si="94"/>
        <v>0</v>
      </c>
      <c r="N142" s="20">
        <f t="shared" si="94"/>
        <v>0</v>
      </c>
      <c r="O142" s="20">
        <f t="shared" si="94"/>
        <v>0</v>
      </c>
      <c r="P142" s="20">
        <f t="shared" si="94"/>
        <v>0</v>
      </c>
      <c r="Q142" s="20">
        <f t="shared" si="94"/>
        <v>0</v>
      </c>
      <c r="R142" s="20">
        <f t="shared" si="94"/>
        <v>0</v>
      </c>
      <c r="S142" s="20">
        <f t="shared" si="94"/>
        <v>0</v>
      </c>
      <c r="T142" s="20">
        <f t="shared" si="94"/>
        <v>0</v>
      </c>
      <c r="U142" s="20">
        <f t="shared" si="94"/>
        <v>0</v>
      </c>
      <c r="V142" s="20">
        <f t="shared" si="94"/>
        <v>0</v>
      </c>
      <c r="W142" s="20">
        <f t="shared" si="94"/>
        <v>0</v>
      </c>
      <c r="X142" s="20">
        <f t="shared" si="94"/>
        <v>0</v>
      </c>
      <c r="Y142" s="20">
        <f t="shared" si="94"/>
        <v>0</v>
      </c>
      <c r="Z142" s="20">
        <f t="shared" si="94"/>
        <v>0</v>
      </c>
      <c r="AA142" s="20">
        <f t="shared" si="94"/>
        <v>0</v>
      </c>
      <c r="AB142" s="20">
        <f t="shared" si="94"/>
        <v>0</v>
      </c>
      <c r="AC142" s="20">
        <f t="shared" si="94"/>
        <v>0</v>
      </c>
      <c r="AD142" s="20">
        <f t="shared" si="94"/>
        <v>0</v>
      </c>
      <c r="AE142" s="20">
        <f t="shared" si="94"/>
        <v>0</v>
      </c>
      <c r="AF142" s="20">
        <f t="shared" si="94"/>
        <v>-1879</v>
      </c>
      <c r="AG142" s="20">
        <f t="shared" si="94"/>
        <v>0</v>
      </c>
      <c r="AH142" s="20">
        <f t="shared" si="94"/>
        <v>325</v>
      </c>
      <c r="AI142" s="20">
        <f t="shared" si="94"/>
        <v>0</v>
      </c>
      <c r="AJ142" s="20">
        <f t="shared" si="94"/>
        <v>0</v>
      </c>
      <c r="AK142" s="20">
        <f t="shared" si="94"/>
        <v>230</v>
      </c>
      <c r="AL142" s="20">
        <f t="shared" si="94"/>
        <v>0</v>
      </c>
      <c r="AM142" s="20">
        <f t="shared" si="94"/>
        <v>0</v>
      </c>
      <c r="AN142" s="20">
        <f t="shared" si="94"/>
        <v>0</v>
      </c>
      <c r="AO142" s="20">
        <f t="shared" si="94"/>
        <v>0</v>
      </c>
      <c r="AP142" s="20">
        <f t="shared" si="94"/>
        <v>61901</v>
      </c>
      <c r="AQ142" s="20">
        <f t="shared" si="94"/>
        <v>0</v>
      </c>
      <c r="AR142" s="20">
        <f t="shared" si="94"/>
        <v>0</v>
      </c>
      <c r="AS142" s="20">
        <f t="shared" si="94"/>
        <v>0</v>
      </c>
      <c r="AT142" s="20">
        <f t="shared" si="94"/>
        <v>0</v>
      </c>
      <c r="AU142" s="20">
        <f t="shared" si="94"/>
        <v>0</v>
      </c>
    </row>
    <row r="143" spans="1:47" ht="15.75">
      <c r="A143" s="18"/>
      <c r="B143" s="19"/>
      <c r="C143" s="19"/>
      <c r="D143" s="19"/>
      <c r="E143" s="19"/>
      <c r="F143" s="20"/>
      <c r="G143" s="20">
        <v>12384</v>
      </c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>
        <v>-1879</v>
      </c>
      <c r="AG143" s="20"/>
      <c r="AH143" s="20">
        <v>325</v>
      </c>
      <c r="AI143" s="20"/>
      <c r="AJ143" s="20"/>
      <c r="AK143" s="20">
        <v>230</v>
      </c>
      <c r="AL143" s="20"/>
      <c r="AM143" s="20"/>
      <c r="AN143" s="20"/>
      <c r="AO143" s="20"/>
      <c r="AP143" s="20">
        <v>61901</v>
      </c>
      <c r="AQ143" s="20"/>
      <c r="AR143" s="20"/>
      <c r="AS143" s="20"/>
      <c r="AT143" s="20"/>
      <c r="AU143" s="20"/>
    </row>
    <row r="144" spans="1:47" ht="15.75">
      <c r="A144" s="18"/>
      <c r="B144" s="19"/>
      <c r="C144" s="19"/>
      <c r="D144" s="19"/>
      <c r="E144" s="19"/>
      <c r="F144" s="20"/>
      <c r="G144" s="20">
        <f aca="true" t="shared" si="95" ref="G144:AU144">G145</f>
        <v>0</v>
      </c>
      <c r="H144" s="20">
        <f t="shared" si="95"/>
        <v>0</v>
      </c>
      <c r="I144" s="20">
        <f t="shared" si="95"/>
        <v>0</v>
      </c>
      <c r="J144" s="20">
        <f t="shared" si="95"/>
        <v>0</v>
      </c>
      <c r="K144" s="20">
        <f t="shared" si="95"/>
        <v>0</v>
      </c>
      <c r="L144" s="20">
        <f t="shared" si="95"/>
        <v>0</v>
      </c>
      <c r="M144" s="20">
        <f t="shared" si="95"/>
        <v>0</v>
      </c>
      <c r="N144" s="20">
        <f t="shared" si="95"/>
        <v>0</v>
      </c>
      <c r="O144" s="20">
        <f t="shared" si="95"/>
        <v>0</v>
      </c>
      <c r="P144" s="20">
        <f t="shared" si="95"/>
        <v>0</v>
      </c>
      <c r="Q144" s="20">
        <f t="shared" si="95"/>
        <v>0</v>
      </c>
      <c r="R144" s="20">
        <f t="shared" si="95"/>
        <v>0</v>
      </c>
      <c r="S144" s="20">
        <f t="shared" si="95"/>
        <v>0</v>
      </c>
      <c r="T144" s="20">
        <f t="shared" si="95"/>
        <v>0</v>
      </c>
      <c r="U144" s="20">
        <f t="shared" si="95"/>
        <v>0</v>
      </c>
      <c r="V144" s="20">
        <f t="shared" si="95"/>
        <v>0</v>
      </c>
      <c r="W144" s="20">
        <f t="shared" si="95"/>
        <v>0</v>
      </c>
      <c r="X144" s="20">
        <f t="shared" si="95"/>
        <v>0</v>
      </c>
      <c r="Y144" s="20">
        <f t="shared" si="95"/>
        <v>0</v>
      </c>
      <c r="Z144" s="20">
        <f t="shared" si="95"/>
        <v>0</v>
      </c>
      <c r="AA144" s="20">
        <f t="shared" si="95"/>
        <v>0</v>
      </c>
      <c r="AB144" s="20">
        <f t="shared" si="95"/>
        <v>0</v>
      </c>
      <c r="AC144" s="20">
        <f t="shared" si="95"/>
        <v>0</v>
      </c>
      <c r="AD144" s="20">
        <f t="shared" si="95"/>
        <v>2200</v>
      </c>
      <c r="AE144" s="20">
        <f t="shared" si="95"/>
        <v>0</v>
      </c>
      <c r="AF144" s="20">
        <f t="shared" si="95"/>
        <v>-442</v>
      </c>
      <c r="AG144" s="20">
        <f t="shared" si="95"/>
        <v>0</v>
      </c>
      <c r="AH144" s="20">
        <f t="shared" si="95"/>
        <v>0</v>
      </c>
      <c r="AI144" s="20">
        <f t="shared" si="95"/>
        <v>0</v>
      </c>
      <c r="AJ144" s="20">
        <f t="shared" si="95"/>
        <v>0</v>
      </c>
      <c r="AK144" s="20">
        <f t="shared" si="95"/>
        <v>2556</v>
      </c>
      <c r="AL144" s="20">
        <f t="shared" si="95"/>
        <v>0</v>
      </c>
      <c r="AM144" s="20">
        <f t="shared" si="95"/>
        <v>0</v>
      </c>
      <c r="AN144" s="20">
        <f t="shared" si="95"/>
        <v>0</v>
      </c>
      <c r="AO144" s="20">
        <f t="shared" si="95"/>
        <v>0</v>
      </c>
      <c r="AP144" s="20">
        <f t="shared" si="95"/>
        <v>0</v>
      </c>
      <c r="AQ144" s="20">
        <f t="shared" si="95"/>
        <v>13280</v>
      </c>
      <c r="AR144" s="20">
        <f t="shared" si="95"/>
        <v>0</v>
      </c>
      <c r="AS144" s="20">
        <f t="shared" si="95"/>
        <v>0</v>
      </c>
      <c r="AT144" s="20">
        <f t="shared" si="95"/>
        <v>0</v>
      </c>
      <c r="AU144" s="20">
        <f t="shared" si="95"/>
        <v>0</v>
      </c>
    </row>
    <row r="145" spans="1:47" ht="15.75">
      <c r="A145" s="18"/>
      <c r="B145" s="19"/>
      <c r="C145" s="19"/>
      <c r="D145" s="19"/>
      <c r="E145" s="19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>
        <v>2200</v>
      </c>
      <c r="AE145" s="20"/>
      <c r="AF145" s="20">
        <v>-442</v>
      </c>
      <c r="AG145" s="20"/>
      <c r="AH145" s="20"/>
      <c r="AI145" s="20"/>
      <c r="AJ145" s="20"/>
      <c r="AK145" s="20">
        <v>2556</v>
      </c>
      <c r="AL145" s="20"/>
      <c r="AM145" s="20"/>
      <c r="AN145" s="20"/>
      <c r="AO145" s="20"/>
      <c r="AP145" s="20"/>
      <c r="AQ145" s="20">
        <v>13280</v>
      </c>
      <c r="AR145" s="20"/>
      <c r="AS145" s="20"/>
      <c r="AT145" s="20"/>
      <c r="AU145" s="20"/>
    </row>
    <row r="146" spans="1:47" s="17" customFormat="1" ht="15.75">
      <c r="A146" s="22"/>
      <c r="B146" s="15"/>
      <c r="C146" s="15"/>
      <c r="D146" s="28"/>
      <c r="E146" s="15"/>
      <c r="F146" s="16"/>
      <c r="G146" s="16">
        <f aca="true" t="shared" si="96" ref="G146:AU146">SUM(G147)</f>
        <v>0</v>
      </c>
      <c r="H146" s="16">
        <f t="shared" si="96"/>
        <v>0</v>
      </c>
      <c r="I146" s="16">
        <f t="shared" si="96"/>
        <v>0</v>
      </c>
      <c r="J146" s="16">
        <f t="shared" si="96"/>
        <v>0</v>
      </c>
      <c r="K146" s="16">
        <f t="shared" si="96"/>
        <v>0</v>
      </c>
      <c r="L146" s="16">
        <f t="shared" si="96"/>
        <v>0</v>
      </c>
      <c r="M146" s="16">
        <f t="shared" si="96"/>
        <v>0</v>
      </c>
      <c r="N146" s="16">
        <f t="shared" si="96"/>
        <v>0</v>
      </c>
      <c r="O146" s="16">
        <f t="shared" si="96"/>
        <v>0</v>
      </c>
      <c r="P146" s="16">
        <f t="shared" si="96"/>
        <v>0</v>
      </c>
      <c r="Q146" s="16">
        <f t="shared" si="96"/>
        <v>0</v>
      </c>
      <c r="R146" s="16">
        <f t="shared" si="96"/>
        <v>0</v>
      </c>
      <c r="S146" s="16">
        <f t="shared" si="96"/>
        <v>0</v>
      </c>
      <c r="T146" s="16">
        <f t="shared" si="96"/>
        <v>0</v>
      </c>
      <c r="U146" s="16">
        <f t="shared" si="96"/>
        <v>0</v>
      </c>
      <c r="V146" s="16">
        <f t="shared" si="96"/>
        <v>0</v>
      </c>
      <c r="W146" s="16">
        <f t="shared" si="96"/>
        <v>0</v>
      </c>
      <c r="X146" s="16">
        <f t="shared" si="96"/>
        <v>0</v>
      </c>
      <c r="Y146" s="16">
        <f t="shared" si="96"/>
        <v>0</v>
      </c>
      <c r="Z146" s="16">
        <f t="shared" si="96"/>
        <v>0</v>
      </c>
      <c r="AA146" s="16">
        <f t="shared" si="96"/>
        <v>0</v>
      </c>
      <c r="AB146" s="16">
        <f t="shared" si="96"/>
        <v>0</v>
      </c>
      <c r="AC146" s="16">
        <f t="shared" si="96"/>
        <v>0</v>
      </c>
      <c r="AD146" s="16">
        <f t="shared" si="96"/>
        <v>0</v>
      </c>
      <c r="AE146" s="16">
        <f t="shared" si="96"/>
        <v>0</v>
      </c>
      <c r="AF146" s="16">
        <f t="shared" si="96"/>
        <v>0</v>
      </c>
      <c r="AG146" s="16">
        <f t="shared" si="96"/>
        <v>0</v>
      </c>
      <c r="AH146" s="16">
        <f t="shared" si="96"/>
        <v>0</v>
      </c>
      <c r="AI146" s="16">
        <f t="shared" si="96"/>
        <v>0</v>
      </c>
      <c r="AJ146" s="16">
        <f t="shared" si="96"/>
        <v>0</v>
      </c>
      <c r="AK146" s="16">
        <f t="shared" si="96"/>
        <v>0</v>
      </c>
      <c r="AL146" s="16">
        <f t="shared" si="96"/>
        <v>0</v>
      </c>
      <c r="AM146" s="16">
        <f t="shared" si="96"/>
        <v>0</v>
      </c>
      <c r="AN146" s="16">
        <f t="shared" si="96"/>
        <v>0</v>
      </c>
      <c r="AO146" s="16">
        <f t="shared" si="96"/>
        <v>0</v>
      </c>
      <c r="AP146" s="16">
        <f t="shared" si="96"/>
        <v>452</v>
      </c>
      <c r="AQ146" s="16">
        <f t="shared" si="96"/>
        <v>0</v>
      </c>
      <c r="AR146" s="16">
        <f t="shared" si="96"/>
        <v>0</v>
      </c>
      <c r="AS146" s="16">
        <f t="shared" si="96"/>
        <v>0</v>
      </c>
      <c r="AT146" s="16">
        <f t="shared" si="96"/>
        <v>0</v>
      </c>
      <c r="AU146" s="16">
        <f t="shared" si="96"/>
        <v>0</v>
      </c>
    </row>
    <row r="147" spans="1:47" ht="15.75">
      <c r="A147" s="18"/>
      <c r="B147" s="19"/>
      <c r="C147" s="19"/>
      <c r="D147" s="19"/>
      <c r="E147" s="19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>
        <v>452</v>
      </c>
      <c r="AQ147" s="20"/>
      <c r="AR147" s="20"/>
      <c r="AS147" s="20"/>
      <c r="AT147" s="20"/>
      <c r="AU147" s="20"/>
    </row>
    <row r="148" spans="1:47" s="17" customFormat="1" ht="15.75">
      <c r="A148" s="22"/>
      <c r="B148" s="15"/>
      <c r="C148" s="15"/>
      <c r="D148" s="15"/>
      <c r="E148" s="15"/>
      <c r="F148" s="16"/>
      <c r="G148" s="16">
        <f>G149+G151+G154</f>
        <v>0</v>
      </c>
      <c r="H148" s="16">
        <f aca="true" t="shared" si="97" ref="H148:AB148">H149+H151+H154</f>
        <v>0</v>
      </c>
      <c r="I148" s="16">
        <f t="shared" si="97"/>
        <v>1000</v>
      </c>
      <c r="J148" s="16">
        <f t="shared" si="97"/>
        <v>180</v>
      </c>
      <c r="K148" s="16">
        <f t="shared" si="97"/>
        <v>150</v>
      </c>
      <c r="L148" s="16">
        <f t="shared" si="97"/>
        <v>0</v>
      </c>
      <c r="M148" s="16">
        <f t="shared" si="97"/>
        <v>0</v>
      </c>
      <c r="N148" s="16">
        <f>N149+N151+N154</f>
        <v>0</v>
      </c>
      <c r="O148" s="16">
        <f t="shared" si="97"/>
        <v>350</v>
      </c>
      <c r="P148" s="16">
        <f t="shared" si="97"/>
        <v>0</v>
      </c>
      <c r="Q148" s="16">
        <f t="shared" si="97"/>
        <v>200</v>
      </c>
      <c r="R148" s="16">
        <f t="shared" si="97"/>
        <v>0</v>
      </c>
      <c r="S148" s="16">
        <f t="shared" si="97"/>
        <v>100</v>
      </c>
      <c r="T148" s="16">
        <f t="shared" si="97"/>
        <v>0</v>
      </c>
      <c r="U148" s="16">
        <f t="shared" si="97"/>
        <v>0</v>
      </c>
      <c r="V148" s="16">
        <f t="shared" si="97"/>
        <v>0</v>
      </c>
      <c r="W148" s="16">
        <f t="shared" si="97"/>
        <v>0</v>
      </c>
      <c r="X148" s="16">
        <f t="shared" si="97"/>
        <v>0</v>
      </c>
      <c r="Y148" s="16">
        <f t="shared" si="97"/>
        <v>0</v>
      </c>
      <c r="Z148" s="16">
        <f t="shared" si="97"/>
        <v>120</v>
      </c>
      <c r="AA148" s="16">
        <f t="shared" si="97"/>
        <v>0</v>
      </c>
      <c r="AB148" s="16">
        <f t="shared" si="97"/>
        <v>0</v>
      </c>
      <c r="AC148" s="16">
        <f aca="true" t="shared" si="98" ref="AC148:AU148">AC149+AC151+AC154</f>
        <v>0</v>
      </c>
      <c r="AD148" s="16">
        <f t="shared" si="98"/>
        <v>1100</v>
      </c>
      <c r="AE148" s="16">
        <f t="shared" si="98"/>
        <v>0</v>
      </c>
      <c r="AF148" s="16">
        <f t="shared" si="98"/>
        <v>-1071</v>
      </c>
      <c r="AG148" s="16">
        <f t="shared" si="98"/>
        <v>0</v>
      </c>
      <c r="AH148" s="16">
        <f t="shared" si="98"/>
        <v>1567</v>
      </c>
      <c r="AI148" s="16">
        <f t="shared" si="98"/>
        <v>0</v>
      </c>
      <c r="AJ148" s="16">
        <f t="shared" si="98"/>
        <v>0</v>
      </c>
      <c r="AK148" s="16">
        <f t="shared" si="98"/>
        <v>2480</v>
      </c>
      <c r="AL148" s="16">
        <f t="shared" si="98"/>
        <v>1042</v>
      </c>
      <c r="AM148" s="16">
        <f t="shared" si="98"/>
        <v>0</v>
      </c>
      <c r="AN148" s="16">
        <f t="shared" si="98"/>
        <v>2955</v>
      </c>
      <c r="AO148" s="16">
        <f t="shared" si="98"/>
        <v>0</v>
      </c>
      <c r="AP148" s="16">
        <f t="shared" si="98"/>
        <v>16636</v>
      </c>
      <c r="AQ148" s="16">
        <f t="shared" si="98"/>
        <v>60011</v>
      </c>
      <c r="AR148" s="16">
        <f t="shared" si="98"/>
        <v>0</v>
      </c>
      <c r="AS148" s="16">
        <f t="shared" si="98"/>
        <v>0</v>
      </c>
      <c r="AT148" s="16">
        <f t="shared" si="98"/>
        <v>0</v>
      </c>
      <c r="AU148" s="16">
        <f t="shared" si="98"/>
        <v>0</v>
      </c>
    </row>
    <row r="149" spans="1:47" ht="15.75">
      <c r="A149" s="18"/>
      <c r="B149" s="19"/>
      <c r="C149" s="19"/>
      <c r="D149" s="19"/>
      <c r="E149" s="19"/>
      <c r="F149" s="20"/>
      <c r="G149" s="20">
        <f aca="true" t="shared" si="99" ref="G149:AU149">G150</f>
        <v>0</v>
      </c>
      <c r="H149" s="20">
        <f t="shared" si="99"/>
        <v>0</v>
      </c>
      <c r="I149" s="20">
        <f t="shared" si="99"/>
        <v>0</v>
      </c>
      <c r="J149" s="20">
        <f t="shared" si="99"/>
        <v>0</v>
      </c>
      <c r="K149" s="20">
        <f t="shared" si="99"/>
        <v>0</v>
      </c>
      <c r="L149" s="20">
        <f t="shared" si="99"/>
        <v>0</v>
      </c>
      <c r="M149" s="20">
        <f t="shared" si="99"/>
        <v>0</v>
      </c>
      <c r="N149" s="20">
        <f t="shared" si="99"/>
        <v>0</v>
      </c>
      <c r="O149" s="20">
        <f t="shared" si="99"/>
        <v>0</v>
      </c>
      <c r="P149" s="20">
        <f t="shared" si="99"/>
        <v>0</v>
      </c>
      <c r="Q149" s="20">
        <f t="shared" si="99"/>
        <v>0</v>
      </c>
      <c r="R149" s="20">
        <f t="shared" si="99"/>
        <v>0</v>
      </c>
      <c r="S149" s="20">
        <f t="shared" si="99"/>
        <v>0</v>
      </c>
      <c r="T149" s="20">
        <f t="shared" si="99"/>
        <v>0</v>
      </c>
      <c r="U149" s="20">
        <f t="shared" si="99"/>
        <v>0</v>
      </c>
      <c r="V149" s="20">
        <f t="shared" si="99"/>
        <v>0</v>
      </c>
      <c r="W149" s="20">
        <f t="shared" si="99"/>
        <v>0</v>
      </c>
      <c r="X149" s="20">
        <f t="shared" si="99"/>
        <v>0</v>
      </c>
      <c r="Y149" s="20">
        <f t="shared" si="99"/>
        <v>0</v>
      </c>
      <c r="Z149" s="20">
        <f t="shared" si="99"/>
        <v>0</v>
      </c>
      <c r="AA149" s="20">
        <f t="shared" si="99"/>
        <v>0</v>
      </c>
      <c r="AB149" s="20">
        <f t="shared" si="99"/>
        <v>0</v>
      </c>
      <c r="AC149" s="20">
        <f t="shared" si="99"/>
        <v>0</v>
      </c>
      <c r="AD149" s="20">
        <f t="shared" si="99"/>
        <v>0</v>
      </c>
      <c r="AE149" s="20">
        <f t="shared" si="99"/>
        <v>0</v>
      </c>
      <c r="AF149" s="20">
        <f t="shared" si="99"/>
        <v>0</v>
      </c>
      <c r="AG149" s="20">
        <f t="shared" si="99"/>
        <v>0</v>
      </c>
      <c r="AH149" s="20">
        <f t="shared" si="99"/>
        <v>0</v>
      </c>
      <c r="AI149" s="20">
        <f t="shared" si="99"/>
        <v>0</v>
      </c>
      <c r="AJ149" s="20">
        <f t="shared" si="99"/>
        <v>0</v>
      </c>
      <c r="AK149" s="20">
        <f t="shared" si="99"/>
        <v>0</v>
      </c>
      <c r="AL149" s="20">
        <f t="shared" si="99"/>
        <v>0</v>
      </c>
      <c r="AM149" s="20">
        <f t="shared" si="99"/>
        <v>0</v>
      </c>
      <c r="AN149" s="20">
        <f t="shared" si="99"/>
        <v>2955</v>
      </c>
      <c r="AO149" s="20">
        <f t="shared" si="99"/>
        <v>0</v>
      </c>
      <c r="AP149" s="20">
        <f t="shared" si="99"/>
        <v>0</v>
      </c>
      <c r="AQ149" s="20">
        <f t="shared" si="99"/>
        <v>0</v>
      </c>
      <c r="AR149" s="20">
        <f t="shared" si="99"/>
        <v>0</v>
      </c>
      <c r="AS149" s="20">
        <f t="shared" si="99"/>
        <v>0</v>
      </c>
      <c r="AT149" s="20">
        <f t="shared" si="99"/>
        <v>0</v>
      </c>
      <c r="AU149" s="20">
        <f t="shared" si="99"/>
        <v>0</v>
      </c>
    </row>
    <row r="150" spans="1:47" ht="15.75">
      <c r="A150" s="18"/>
      <c r="B150" s="19"/>
      <c r="C150" s="19"/>
      <c r="D150" s="19"/>
      <c r="E150" s="19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>
        <v>2955</v>
      </c>
      <c r="AO150" s="20"/>
      <c r="AP150" s="20"/>
      <c r="AQ150" s="20"/>
      <c r="AR150" s="20"/>
      <c r="AS150" s="20"/>
      <c r="AT150" s="20"/>
      <c r="AU150" s="20"/>
    </row>
    <row r="151" spans="1:47" ht="15.75">
      <c r="A151" s="18"/>
      <c r="B151" s="19"/>
      <c r="C151" s="19"/>
      <c r="D151" s="19"/>
      <c r="E151" s="19"/>
      <c r="F151" s="20"/>
      <c r="G151" s="20">
        <f>SUM(G152:G153)</f>
        <v>0</v>
      </c>
      <c r="H151" s="20">
        <f aca="true" t="shared" si="100" ref="H151:AB151">SUM(H152:H153)</f>
        <v>0</v>
      </c>
      <c r="I151" s="20">
        <f t="shared" si="100"/>
        <v>1000</v>
      </c>
      <c r="J151" s="20">
        <f t="shared" si="100"/>
        <v>180</v>
      </c>
      <c r="K151" s="20">
        <f t="shared" si="100"/>
        <v>150</v>
      </c>
      <c r="L151" s="20">
        <f t="shared" si="100"/>
        <v>0</v>
      </c>
      <c r="M151" s="20">
        <f t="shared" si="100"/>
        <v>0</v>
      </c>
      <c r="N151" s="20">
        <f>SUM(N152:N153)</f>
        <v>0</v>
      </c>
      <c r="O151" s="20">
        <f t="shared" si="100"/>
        <v>350</v>
      </c>
      <c r="P151" s="20">
        <f t="shared" si="100"/>
        <v>0</v>
      </c>
      <c r="Q151" s="20">
        <f t="shared" si="100"/>
        <v>200</v>
      </c>
      <c r="R151" s="20">
        <f t="shared" si="100"/>
        <v>0</v>
      </c>
      <c r="S151" s="20">
        <f t="shared" si="100"/>
        <v>100</v>
      </c>
      <c r="T151" s="20">
        <f t="shared" si="100"/>
        <v>0</v>
      </c>
      <c r="U151" s="20">
        <f t="shared" si="100"/>
        <v>0</v>
      </c>
      <c r="V151" s="20">
        <f t="shared" si="100"/>
        <v>0</v>
      </c>
      <c r="W151" s="20">
        <f t="shared" si="100"/>
        <v>0</v>
      </c>
      <c r="X151" s="20">
        <f t="shared" si="100"/>
        <v>0</v>
      </c>
      <c r="Y151" s="20">
        <f t="shared" si="100"/>
        <v>0</v>
      </c>
      <c r="Z151" s="20">
        <f t="shared" si="100"/>
        <v>120</v>
      </c>
      <c r="AA151" s="20">
        <f t="shared" si="100"/>
        <v>0</v>
      </c>
      <c r="AB151" s="20">
        <f t="shared" si="100"/>
        <v>0</v>
      </c>
      <c r="AC151" s="20">
        <f aca="true" t="shared" si="101" ref="AC151:AU151">SUM(AC152:AC153)</f>
        <v>0</v>
      </c>
      <c r="AD151" s="20">
        <f t="shared" si="101"/>
        <v>1100</v>
      </c>
      <c r="AE151" s="20">
        <f t="shared" si="101"/>
        <v>0</v>
      </c>
      <c r="AF151" s="20">
        <f t="shared" si="101"/>
        <v>-1071</v>
      </c>
      <c r="AG151" s="20">
        <f t="shared" si="101"/>
        <v>0</v>
      </c>
      <c r="AH151" s="20">
        <f t="shared" si="101"/>
        <v>1567</v>
      </c>
      <c r="AI151" s="20">
        <f t="shared" si="101"/>
        <v>0</v>
      </c>
      <c r="AJ151" s="20">
        <f t="shared" si="101"/>
        <v>0</v>
      </c>
      <c r="AK151" s="20">
        <f t="shared" si="101"/>
        <v>2480</v>
      </c>
      <c r="AL151" s="20">
        <f t="shared" si="101"/>
        <v>0</v>
      </c>
      <c r="AM151" s="20">
        <f t="shared" si="101"/>
        <v>0</v>
      </c>
      <c r="AN151" s="20">
        <f t="shared" si="101"/>
        <v>0</v>
      </c>
      <c r="AO151" s="20">
        <f t="shared" si="101"/>
        <v>0</v>
      </c>
      <c r="AP151" s="20">
        <f t="shared" si="101"/>
        <v>11116</v>
      </c>
      <c r="AQ151" s="20">
        <f t="shared" si="101"/>
        <v>50536</v>
      </c>
      <c r="AR151" s="20">
        <f t="shared" si="101"/>
        <v>0</v>
      </c>
      <c r="AS151" s="20">
        <f t="shared" si="101"/>
        <v>0</v>
      </c>
      <c r="AT151" s="20">
        <f t="shared" si="101"/>
        <v>0</v>
      </c>
      <c r="AU151" s="20">
        <f t="shared" si="101"/>
        <v>0</v>
      </c>
    </row>
    <row r="152" spans="1:47" ht="15.75">
      <c r="A152" s="18"/>
      <c r="B152" s="19"/>
      <c r="C152" s="19"/>
      <c r="D152" s="19"/>
      <c r="E152" s="19"/>
      <c r="F152" s="20"/>
      <c r="G152" s="20"/>
      <c r="H152" s="20"/>
      <c r="I152" s="20">
        <v>1000</v>
      </c>
      <c r="J152" s="20">
        <v>180</v>
      </c>
      <c r="K152" s="20">
        <v>150</v>
      </c>
      <c r="L152" s="20"/>
      <c r="M152" s="20"/>
      <c r="N152" s="20"/>
      <c r="O152" s="20">
        <v>350</v>
      </c>
      <c r="P152" s="20"/>
      <c r="Q152" s="20">
        <v>200</v>
      </c>
      <c r="R152" s="20"/>
      <c r="S152" s="20">
        <v>100</v>
      </c>
      <c r="T152" s="20"/>
      <c r="U152" s="20"/>
      <c r="V152" s="20"/>
      <c r="W152" s="20"/>
      <c r="X152" s="20"/>
      <c r="Y152" s="20"/>
      <c r="Z152" s="20">
        <v>120</v>
      </c>
      <c r="AA152" s="20"/>
      <c r="AB152" s="20"/>
      <c r="AC152" s="20"/>
      <c r="AD152" s="20">
        <v>1100</v>
      </c>
      <c r="AE152" s="20"/>
      <c r="AF152" s="20">
        <v>-1071</v>
      </c>
      <c r="AG152" s="20"/>
      <c r="AH152" s="20">
        <v>1567</v>
      </c>
      <c r="AI152" s="20"/>
      <c r="AJ152" s="20"/>
      <c r="AK152" s="20">
        <v>2480</v>
      </c>
      <c r="AL152" s="20"/>
      <c r="AM152" s="20"/>
      <c r="AN152" s="20"/>
      <c r="AO152" s="20"/>
      <c r="AP152" s="20">
        <v>11116</v>
      </c>
      <c r="AQ152" s="20">
        <v>30079</v>
      </c>
      <c r="AR152" s="20"/>
      <c r="AS152" s="20"/>
      <c r="AT152" s="20"/>
      <c r="AU152" s="20"/>
    </row>
    <row r="153" spans="1:47" ht="15.75">
      <c r="A153" s="18"/>
      <c r="B153" s="19"/>
      <c r="C153" s="19"/>
      <c r="D153" s="19"/>
      <c r="E153" s="19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>
        <v>20457</v>
      </c>
      <c r="AR153" s="20"/>
      <c r="AS153" s="20"/>
      <c r="AT153" s="20"/>
      <c r="AU153" s="20"/>
    </row>
    <row r="154" spans="1:47" ht="15.75">
      <c r="A154" s="18"/>
      <c r="B154" s="19"/>
      <c r="C154" s="19"/>
      <c r="D154" s="19"/>
      <c r="E154" s="19"/>
      <c r="F154" s="20"/>
      <c r="G154" s="20">
        <f aca="true" t="shared" si="102" ref="G154:AU154">G155</f>
        <v>0</v>
      </c>
      <c r="H154" s="20">
        <f t="shared" si="102"/>
        <v>0</v>
      </c>
      <c r="I154" s="20">
        <f t="shared" si="102"/>
        <v>0</v>
      </c>
      <c r="J154" s="20">
        <f t="shared" si="102"/>
        <v>0</v>
      </c>
      <c r="K154" s="20">
        <f t="shared" si="102"/>
        <v>0</v>
      </c>
      <c r="L154" s="20">
        <f t="shared" si="102"/>
        <v>0</v>
      </c>
      <c r="M154" s="20">
        <f t="shared" si="102"/>
        <v>0</v>
      </c>
      <c r="N154" s="20">
        <f t="shared" si="102"/>
        <v>0</v>
      </c>
      <c r="O154" s="20">
        <f t="shared" si="102"/>
        <v>0</v>
      </c>
      <c r="P154" s="20">
        <f t="shared" si="102"/>
        <v>0</v>
      </c>
      <c r="Q154" s="20">
        <f t="shared" si="102"/>
        <v>0</v>
      </c>
      <c r="R154" s="20">
        <f t="shared" si="102"/>
        <v>0</v>
      </c>
      <c r="S154" s="20">
        <f t="shared" si="102"/>
        <v>0</v>
      </c>
      <c r="T154" s="20">
        <f t="shared" si="102"/>
        <v>0</v>
      </c>
      <c r="U154" s="20">
        <f t="shared" si="102"/>
        <v>0</v>
      </c>
      <c r="V154" s="20">
        <f t="shared" si="102"/>
        <v>0</v>
      </c>
      <c r="W154" s="20">
        <f t="shared" si="102"/>
        <v>0</v>
      </c>
      <c r="X154" s="20">
        <f t="shared" si="102"/>
        <v>0</v>
      </c>
      <c r="Y154" s="20">
        <f t="shared" si="102"/>
        <v>0</v>
      </c>
      <c r="Z154" s="20">
        <f t="shared" si="102"/>
        <v>0</v>
      </c>
      <c r="AA154" s="20">
        <f t="shared" si="102"/>
        <v>0</v>
      </c>
      <c r="AB154" s="20">
        <f t="shared" si="102"/>
        <v>0</v>
      </c>
      <c r="AC154" s="20">
        <f t="shared" si="102"/>
        <v>0</v>
      </c>
      <c r="AD154" s="20">
        <f t="shared" si="102"/>
        <v>0</v>
      </c>
      <c r="AE154" s="20">
        <f t="shared" si="102"/>
        <v>0</v>
      </c>
      <c r="AF154" s="20">
        <f t="shared" si="102"/>
        <v>0</v>
      </c>
      <c r="AG154" s="20">
        <f t="shared" si="102"/>
        <v>0</v>
      </c>
      <c r="AH154" s="20">
        <f t="shared" si="102"/>
        <v>0</v>
      </c>
      <c r="AI154" s="20">
        <f t="shared" si="102"/>
        <v>0</v>
      </c>
      <c r="AJ154" s="20">
        <f t="shared" si="102"/>
        <v>0</v>
      </c>
      <c r="AK154" s="20">
        <f t="shared" si="102"/>
        <v>0</v>
      </c>
      <c r="AL154" s="20">
        <f t="shared" si="102"/>
        <v>1042</v>
      </c>
      <c r="AM154" s="20">
        <f t="shared" si="102"/>
        <v>0</v>
      </c>
      <c r="AN154" s="20">
        <f t="shared" si="102"/>
        <v>0</v>
      </c>
      <c r="AO154" s="20">
        <f t="shared" si="102"/>
        <v>0</v>
      </c>
      <c r="AP154" s="20">
        <f t="shared" si="102"/>
        <v>5520</v>
      </c>
      <c r="AQ154" s="20">
        <f t="shared" si="102"/>
        <v>9475</v>
      </c>
      <c r="AR154" s="20">
        <f t="shared" si="102"/>
        <v>0</v>
      </c>
      <c r="AS154" s="20">
        <f t="shared" si="102"/>
        <v>0</v>
      </c>
      <c r="AT154" s="20">
        <f t="shared" si="102"/>
        <v>0</v>
      </c>
      <c r="AU154" s="20">
        <f t="shared" si="102"/>
        <v>0</v>
      </c>
    </row>
    <row r="155" spans="1:47" ht="15.75">
      <c r="A155" s="18"/>
      <c r="B155" s="19"/>
      <c r="C155" s="19"/>
      <c r="D155" s="19"/>
      <c r="E155" s="19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>
        <v>1042</v>
      </c>
      <c r="AM155" s="20"/>
      <c r="AN155" s="20"/>
      <c r="AO155" s="20"/>
      <c r="AP155" s="20">
        <v>5520</v>
      </c>
      <c r="AQ155" s="20">
        <v>9475</v>
      </c>
      <c r="AR155" s="20"/>
      <c r="AS155" s="20"/>
      <c r="AT155" s="20"/>
      <c r="AU155" s="20"/>
    </row>
    <row r="156" spans="1:47" s="17" customFormat="1" ht="15.75">
      <c r="A156" s="22"/>
      <c r="B156" s="15"/>
      <c r="C156" s="15"/>
      <c r="D156" s="15"/>
      <c r="E156" s="15"/>
      <c r="F156" s="16"/>
      <c r="G156" s="16">
        <f>G157+G161+G163+G165+G167</f>
        <v>24226</v>
      </c>
      <c r="H156" s="16">
        <f aca="true" t="shared" si="103" ref="H156:AB156">H157+H161+H163+H165+H167</f>
        <v>0</v>
      </c>
      <c r="I156" s="16">
        <f t="shared" si="103"/>
        <v>0</v>
      </c>
      <c r="J156" s="16">
        <f t="shared" si="103"/>
        <v>10</v>
      </c>
      <c r="K156" s="16">
        <f t="shared" si="103"/>
        <v>0</v>
      </c>
      <c r="L156" s="16">
        <f t="shared" si="103"/>
        <v>0</v>
      </c>
      <c r="M156" s="16">
        <f t="shared" si="103"/>
        <v>0</v>
      </c>
      <c r="N156" s="16">
        <f>N157+N161+N163+N165+N167</f>
        <v>0</v>
      </c>
      <c r="O156" s="16">
        <f t="shared" si="103"/>
        <v>100</v>
      </c>
      <c r="P156" s="16">
        <f t="shared" si="103"/>
        <v>0</v>
      </c>
      <c r="Q156" s="16">
        <f t="shared" si="103"/>
        <v>0</v>
      </c>
      <c r="R156" s="16">
        <f t="shared" si="103"/>
        <v>0</v>
      </c>
      <c r="S156" s="16">
        <f t="shared" si="103"/>
        <v>0</v>
      </c>
      <c r="T156" s="16">
        <f t="shared" si="103"/>
        <v>100</v>
      </c>
      <c r="U156" s="16">
        <f t="shared" si="103"/>
        <v>0</v>
      </c>
      <c r="V156" s="16">
        <f t="shared" si="103"/>
        <v>0</v>
      </c>
      <c r="W156" s="16">
        <f t="shared" si="103"/>
        <v>0</v>
      </c>
      <c r="X156" s="16">
        <f t="shared" si="103"/>
        <v>100</v>
      </c>
      <c r="Y156" s="16">
        <f t="shared" si="103"/>
        <v>0</v>
      </c>
      <c r="Z156" s="16">
        <f t="shared" si="103"/>
        <v>0</v>
      </c>
      <c r="AA156" s="16">
        <f t="shared" si="103"/>
        <v>0</v>
      </c>
      <c r="AB156" s="16">
        <f t="shared" si="103"/>
        <v>0</v>
      </c>
      <c r="AC156" s="16">
        <f aca="true" t="shared" si="104" ref="AC156:AH156">AC157+AC161+AC163+AC165+AC167</f>
        <v>0</v>
      </c>
      <c r="AD156" s="16">
        <f t="shared" si="104"/>
        <v>3295</v>
      </c>
      <c r="AE156" s="16">
        <f t="shared" si="104"/>
        <v>0</v>
      </c>
      <c r="AF156" s="16">
        <f t="shared" si="104"/>
        <v>-1047</v>
      </c>
      <c r="AG156" s="16">
        <f t="shared" si="104"/>
        <v>0</v>
      </c>
      <c r="AH156" s="16">
        <f t="shared" si="104"/>
        <v>276</v>
      </c>
      <c r="AI156" s="16">
        <f>AI157+AI161+AI163+AI165+AI167+AI160</f>
        <v>16800</v>
      </c>
      <c r="AJ156" s="16">
        <f aca="true" t="shared" si="105" ref="AJ156:AU156">AJ157+AJ161+AJ163+AJ165+AJ167</f>
        <v>1264</v>
      </c>
      <c r="AK156" s="16">
        <f t="shared" si="105"/>
        <v>220</v>
      </c>
      <c r="AL156" s="16">
        <f t="shared" si="105"/>
        <v>0</v>
      </c>
      <c r="AM156" s="16">
        <f t="shared" si="105"/>
        <v>0</v>
      </c>
      <c r="AN156" s="16">
        <f t="shared" si="105"/>
        <v>11527</v>
      </c>
      <c r="AO156" s="16">
        <f t="shared" si="105"/>
        <v>53</v>
      </c>
      <c r="AP156" s="16">
        <f t="shared" si="105"/>
        <v>28476</v>
      </c>
      <c r="AQ156" s="16">
        <f t="shared" si="105"/>
        <v>372</v>
      </c>
      <c r="AR156" s="16">
        <f t="shared" si="105"/>
        <v>0</v>
      </c>
      <c r="AS156" s="16">
        <f t="shared" si="105"/>
        <v>0</v>
      </c>
      <c r="AT156" s="16">
        <f t="shared" si="105"/>
        <v>0</v>
      </c>
      <c r="AU156" s="16">
        <f t="shared" si="105"/>
        <v>0</v>
      </c>
    </row>
    <row r="157" spans="1:47" ht="15.75">
      <c r="A157" s="18"/>
      <c r="B157" s="19"/>
      <c r="C157" s="19"/>
      <c r="D157" s="19"/>
      <c r="E157" s="19"/>
      <c r="F157" s="20"/>
      <c r="G157" s="20">
        <f aca="true" t="shared" si="106" ref="G157:AU157">G158</f>
        <v>0</v>
      </c>
      <c r="H157" s="20">
        <f t="shared" si="106"/>
        <v>0</v>
      </c>
      <c r="I157" s="20">
        <f t="shared" si="106"/>
        <v>0</v>
      </c>
      <c r="J157" s="20">
        <f t="shared" si="106"/>
        <v>0</v>
      </c>
      <c r="K157" s="20">
        <f t="shared" si="106"/>
        <v>0</v>
      </c>
      <c r="L157" s="20">
        <f t="shared" si="106"/>
        <v>0</v>
      </c>
      <c r="M157" s="20">
        <f t="shared" si="106"/>
        <v>0</v>
      </c>
      <c r="N157" s="20">
        <f t="shared" si="106"/>
        <v>0</v>
      </c>
      <c r="O157" s="20">
        <f t="shared" si="106"/>
        <v>0</v>
      </c>
      <c r="P157" s="20">
        <f t="shared" si="106"/>
        <v>0</v>
      </c>
      <c r="Q157" s="20">
        <f t="shared" si="106"/>
        <v>0</v>
      </c>
      <c r="R157" s="20">
        <f t="shared" si="106"/>
        <v>0</v>
      </c>
      <c r="S157" s="20">
        <f t="shared" si="106"/>
        <v>0</v>
      </c>
      <c r="T157" s="20">
        <f t="shared" si="106"/>
        <v>100</v>
      </c>
      <c r="U157" s="20">
        <f t="shared" si="106"/>
        <v>0</v>
      </c>
      <c r="V157" s="20">
        <f t="shared" si="106"/>
        <v>0</v>
      </c>
      <c r="W157" s="20">
        <f t="shared" si="106"/>
        <v>0</v>
      </c>
      <c r="X157" s="20">
        <f t="shared" si="106"/>
        <v>100</v>
      </c>
      <c r="Y157" s="20">
        <f t="shared" si="106"/>
        <v>0</v>
      </c>
      <c r="Z157" s="20">
        <f t="shared" si="106"/>
        <v>0</v>
      </c>
      <c r="AA157" s="20">
        <f t="shared" si="106"/>
        <v>0</v>
      </c>
      <c r="AB157" s="20">
        <f t="shared" si="106"/>
        <v>0</v>
      </c>
      <c r="AC157" s="20">
        <f t="shared" si="106"/>
        <v>0</v>
      </c>
      <c r="AD157" s="20">
        <f t="shared" si="106"/>
        <v>0</v>
      </c>
      <c r="AE157" s="20">
        <f t="shared" si="106"/>
        <v>0</v>
      </c>
      <c r="AF157" s="20">
        <f t="shared" si="106"/>
        <v>0</v>
      </c>
      <c r="AG157" s="20">
        <f t="shared" si="106"/>
        <v>0</v>
      </c>
      <c r="AH157" s="20">
        <f t="shared" si="106"/>
        <v>0</v>
      </c>
      <c r="AI157" s="20">
        <f t="shared" si="106"/>
        <v>0</v>
      </c>
      <c r="AJ157" s="20">
        <f t="shared" si="106"/>
        <v>0</v>
      </c>
      <c r="AK157" s="20">
        <f t="shared" si="106"/>
        <v>0</v>
      </c>
      <c r="AL157" s="20">
        <f t="shared" si="106"/>
        <v>0</v>
      </c>
      <c r="AM157" s="20">
        <f t="shared" si="106"/>
        <v>0</v>
      </c>
      <c r="AN157" s="20">
        <f t="shared" si="106"/>
        <v>11527</v>
      </c>
      <c r="AO157" s="20">
        <f t="shared" si="106"/>
        <v>0</v>
      </c>
      <c r="AP157" s="20">
        <f t="shared" si="106"/>
        <v>0</v>
      </c>
      <c r="AQ157" s="20">
        <f t="shared" si="106"/>
        <v>0</v>
      </c>
      <c r="AR157" s="20">
        <f t="shared" si="106"/>
        <v>0</v>
      </c>
      <c r="AS157" s="20">
        <f t="shared" si="106"/>
        <v>0</v>
      </c>
      <c r="AT157" s="20">
        <f t="shared" si="106"/>
        <v>0</v>
      </c>
      <c r="AU157" s="20">
        <f t="shared" si="106"/>
        <v>0</v>
      </c>
    </row>
    <row r="158" spans="1:47" ht="15.75">
      <c r="A158" s="18"/>
      <c r="B158" s="19"/>
      <c r="C158" s="19"/>
      <c r="D158" s="19"/>
      <c r="E158" s="19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>
        <v>100</v>
      </c>
      <c r="U158" s="20"/>
      <c r="V158" s="20"/>
      <c r="W158" s="20"/>
      <c r="X158" s="20">
        <v>100</v>
      </c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>
        <v>11527</v>
      </c>
      <c r="AO158" s="20"/>
      <c r="AP158" s="20"/>
      <c r="AQ158" s="20"/>
      <c r="AR158" s="20"/>
      <c r="AS158" s="20"/>
      <c r="AT158" s="20"/>
      <c r="AU158" s="20"/>
    </row>
    <row r="159" spans="1:47" ht="15.75">
      <c r="A159" s="18"/>
      <c r="B159" s="19"/>
      <c r="C159" s="19"/>
      <c r="D159" s="19"/>
      <c r="E159" s="19"/>
      <c r="F159" s="20"/>
      <c r="G159" s="20">
        <f aca="true" t="shared" si="107" ref="G159:AU159">G160</f>
        <v>0</v>
      </c>
      <c r="H159" s="20">
        <f t="shared" si="107"/>
        <v>0</v>
      </c>
      <c r="I159" s="20">
        <f t="shared" si="107"/>
        <v>0</v>
      </c>
      <c r="J159" s="20">
        <f t="shared" si="107"/>
        <v>0</v>
      </c>
      <c r="K159" s="20">
        <f t="shared" si="107"/>
        <v>0</v>
      </c>
      <c r="L159" s="20">
        <f t="shared" si="107"/>
        <v>0</v>
      </c>
      <c r="M159" s="20">
        <f t="shared" si="107"/>
        <v>0</v>
      </c>
      <c r="N159" s="20">
        <f t="shared" si="107"/>
        <v>0</v>
      </c>
      <c r="O159" s="20">
        <f t="shared" si="107"/>
        <v>0</v>
      </c>
      <c r="P159" s="20">
        <f t="shared" si="107"/>
        <v>0</v>
      </c>
      <c r="Q159" s="20">
        <f t="shared" si="107"/>
        <v>0</v>
      </c>
      <c r="R159" s="20">
        <f t="shared" si="107"/>
        <v>0</v>
      </c>
      <c r="S159" s="20">
        <f t="shared" si="107"/>
        <v>0</v>
      </c>
      <c r="T159" s="20">
        <f t="shared" si="107"/>
        <v>0</v>
      </c>
      <c r="U159" s="20">
        <f t="shared" si="107"/>
        <v>0</v>
      </c>
      <c r="V159" s="20">
        <f t="shared" si="107"/>
        <v>0</v>
      </c>
      <c r="W159" s="20">
        <f t="shared" si="107"/>
        <v>0</v>
      </c>
      <c r="X159" s="20">
        <f t="shared" si="107"/>
        <v>0</v>
      </c>
      <c r="Y159" s="20">
        <f t="shared" si="107"/>
        <v>0</v>
      </c>
      <c r="Z159" s="20">
        <f t="shared" si="107"/>
        <v>0</v>
      </c>
      <c r="AA159" s="20">
        <f t="shared" si="107"/>
        <v>0</v>
      </c>
      <c r="AB159" s="20">
        <f t="shared" si="107"/>
        <v>0</v>
      </c>
      <c r="AC159" s="20">
        <f t="shared" si="107"/>
        <v>0</v>
      </c>
      <c r="AD159" s="20">
        <f t="shared" si="107"/>
        <v>0</v>
      </c>
      <c r="AE159" s="20">
        <f t="shared" si="107"/>
        <v>0</v>
      </c>
      <c r="AF159" s="20">
        <f t="shared" si="107"/>
        <v>0</v>
      </c>
      <c r="AG159" s="20">
        <f t="shared" si="107"/>
        <v>0</v>
      </c>
      <c r="AH159" s="20">
        <f t="shared" si="107"/>
        <v>0</v>
      </c>
      <c r="AI159" s="20">
        <f t="shared" si="107"/>
        <v>16800</v>
      </c>
      <c r="AJ159" s="20">
        <f t="shared" si="107"/>
        <v>0</v>
      </c>
      <c r="AK159" s="20">
        <f t="shared" si="107"/>
        <v>0</v>
      </c>
      <c r="AL159" s="20">
        <f t="shared" si="107"/>
        <v>0</v>
      </c>
      <c r="AM159" s="20">
        <f t="shared" si="107"/>
        <v>0</v>
      </c>
      <c r="AN159" s="20">
        <f t="shared" si="107"/>
        <v>0</v>
      </c>
      <c r="AO159" s="20">
        <f t="shared" si="107"/>
        <v>0</v>
      </c>
      <c r="AP159" s="20">
        <f t="shared" si="107"/>
        <v>0</v>
      </c>
      <c r="AQ159" s="20">
        <f t="shared" si="107"/>
        <v>0</v>
      </c>
      <c r="AR159" s="20">
        <f t="shared" si="107"/>
        <v>0</v>
      </c>
      <c r="AS159" s="20">
        <f t="shared" si="107"/>
        <v>0</v>
      </c>
      <c r="AT159" s="20">
        <f t="shared" si="107"/>
        <v>0</v>
      </c>
      <c r="AU159" s="20">
        <f t="shared" si="107"/>
        <v>0</v>
      </c>
    </row>
    <row r="160" spans="1:47" ht="15.75">
      <c r="A160" s="18"/>
      <c r="B160" s="19"/>
      <c r="C160" s="19"/>
      <c r="D160" s="19"/>
      <c r="E160" s="19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>
        <v>16800</v>
      </c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</row>
    <row r="161" spans="1:47" ht="15.75">
      <c r="A161" s="18"/>
      <c r="B161" s="19"/>
      <c r="C161" s="19"/>
      <c r="D161" s="19"/>
      <c r="E161" s="19"/>
      <c r="F161" s="20"/>
      <c r="G161" s="20">
        <f aca="true" t="shared" si="108" ref="G161:AU161">G162</f>
        <v>24226</v>
      </c>
      <c r="H161" s="20">
        <f t="shared" si="108"/>
        <v>0</v>
      </c>
      <c r="I161" s="20">
        <f t="shared" si="108"/>
        <v>0</v>
      </c>
      <c r="J161" s="20">
        <f t="shared" si="108"/>
        <v>10</v>
      </c>
      <c r="K161" s="20">
        <f t="shared" si="108"/>
        <v>0</v>
      </c>
      <c r="L161" s="20">
        <f t="shared" si="108"/>
        <v>0</v>
      </c>
      <c r="M161" s="20">
        <f t="shared" si="108"/>
        <v>0</v>
      </c>
      <c r="N161" s="20">
        <f t="shared" si="108"/>
        <v>0</v>
      </c>
      <c r="O161" s="20">
        <f t="shared" si="108"/>
        <v>0</v>
      </c>
      <c r="P161" s="20">
        <f t="shared" si="108"/>
        <v>0</v>
      </c>
      <c r="Q161" s="20">
        <f t="shared" si="108"/>
        <v>0</v>
      </c>
      <c r="R161" s="20">
        <f t="shared" si="108"/>
        <v>0</v>
      </c>
      <c r="S161" s="20">
        <f t="shared" si="108"/>
        <v>0</v>
      </c>
      <c r="T161" s="20">
        <f t="shared" si="108"/>
        <v>0</v>
      </c>
      <c r="U161" s="20">
        <f t="shared" si="108"/>
        <v>0</v>
      </c>
      <c r="V161" s="20">
        <f t="shared" si="108"/>
        <v>0</v>
      </c>
      <c r="W161" s="20">
        <f t="shared" si="108"/>
        <v>0</v>
      </c>
      <c r="X161" s="20">
        <f t="shared" si="108"/>
        <v>0</v>
      </c>
      <c r="Y161" s="20">
        <f t="shared" si="108"/>
        <v>0</v>
      </c>
      <c r="Z161" s="20">
        <f t="shared" si="108"/>
        <v>0</v>
      </c>
      <c r="AA161" s="20">
        <f t="shared" si="108"/>
        <v>0</v>
      </c>
      <c r="AB161" s="20">
        <f t="shared" si="108"/>
        <v>0</v>
      </c>
      <c r="AC161" s="20">
        <f t="shared" si="108"/>
        <v>0</v>
      </c>
      <c r="AD161" s="20">
        <f t="shared" si="108"/>
        <v>0</v>
      </c>
      <c r="AE161" s="20">
        <f t="shared" si="108"/>
        <v>0</v>
      </c>
      <c r="AF161" s="20">
        <f t="shared" si="108"/>
        <v>-244</v>
      </c>
      <c r="AG161" s="20">
        <f t="shared" si="108"/>
        <v>0</v>
      </c>
      <c r="AH161" s="20">
        <f t="shared" si="108"/>
        <v>133</v>
      </c>
      <c r="AI161" s="20">
        <f t="shared" si="108"/>
        <v>0</v>
      </c>
      <c r="AJ161" s="20">
        <f t="shared" si="108"/>
        <v>202</v>
      </c>
      <c r="AK161" s="20">
        <f t="shared" si="108"/>
        <v>0</v>
      </c>
      <c r="AL161" s="20">
        <f t="shared" si="108"/>
        <v>0</v>
      </c>
      <c r="AM161" s="20">
        <f t="shared" si="108"/>
        <v>0</v>
      </c>
      <c r="AN161" s="20">
        <f t="shared" si="108"/>
        <v>0</v>
      </c>
      <c r="AO161" s="20">
        <f t="shared" si="108"/>
        <v>53</v>
      </c>
      <c r="AP161" s="20">
        <f t="shared" si="108"/>
        <v>5992</v>
      </c>
      <c r="AQ161" s="20">
        <f t="shared" si="108"/>
        <v>0</v>
      </c>
      <c r="AR161" s="20">
        <f t="shared" si="108"/>
        <v>0</v>
      </c>
      <c r="AS161" s="20">
        <f t="shared" si="108"/>
        <v>0</v>
      </c>
      <c r="AT161" s="20">
        <f t="shared" si="108"/>
        <v>0</v>
      </c>
      <c r="AU161" s="20">
        <f t="shared" si="108"/>
        <v>0</v>
      </c>
    </row>
    <row r="162" spans="1:47" ht="15.75">
      <c r="A162" s="18"/>
      <c r="B162" s="19"/>
      <c r="C162" s="19"/>
      <c r="D162" s="19"/>
      <c r="E162" s="19"/>
      <c r="F162" s="20"/>
      <c r="G162" s="20">
        <v>24226</v>
      </c>
      <c r="H162" s="20"/>
      <c r="I162" s="20"/>
      <c r="J162" s="20">
        <v>10</v>
      </c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>
        <v>-244</v>
      </c>
      <c r="AG162" s="20"/>
      <c r="AH162" s="20">
        <v>133</v>
      </c>
      <c r="AI162" s="20"/>
      <c r="AJ162" s="20">
        <v>202</v>
      </c>
      <c r="AK162" s="20"/>
      <c r="AL162" s="20"/>
      <c r="AM162" s="20"/>
      <c r="AN162" s="20"/>
      <c r="AO162" s="20">
        <v>53</v>
      </c>
      <c r="AP162" s="20">
        <v>5992</v>
      </c>
      <c r="AQ162" s="20"/>
      <c r="AR162" s="20"/>
      <c r="AS162" s="20"/>
      <c r="AT162" s="20"/>
      <c r="AU162" s="20"/>
    </row>
    <row r="163" spans="1:47" ht="15.75">
      <c r="A163" s="18"/>
      <c r="B163" s="19"/>
      <c r="C163" s="19"/>
      <c r="D163" s="19"/>
      <c r="E163" s="19"/>
      <c r="F163" s="20"/>
      <c r="G163" s="20">
        <f aca="true" t="shared" si="109" ref="G163:AU163">G164</f>
        <v>0</v>
      </c>
      <c r="H163" s="20">
        <f t="shared" si="109"/>
        <v>0</v>
      </c>
      <c r="I163" s="20">
        <f t="shared" si="109"/>
        <v>0</v>
      </c>
      <c r="J163" s="20">
        <f t="shared" si="109"/>
        <v>0</v>
      </c>
      <c r="K163" s="20">
        <f t="shared" si="109"/>
        <v>0</v>
      </c>
      <c r="L163" s="20">
        <f t="shared" si="109"/>
        <v>0</v>
      </c>
      <c r="M163" s="20">
        <f t="shared" si="109"/>
        <v>0</v>
      </c>
      <c r="N163" s="20">
        <f t="shared" si="109"/>
        <v>0</v>
      </c>
      <c r="O163" s="20">
        <f t="shared" si="109"/>
        <v>0</v>
      </c>
      <c r="P163" s="20">
        <f t="shared" si="109"/>
        <v>0</v>
      </c>
      <c r="Q163" s="20">
        <f t="shared" si="109"/>
        <v>0</v>
      </c>
      <c r="R163" s="20">
        <f t="shared" si="109"/>
        <v>0</v>
      </c>
      <c r="S163" s="20">
        <f t="shared" si="109"/>
        <v>0</v>
      </c>
      <c r="T163" s="20">
        <f t="shared" si="109"/>
        <v>0</v>
      </c>
      <c r="U163" s="20">
        <f t="shared" si="109"/>
        <v>0</v>
      </c>
      <c r="V163" s="20">
        <f t="shared" si="109"/>
        <v>0</v>
      </c>
      <c r="W163" s="20">
        <f t="shared" si="109"/>
        <v>0</v>
      </c>
      <c r="X163" s="20">
        <f t="shared" si="109"/>
        <v>0</v>
      </c>
      <c r="Y163" s="20">
        <f t="shared" si="109"/>
        <v>0</v>
      </c>
      <c r="Z163" s="20">
        <f t="shared" si="109"/>
        <v>0</v>
      </c>
      <c r="AA163" s="20">
        <f t="shared" si="109"/>
        <v>0</v>
      </c>
      <c r="AB163" s="20">
        <f t="shared" si="109"/>
        <v>0</v>
      </c>
      <c r="AC163" s="20">
        <f t="shared" si="109"/>
        <v>0</v>
      </c>
      <c r="AD163" s="20">
        <f t="shared" si="109"/>
        <v>0</v>
      </c>
      <c r="AE163" s="20">
        <f t="shared" si="109"/>
        <v>0</v>
      </c>
      <c r="AF163" s="20">
        <f t="shared" si="109"/>
        <v>0</v>
      </c>
      <c r="AG163" s="20">
        <f t="shared" si="109"/>
        <v>0</v>
      </c>
      <c r="AH163" s="20">
        <f t="shared" si="109"/>
        <v>0</v>
      </c>
      <c r="AI163" s="20">
        <f t="shared" si="109"/>
        <v>0</v>
      </c>
      <c r="AJ163" s="20">
        <f t="shared" si="109"/>
        <v>0</v>
      </c>
      <c r="AK163" s="20">
        <f t="shared" si="109"/>
        <v>0</v>
      </c>
      <c r="AL163" s="20">
        <f t="shared" si="109"/>
        <v>0</v>
      </c>
      <c r="AM163" s="20">
        <f t="shared" si="109"/>
        <v>0</v>
      </c>
      <c r="AN163" s="20">
        <f t="shared" si="109"/>
        <v>0</v>
      </c>
      <c r="AO163" s="20">
        <f t="shared" si="109"/>
        <v>0</v>
      </c>
      <c r="AP163" s="20">
        <f t="shared" si="109"/>
        <v>1300</v>
      </c>
      <c r="AQ163" s="20">
        <f t="shared" si="109"/>
        <v>372</v>
      </c>
      <c r="AR163" s="20">
        <f t="shared" si="109"/>
        <v>0</v>
      </c>
      <c r="AS163" s="20">
        <f t="shared" si="109"/>
        <v>0</v>
      </c>
      <c r="AT163" s="20">
        <f t="shared" si="109"/>
        <v>0</v>
      </c>
      <c r="AU163" s="20">
        <f t="shared" si="109"/>
        <v>0</v>
      </c>
    </row>
    <row r="164" spans="1:47" ht="15.75">
      <c r="A164" s="18"/>
      <c r="B164" s="19"/>
      <c r="C164" s="19"/>
      <c r="D164" s="19"/>
      <c r="E164" s="19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>
        <v>1300</v>
      </c>
      <c r="AQ164" s="20">
        <v>372</v>
      </c>
      <c r="AR164" s="20"/>
      <c r="AS164" s="20"/>
      <c r="AT164" s="20"/>
      <c r="AU164" s="20"/>
    </row>
    <row r="165" spans="1:47" ht="15.75">
      <c r="A165" s="18"/>
      <c r="B165" s="19"/>
      <c r="C165" s="19"/>
      <c r="D165" s="19"/>
      <c r="E165" s="19"/>
      <c r="F165" s="20"/>
      <c r="G165" s="20">
        <f aca="true" t="shared" si="110" ref="G165:AU165">G166</f>
        <v>0</v>
      </c>
      <c r="H165" s="20">
        <f t="shared" si="110"/>
        <v>0</v>
      </c>
      <c r="I165" s="20">
        <f t="shared" si="110"/>
        <v>0</v>
      </c>
      <c r="J165" s="20">
        <f t="shared" si="110"/>
        <v>0</v>
      </c>
      <c r="K165" s="20">
        <f t="shared" si="110"/>
        <v>0</v>
      </c>
      <c r="L165" s="20">
        <f t="shared" si="110"/>
        <v>0</v>
      </c>
      <c r="M165" s="20">
        <f t="shared" si="110"/>
        <v>0</v>
      </c>
      <c r="N165" s="20">
        <f t="shared" si="110"/>
        <v>0</v>
      </c>
      <c r="O165" s="20">
        <f t="shared" si="110"/>
        <v>100</v>
      </c>
      <c r="P165" s="20">
        <f t="shared" si="110"/>
        <v>0</v>
      </c>
      <c r="Q165" s="20">
        <f t="shared" si="110"/>
        <v>0</v>
      </c>
      <c r="R165" s="20">
        <f t="shared" si="110"/>
        <v>0</v>
      </c>
      <c r="S165" s="20">
        <f t="shared" si="110"/>
        <v>0</v>
      </c>
      <c r="T165" s="20">
        <f t="shared" si="110"/>
        <v>0</v>
      </c>
      <c r="U165" s="20">
        <f t="shared" si="110"/>
        <v>0</v>
      </c>
      <c r="V165" s="20">
        <f t="shared" si="110"/>
        <v>0</v>
      </c>
      <c r="W165" s="20">
        <f t="shared" si="110"/>
        <v>0</v>
      </c>
      <c r="X165" s="20">
        <f t="shared" si="110"/>
        <v>0</v>
      </c>
      <c r="Y165" s="20">
        <f t="shared" si="110"/>
        <v>0</v>
      </c>
      <c r="Z165" s="20">
        <f t="shared" si="110"/>
        <v>0</v>
      </c>
      <c r="AA165" s="20">
        <f t="shared" si="110"/>
        <v>0</v>
      </c>
      <c r="AB165" s="20">
        <f t="shared" si="110"/>
        <v>0</v>
      </c>
      <c r="AC165" s="20">
        <f t="shared" si="110"/>
        <v>0</v>
      </c>
      <c r="AD165" s="20">
        <f t="shared" si="110"/>
        <v>3295</v>
      </c>
      <c r="AE165" s="20">
        <f t="shared" si="110"/>
        <v>0</v>
      </c>
      <c r="AF165" s="20">
        <f t="shared" si="110"/>
        <v>-803</v>
      </c>
      <c r="AG165" s="20">
        <f t="shared" si="110"/>
        <v>0</v>
      </c>
      <c r="AH165" s="20">
        <f t="shared" si="110"/>
        <v>143</v>
      </c>
      <c r="AI165" s="20">
        <f t="shared" si="110"/>
        <v>0</v>
      </c>
      <c r="AJ165" s="20">
        <f t="shared" si="110"/>
        <v>1062</v>
      </c>
      <c r="AK165" s="20">
        <f t="shared" si="110"/>
        <v>220</v>
      </c>
      <c r="AL165" s="20">
        <f t="shared" si="110"/>
        <v>0</v>
      </c>
      <c r="AM165" s="20">
        <f t="shared" si="110"/>
        <v>0</v>
      </c>
      <c r="AN165" s="20">
        <f t="shared" si="110"/>
        <v>0</v>
      </c>
      <c r="AO165" s="20">
        <f t="shared" si="110"/>
        <v>0</v>
      </c>
      <c r="AP165" s="20">
        <f t="shared" si="110"/>
        <v>21184</v>
      </c>
      <c r="AQ165" s="20">
        <f t="shared" si="110"/>
        <v>0</v>
      </c>
      <c r="AR165" s="20">
        <f t="shared" si="110"/>
        <v>0</v>
      </c>
      <c r="AS165" s="20">
        <f t="shared" si="110"/>
        <v>0</v>
      </c>
      <c r="AT165" s="20">
        <f t="shared" si="110"/>
        <v>0</v>
      </c>
      <c r="AU165" s="20">
        <f t="shared" si="110"/>
        <v>0</v>
      </c>
    </row>
    <row r="166" spans="1:47" ht="15.75">
      <c r="A166" s="18"/>
      <c r="B166" s="19"/>
      <c r="C166" s="19"/>
      <c r="D166" s="19"/>
      <c r="E166" s="19"/>
      <c r="F166" s="20"/>
      <c r="G166" s="20"/>
      <c r="H166" s="20"/>
      <c r="I166" s="20"/>
      <c r="J166" s="20"/>
      <c r="K166" s="20"/>
      <c r="L166" s="20"/>
      <c r="M166" s="20"/>
      <c r="N166" s="20"/>
      <c r="O166" s="20">
        <v>100</v>
      </c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>
        <v>3295</v>
      </c>
      <c r="AE166" s="20"/>
      <c r="AF166" s="20">
        <v>-803</v>
      </c>
      <c r="AG166" s="20"/>
      <c r="AH166" s="20">
        <v>143</v>
      </c>
      <c r="AI166" s="20"/>
      <c r="AJ166" s="20">
        <v>1062</v>
      </c>
      <c r="AK166" s="20">
        <v>220</v>
      </c>
      <c r="AL166" s="20"/>
      <c r="AM166" s="20"/>
      <c r="AN166" s="20"/>
      <c r="AO166" s="20"/>
      <c r="AP166" s="20">
        <v>21184</v>
      </c>
      <c r="AQ166" s="20"/>
      <c r="AR166" s="20"/>
      <c r="AS166" s="20"/>
      <c r="AT166" s="20"/>
      <c r="AU166" s="20"/>
    </row>
    <row r="167" spans="1:47" ht="15.75">
      <c r="A167" s="26"/>
      <c r="B167" s="19"/>
      <c r="C167" s="19"/>
      <c r="D167" s="19"/>
      <c r="E167" s="19"/>
      <c r="F167" s="20"/>
      <c r="G167" s="20">
        <f aca="true" t="shared" si="111" ref="G167:AU167">G168</f>
        <v>0</v>
      </c>
      <c r="H167" s="20">
        <f t="shared" si="111"/>
        <v>0</v>
      </c>
      <c r="I167" s="20">
        <f t="shared" si="111"/>
        <v>0</v>
      </c>
      <c r="J167" s="20">
        <f t="shared" si="111"/>
        <v>0</v>
      </c>
      <c r="K167" s="20">
        <f t="shared" si="111"/>
        <v>0</v>
      </c>
      <c r="L167" s="20">
        <f t="shared" si="111"/>
        <v>0</v>
      </c>
      <c r="M167" s="20">
        <f t="shared" si="111"/>
        <v>0</v>
      </c>
      <c r="N167" s="20">
        <f t="shared" si="111"/>
        <v>0</v>
      </c>
      <c r="O167" s="20">
        <f t="shared" si="111"/>
        <v>0</v>
      </c>
      <c r="P167" s="20">
        <f t="shared" si="111"/>
        <v>0</v>
      </c>
      <c r="Q167" s="20">
        <f t="shared" si="111"/>
        <v>0</v>
      </c>
      <c r="R167" s="20">
        <f t="shared" si="111"/>
        <v>0</v>
      </c>
      <c r="S167" s="20">
        <f t="shared" si="111"/>
        <v>0</v>
      </c>
      <c r="T167" s="20">
        <f t="shared" si="111"/>
        <v>0</v>
      </c>
      <c r="U167" s="20">
        <f t="shared" si="111"/>
        <v>0</v>
      </c>
      <c r="V167" s="20">
        <f t="shared" si="111"/>
        <v>0</v>
      </c>
      <c r="W167" s="20">
        <f t="shared" si="111"/>
        <v>0</v>
      </c>
      <c r="X167" s="20">
        <f t="shared" si="111"/>
        <v>0</v>
      </c>
      <c r="Y167" s="20">
        <f t="shared" si="111"/>
        <v>0</v>
      </c>
      <c r="Z167" s="20">
        <f t="shared" si="111"/>
        <v>0</v>
      </c>
      <c r="AA167" s="20">
        <f t="shared" si="111"/>
        <v>0</v>
      </c>
      <c r="AB167" s="20">
        <f t="shared" si="111"/>
        <v>0</v>
      </c>
      <c r="AC167" s="20">
        <f t="shared" si="111"/>
        <v>0</v>
      </c>
      <c r="AD167" s="20">
        <f t="shared" si="111"/>
        <v>0</v>
      </c>
      <c r="AE167" s="20">
        <f t="shared" si="111"/>
        <v>0</v>
      </c>
      <c r="AF167" s="20">
        <f t="shared" si="111"/>
        <v>0</v>
      </c>
      <c r="AG167" s="20">
        <f t="shared" si="111"/>
        <v>0</v>
      </c>
      <c r="AH167" s="20">
        <f t="shared" si="111"/>
        <v>0</v>
      </c>
      <c r="AI167" s="20">
        <f t="shared" si="111"/>
        <v>0</v>
      </c>
      <c r="AJ167" s="20">
        <f t="shared" si="111"/>
        <v>0</v>
      </c>
      <c r="AK167" s="20">
        <f t="shared" si="111"/>
        <v>0</v>
      </c>
      <c r="AL167" s="20">
        <f t="shared" si="111"/>
        <v>0</v>
      </c>
      <c r="AM167" s="20">
        <f t="shared" si="111"/>
        <v>0</v>
      </c>
      <c r="AN167" s="20">
        <f t="shared" si="111"/>
        <v>0</v>
      </c>
      <c r="AO167" s="20">
        <f t="shared" si="111"/>
        <v>0</v>
      </c>
      <c r="AP167" s="20">
        <f t="shared" si="111"/>
        <v>0</v>
      </c>
      <c r="AQ167" s="20">
        <f t="shared" si="111"/>
        <v>0</v>
      </c>
      <c r="AR167" s="20">
        <f t="shared" si="111"/>
        <v>0</v>
      </c>
      <c r="AS167" s="20">
        <f t="shared" si="111"/>
        <v>0</v>
      </c>
      <c r="AT167" s="20">
        <f t="shared" si="111"/>
        <v>0</v>
      </c>
      <c r="AU167" s="20">
        <f t="shared" si="111"/>
        <v>0</v>
      </c>
    </row>
    <row r="168" spans="1:47" ht="15.75" hidden="1">
      <c r="A168" s="26"/>
      <c r="B168" s="19"/>
      <c r="C168" s="19"/>
      <c r="D168" s="19"/>
      <c r="E168" s="19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</row>
    <row r="169" spans="1:47" s="13" customFormat="1" ht="15.75">
      <c r="A169" s="23"/>
      <c r="B169" s="11"/>
      <c r="C169" s="11"/>
      <c r="D169" s="11"/>
      <c r="E169" s="11"/>
      <c r="F169" s="12"/>
      <c r="G169" s="12">
        <f>G170+G179+G181+G186</f>
        <v>0</v>
      </c>
      <c r="H169" s="12">
        <f aca="true" t="shared" si="112" ref="H169:AB169">H170+H179+H181+H186</f>
        <v>200</v>
      </c>
      <c r="I169" s="12">
        <f t="shared" si="112"/>
        <v>0</v>
      </c>
      <c r="J169" s="12">
        <f t="shared" si="112"/>
        <v>0</v>
      </c>
      <c r="K169" s="12">
        <f t="shared" si="112"/>
        <v>0</v>
      </c>
      <c r="L169" s="12">
        <f t="shared" si="112"/>
        <v>0</v>
      </c>
      <c r="M169" s="12">
        <f t="shared" si="112"/>
        <v>0</v>
      </c>
      <c r="N169" s="12">
        <f>N170+N179+N181+N186</f>
        <v>0</v>
      </c>
      <c r="O169" s="12">
        <f t="shared" si="112"/>
        <v>50</v>
      </c>
      <c r="P169" s="12">
        <f t="shared" si="112"/>
        <v>30</v>
      </c>
      <c r="Q169" s="12">
        <f t="shared" si="112"/>
        <v>0</v>
      </c>
      <c r="R169" s="12">
        <f t="shared" si="112"/>
        <v>180</v>
      </c>
      <c r="S169" s="12">
        <f t="shared" si="112"/>
        <v>0</v>
      </c>
      <c r="T169" s="12">
        <f t="shared" si="112"/>
        <v>0</v>
      </c>
      <c r="U169" s="12">
        <f t="shared" si="112"/>
        <v>0</v>
      </c>
      <c r="V169" s="12">
        <f t="shared" si="112"/>
        <v>0</v>
      </c>
      <c r="W169" s="12">
        <f t="shared" si="112"/>
        <v>0</v>
      </c>
      <c r="X169" s="12">
        <f t="shared" si="112"/>
        <v>0</v>
      </c>
      <c r="Y169" s="12">
        <f t="shared" si="112"/>
        <v>0</v>
      </c>
      <c r="Z169" s="12">
        <f t="shared" si="112"/>
        <v>0</v>
      </c>
      <c r="AA169" s="12">
        <f t="shared" si="112"/>
        <v>0</v>
      </c>
      <c r="AB169" s="12">
        <f t="shared" si="112"/>
        <v>0</v>
      </c>
      <c r="AC169" s="12">
        <f aca="true" t="shared" si="113" ref="AC169:AU169">AC170+AC179+AC181+AC186</f>
        <v>0</v>
      </c>
      <c r="AD169" s="12">
        <f t="shared" si="113"/>
        <v>4000</v>
      </c>
      <c r="AE169" s="12">
        <f t="shared" si="113"/>
        <v>0</v>
      </c>
      <c r="AF169" s="12">
        <f t="shared" si="113"/>
        <v>-2742</v>
      </c>
      <c r="AG169" s="12">
        <f t="shared" si="113"/>
        <v>0</v>
      </c>
      <c r="AH169" s="12">
        <f t="shared" si="113"/>
        <v>380</v>
      </c>
      <c r="AI169" s="12">
        <f t="shared" si="113"/>
        <v>15696</v>
      </c>
      <c r="AJ169" s="12">
        <f t="shared" si="113"/>
        <v>1001</v>
      </c>
      <c r="AK169" s="12">
        <f t="shared" si="113"/>
        <v>12414</v>
      </c>
      <c r="AL169" s="12">
        <f t="shared" si="113"/>
        <v>0</v>
      </c>
      <c r="AM169" s="12">
        <f t="shared" si="113"/>
        <v>2365</v>
      </c>
      <c r="AN169" s="12">
        <f t="shared" si="113"/>
        <v>2751</v>
      </c>
      <c r="AO169" s="12">
        <f t="shared" si="113"/>
        <v>0</v>
      </c>
      <c r="AP169" s="12">
        <f t="shared" si="113"/>
        <v>0</v>
      </c>
      <c r="AQ169" s="12">
        <f t="shared" si="113"/>
        <v>0</v>
      </c>
      <c r="AR169" s="12">
        <f t="shared" si="113"/>
        <v>104480</v>
      </c>
      <c r="AS169" s="12">
        <f t="shared" si="113"/>
        <v>0</v>
      </c>
      <c r="AT169" s="12">
        <f t="shared" si="113"/>
        <v>14302</v>
      </c>
      <c r="AU169" s="12">
        <f t="shared" si="113"/>
        <v>0</v>
      </c>
    </row>
    <row r="170" spans="1:47" s="17" customFormat="1" ht="15.75">
      <c r="A170" s="22"/>
      <c r="B170" s="15"/>
      <c r="C170" s="15"/>
      <c r="D170" s="15"/>
      <c r="E170" s="15"/>
      <c r="F170" s="16"/>
      <c r="G170" s="16">
        <f>G171+G177+G173+G175</f>
        <v>0</v>
      </c>
      <c r="H170" s="16">
        <f aca="true" t="shared" si="114" ref="H170:AB170">H171+H177+H173+H175</f>
        <v>0</v>
      </c>
      <c r="I170" s="16">
        <f t="shared" si="114"/>
        <v>0</v>
      </c>
      <c r="J170" s="16">
        <f t="shared" si="114"/>
        <v>0</v>
      </c>
      <c r="K170" s="16">
        <f t="shared" si="114"/>
        <v>0</v>
      </c>
      <c r="L170" s="16">
        <f t="shared" si="114"/>
        <v>0</v>
      </c>
      <c r="M170" s="16">
        <f t="shared" si="114"/>
        <v>0</v>
      </c>
      <c r="N170" s="16">
        <f>N171+N177+N173+N175</f>
        <v>0</v>
      </c>
      <c r="O170" s="16">
        <f t="shared" si="114"/>
        <v>50</v>
      </c>
      <c r="P170" s="16">
        <f t="shared" si="114"/>
        <v>30</v>
      </c>
      <c r="Q170" s="16">
        <f t="shared" si="114"/>
        <v>0</v>
      </c>
      <c r="R170" s="16">
        <f t="shared" si="114"/>
        <v>180</v>
      </c>
      <c r="S170" s="16">
        <f t="shared" si="114"/>
        <v>0</v>
      </c>
      <c r="T170" s="16">
        <f t="shared" si="114"/>
        <v>0</v>
      </c>
      <c r="U170" s="16">
        <f t="shared" si="114"/>
        <v>0</v>
      </c>
      <c r="V170" s="16">
        <f t="shared" si="114"/>
        <v>0</v>
      </c>
      <c r="W170" s="16">
        <f t="shared" si="114"/>
        <v>0</v>
      </c>
      <c r="X170" s="16">
        <f t="shared" si="114"/>
        <v>0</v>
      </c>
      <c r="Y170" s="16">
        <f t="shared" si="114"/>
        <v>0</v>
      </c>
      <c r="Z170" s="16">
        <f t="shared" si="114"/>
        <v>0</v>
      </c>
      <c r="AA170" s="16">
        <f t="shared" si="114"/>
        <v>0</v>
      </c>
      <c r="AB170" s="16">
        <f t="shared" si="114"/>
        <v>0</v>
      </c>
      <c r="AC170" s="16">
        <f aca="true" t="shared" si="115" ref="AC170:AU170">AC171+AC177+AC173+AC175</f>
        <v>0</v>
      </c>
      <c r="AD170" s="16">
        <f t="shared" si="115"/>
        <v>4000</v>
      </c>
      <c r="AE170" s="16">
        <f t="shared" si="115"/>
        <v>0</v>
      </c>
      <c r="AF170" s="16">
        <f t="shared" si="115"/>
        <v>-2742</v>
      </c>
      <c r="AG170" s="16">
        <f t="shared" si="115"/>
        <v>0</v>
      </c>
      <c r="AH170" s="16">
        <f t="shared" si="115"/>
        <v>380</v>
      </c>
      <c r="AI170" s="16">
        <f t="shared" si="115"/>
        <v>3696</v>
      </c>
      <c r="AJ170" s="16">
        <f t="shared" si="115"/>
        <v>1001</v>
      </c>
      <c r="AK170" s="16">
        <f t="shared" si="115"/>
        <v>12414</v>
      </c>
      <c r="AL170" s="16">
        <f t="shared" si="115"/>
        <v>0</v>
      </c>
      <c r="AM170" s="16">
        <f t="shared" si="115"/>
        <v>2365</v>
      </c>
      <c r="AN170" s="16">
        <f t="shared" si="115"/>
        <v>0</v>
      </c>
      <c r="AO170" s="16">
        <f t="shared" si="115"/>
        <v>0</v>
      </c>
      <c r="AP170" s="16">
        <f t="shared" si="115"/>
        <v>0</v>
      </c>
      <c r="AQ170" s="16">
        <f t="shared" si="115"/>
        <v>0</v>
      </c>
      <c r="AR170" s="16">
        <f t="shared" si="115"/>
        <v>104480</v>
      </c>
      <c r="AS170" s="16">
        <f t="shared" si="115"/>
        <v>0</v>
      </c>
      <c r="AT170" s="16">
        <f t="shared" si="115"/>
        <v>80</v>
      </c>
      <c r="AU170" s="16">
        <f t="shared" si="115"/>
        <v>0</v>
      </c>
    </row>
    <row r="171" spans="1:47" ht="15.75">
      <c r="A171" s="18"/>
      <c r="B171" s="19"/>
      <c r="C171" s="19"/>
      <c r="D171" s="19"/>
      <c r="E171" s="19"/>
      <c r="F171" s="20"/>
      <c r="G171" s="20">
        <f aca="true" t="shared" si="116" ref="G171:AU171">G172</f>
        <v>0</v>
      </c>
      <c r="H171" s="20">
        <f t="shared" si="116"/>
        <v>0</v>
      </c>
      <c r="I171" s="20">
        <f t="shared" si="116"/>
        <v>0</v>
      </c>
      <c r="J171" s="20">
        <f t="shared" si="116"/>
        <v>0</v>
      </c>
      <c r="K171" s="20">
        <f t="shared" si="116"/>
        <v>0</v>
      </c>
      <c r="L171" s="20">
        <f t="shared" si="116"/>
        <v>0</v>
      </c>
      <c r="M171" s="20">
        <f t="shared" si="116"/>
        <v>0</v>
      </c>
      <c r="N171" s="20">
        <f t="shared" si="116"/>
        <v>0</v>
      </c>
      <c r="O171" s="20">
        <f t="shared" si="116"/>
        <v>0</v>
      </c>
      <c r="P171" s="20">
        <f t="shared" si="116"/>
        <v>30</v>
      </c>
      <c r="Q171" s="20">
        <f t="shared" si="116"/>
        <v>0</v>
      </c>
      <c r="R171" s="20">
        <f t="shared" si="116"/>
        <v>0</v>
      </c>
      <c r="S171" s="20">
        <f t="shared" si="116"/>
        <v>0</v>
      </c>
      <c r="T171" s="20">
        <f t="shared" si="116"/>
        <v>0</v>
      </c>
      <c r="U171" s="20">
        <f t="shared" si="116"/>
        <v>0</v>
      </c>
      <c r="V171" s="20">
        <f t="shared" si="116"/>
        <v>0</v>
      </c>
      <c r="W171" s="20">
        <f t="shared" si="116"/>
        <v>0</v>
      </c>
      <c r="X171" s="20">
        <f t="shared" si="116"/>
        <v>0</v>
      </c>
      <c r="Y171" s="20">
        <f t="shared" si="116"/>
        <v>0</v>
      </c>
      <c r="Z171" s="20">
        <f t="shared" si="116"/>
        <v>0</v>
      </c>
      <c r="AA171" s="20">
        <f t="shared" si="116"/>
        <v>0</v>
      </c>
      <c r="AB171" s="20">
        <f t="shared" si="116"/>
        <v>0</v>
      </c>
      <c r="AC171" s="20">
        <f t="shared" si="116"/>
        <v>0</v>
      </c>
      <c r="AD171" s="20">
        <f t="shared" si="116"/>
        <v>3500</v>
      </c>
      <c r="AE171" s="20">
        <f t="shared" si="116"/>
        <v>0</v>
      </c>
      <c r="AF171" s="20">
        <f t="shared" si="116"/>
        <v>-1750</v>
      </c>
      <c r="AG171" s="20">
        <f t="shared" si="116"/>
        <v>0</v>
      </c>
      <c r="AH171" s="20">
        <f t="shared" si="116"/>
        <v>71</v>
      </c>
      <c r="AI171" s="20">
        <f t="shared" si="116"/>
        <v>3696</v>
      </c>
      <c r="AJ171" s="20">
        <f t="shared" si="116"/>
        <v>411</v>
      </c>
      <c r="AK171" s="20">
        <f t="shared" si="116"/>
        <v>12274</v>
      </c>
      <c r="AL171" s="20">
        <f t="shared" si="116"/>
        <v>0</v>
      </c>
      <c r="AM171" s="20">
        <f t="shared" si="116"/>
        <v>0</v>
      </c>
      <c r="AN171" s="20">
        <f t="shared" si="116"/>
        <v>0</v>
      </c>
      <c r="AO171" s="20">
        <f t="shared" si="116"/>
        <v>0</v>
      </c>
      <c r="AP171" s="20">
        <f t="shared" si="116"/>
        <v>0</v>
      </c>
      <c r="AQ171" s="20">
        <f t="shared" si="116"/>
        <v>0</v>
      </c>
      <c r="AR171" s="20">
        <f t="shared" si="116"/>
        <v>54576</v>
      </c>
      <c r="AS171" s="20">
        <f t="shared" si="116"/>
        <v>0</v>
      </c>
      <c r="AT171" s="20">
        <f t="shared" si="116"/>
        <v>0</v>
      </c>
      <c r="AU171" s="20">
        <f t="shared" si="116"/>
        <v>0</v>
      </c>
    </row>
    <row r="172" spans="1:47" ht="15.75">
      <c r="A172" s="18"/>
      <c r="B172" s="19"/>
      <c r="C172" s="19"/>
      <c r="D172" s="19"/>
      <c r="E172" s="19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>
        <v>30</v>
      </c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>
        <v>3500</v>
      </c>
      <c r="AE172" s="20"/>
      <c r="AF172" s="20">
        <v>-1750</v>
      </c>
      <c r="AG172" s="20"/>
      <c r="AH172" s="20">
        <v>71</v>
      </c>
      <c r="AI172" s="20">
        <v>3696</v>
      </c>
      <c r="AJ172" s="20">
        <v>411</v>
      </c>
      <c r="AK172" s="20">
        <v>12274</v>
      </c>
      <c r="AL172" s="20"/>
      <c r="AM172" s="20"/>
      <c r="AN172" s="20"/>
      <c r="AO172" s="20"/>
      <c r="AP172" s="20"/>
      <c r="AQ172" s="20"/>
      <c r="AR172" s="20">
        <v>54576</v>
      </c>
      <c r="AS172" s="20"/>
      <c r="AT172" s="20"/>
      <c r="AU172" s="20"/>
    </row>
    <row r="173" spans="1:47" ht="15.75">
      <c r="A173" s="18"/>
      <c r="B173" s="19"/>
      <c r="C173" s="19"/>
      <c r="D173" s="19"/>
      <c r="E173" s="19"/>
      <c r="F173" s="20"/>
      <c r="G173" s="20">
        <f aca="true" t="shared" si="117" ref="G173:AU173">G174</f>
        <v>0</v>
      </c>
      <c r="H173" s="20">
        <f t="shared" si="117"/>
        <v>0</v>
      </c>
      <c r="I173" s="20">
        <f t="shared" si="117"/>
        <v>0</v>
      </c>
      <c r="J173" s="20">
        <f t="shared" si="117"/>
        <v>0</v>
      </c>
      <c r="K173" s="20">
        <f t="shared" si="117"/>
        <v>0</v>
      </c>
      <c r="L173" s="20">
        <f t="shared" si="117"/>
        <v>0</v>
      </c>
      <c r="M173" s="20">
        <f t="shared" si="117"/>
        <v>0</v>
      </c>
      <c r="N173" s="20">
        <f t="shared" si="117"/>
        <v>0</v>
      </c>
      <c r="O173" s="20">
        <f t="shared" si="117"/>
        <v>0</v>
      </c>
      <c r="P173" s="20">
        <f t="shared" si="117"/>
        <v>0</v>
      </c>
      <c r="Q173" s="20">
        <f t="shared" si="117"/>
        <v>0</v>
      </c>
      <c r="R173" s="20">
        <f t="shared" si="117"/>
        <v>180</v>
      </c>
      <c r="S173" s="20">
        <f t="shared" si="117"/>
        <v>0</v>
      </c>
      <c r="T173" s="20">
        <f t="shared" si="117"/>
        <v>0</v>
      </c>
      <c r="U173" s="20">
        <f t="shared" si="117"/>
        <v>0</v>
      </c>
      <c r="V173" s="20">
        <f t="shared" si="117"/>
        <v>0</v>
      </c>
      <c r="W173" s="20">
        <f t="shared" si="117"/>
        <v>0</v>
      </c>
      <c r="X173" s="20">
        <f t="shared" si="117"/>
        <v>0</v>
      </c>
      <c r="Y173" s="20">
        <f t="shared" si="117"/>
        <v>0</v>
      </c>
      <c r="Z173" s="20">
        <f t="shared" si="117"/>
        <v>0</v>
      </c>
      <c r="AA173" s="20">
        <f t="shared" si="117"/>
        <v>0</v>
      </c>
      <c r="AB173" s="20">
        <f t="shared" si="117"/>
        <v>0</v>
      </c>
      <c r="AC173" s="20">
        <f t="shared" si="117"/>
        <v>0</v>
      </c>
      <c r="AD173" s="20">
        <f t="shared" si="117"/>
        <v>500</v>
      </c>
      <c r="AE173" s="20">
        <f t="shared" si="117"/>
        <v>0</v>
      </c>
      <c r="AF173" s="20">
        <f t="shared" si="117"/>
        <v>-910</v>
      </c>
      <c r="AG173" s="20">
        <f t="shared" si="117"/>
        <v>0</v>
      </c>
      <c r="AH173" s="20">
        <f t="shared" si="117"/>
        <v>309</v>
      </c>
      <c r="AI173" s="20">
        <f t="shared" si="117"/>
        <v>0</v>
      </c>
      <c r="AJ173" s="20">
        <f t="shared" si="117"/>
        <v>590</v>
      </c>
      <c r="AK173" s="20">
        <f t="shared" si="117"/>
        <v>140</v>
      </c>
      <c r="AL173" s="20">
        <f t="shared" si="117"/>
        <v>0</v>
      </c>
      <c r="AM173" s="20">
        <f t="shared" si="117"/>
        <v>0</v>
      </c>
      <c r="AN173" s="20">
        <f t="shared" si="117"/>
        <v>0</v>
      </c>
      <c r="AO173" s="20">
        <f t="shared" si="117"/>
        <v>0</v>
      </c>
      <c r="AP173" s="20">
        <f t="shared" si="117"/>
        <v>0</v>
      </c>
      <c r="AQ173" s="20">
        <f t="shared" si="117"/>
        <v>0</v>
      </c>
      <c r="AR173" s="20">
        <f t="shared" si="117"/>
        <v>23354</v>
      </c>
      <c r="AS173" s="20">
        <f t="shared" si="117"/>
        <v>0</v>
      </c>
      <c r="AT173" s="20">
        <f t="shared" si="117"/>
        <v>0</v>
      </c>
      <c r="AU173" s="20">
        <f t="shared" si="117"/>
        <v>0</v>
      </c>
    </row>
    <row r="174" spans="1:47" ht="15.75">
      <c r="A174" s="18"/>
      <c r="B174" s="19"/>
      <c r="C174" s="19"/>
      <c r="D174" s="19"/>
      <c r="E174" s="19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>
        <v>180</v>
      </c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>
        <v>500</v>
      </c>
      <c r="AE174" s="20"/>
      <c r="AF174" s="20">
        <v>-910</v>
      </c>
      <c r="AG174" s="20"/>
      <c r="AH174" s="20">
        <v>309</v>
      </c>
      <c r="AI174" s="20"/>
      <c r="AJ174" s="20">
        <v>590</v>
      </c>
      <c r="AK174" s="20">
        <v>140</v>
      </c>
      <c r="AL174" s="20"/>
      <c r="AM174" s="20"/>
      <c r="AN174" s="20"/>
      <c r="AO174" s="20"/>
      <c r="AP174" s="20"/>
      <c r="AQ174" s="20"/>
      <c r="AR174" s="20">
        <v>23354</v>
      </c>
      <c r="AS174" s="20"/>
      <c r="AT174" s="20"/>
      <c r="AU174" s="20"/>
    </row>
    <row r="175" spans="1:47" ht="51.75" customHeight="1">
      <c r="A175" s="18"/>
      <c r="B175" s="19"/>
      <c r="C175" s="19"/>
      <c r="D175" s="19"/>
      <c r="E175" s="19"/>
      <c r="F175" s="20"/>
      <c r="G175" s="20">
        <f aca="true" t="shared" si="118" ref="G175:AU175">G176</f>
        <v>0</v>
      </c>
      <c r="H175" s="20">
        <f t="shared" si="118"/>
        <v>0</v>
      </c>
      <c r="I175" s="20">
        <f t="shared" si="118"/>
        <v>0</v>
      </c>
      <c r="J175" s="20">
        <f t="shared" si="118"/>
        <v>0</v>
      </c>
      <c r="K175" s="20">
        <f t="shared" si="118"/>
        <v>0</v>
      </c>
      <c r="L175" s="20">
        <f t="shared" si="118"/>
        <v>0</v>
      </c>
      <c r="M175" s="20">
        <f t="shared" si="118"/>
        <v>0</v>
      </c>
      <c r="N175" s="20">
        <f t="shared" si="118"/>
        <v>0</v>
      </c>
      <c r="O175" s="20">
        <f t="shared" si="118"/>
        <v>50</v>
      </c>
      <c r="P175" s="20">
        <f t="shared" si="118"/>
        <v>0</v>
      </c>
      <c r="Q175" s="20">
        <f t="shared" si="118"/>
        <v>0</v>
      </c>
      <c r="R175" s="20">
        <f t="shared" si="118"/>
        <v>0</v>
      </c>
      <c r="S175" s="20">
        <f t="shared" si="118"/>
        <v>0</v>
      </c>
      <c r="T175" s="20">
        <f t="shared" si="118"/>
        <v>0</v>
      </c>
      <c r="U175" s="20">
        <f t="shared" si="118"/>
        <v>0</v>
      </c>
      <c r="V175" s="20">
        <f t="shared" si="118"/>
        <v>0</v>
      </c>
      <c r="W175" s="20">
        <f t="shared" si="118"/>
        <v>0</v>
      </c>
      <c r="X175" s="20">
        <f t="shared" si="118"/>
        <v>0</v>
      </c>
      <c r="Y175" s="20">
        <f t="shared" si="118"/>
        <v>0</v>
      </c>
      <c r="Z175" s="20">
        <f t="shared" si="118"/>
        <v>0</v>
      </c>
      <c r="AA175" s="20">
        <f t="shared" si="118"/>
        <v>0</v>
      </c>
      <c r="AB175" s="20">
        <f t="shared" si="118"/>
        <v>0</v>
      </c>
      <c r="AC175" s="20">
        <f t="shared" si="118"/>
        <v>0</v>
      </c>
      <c r="AD175" s="20">
        <f t="shared" si="118"/>
        <v>0</v>
      </c>
      <c r="AE175" s="20">
        <f t="shared" si="118"/>
        <v>0</v>
      </c>
      <c r="AF175" s="20">
        <f t="shared" si="118"/>
        <v>0</v>
      </c>
      <c r="AG175" s="20">
        <f t="shared" si="118"/>
        <v>0</v>
      </c>
      <c r="AH175" s="20">
        <f t="shared" si="118"/>
        <v>0</v>
      </c>
      <c r="AI175" s="20">
        <f t="shared" si="118"/>
        <v>0</v>
      </c>
      <c r="AJ175" s="20">
        <f t="shared" si="118"/>
        <v>0</v>
      </c>
      <c r="AK175" s="20">
        <f t="shared" si="118"/>
        <v>0</v>
      </c>
      <c r="AL175" s="20">
        <f t="shared" si="118"/>
        <v>0</v>
      </c>
      <c r="AM175" s="20">
        <f t="shared" si="118"/>
        <v>2365</v>
      </c>
      <c r="AN175" s="20">
        <f t="shared" si="118"/>
        <v>0</v>
      </c>
      <c r="AO175" s="20">
        <f t="shared" si="118"/>
        <v>0</v>
      </c>
      <c r="AP175" s="20">
        <f t="shared" si="118"/>
        <v>0</v>
      </c>
      <c r="AQ175" s="20">
        <f t="shared" si="118"/>
        <v>0</v>
      </c>
      <c r="AR175" s="20">
        <f t="shared" si="118"/>
        <v>25100</v>
      </c>
      <c r="AS175" s="20">
        <f t="shared" si="118"/>
        <v>0</v>
      </c>
      <c r="AT175" s="20">
        <f t="shared" si="118"/>
        <v>80</v>
      </c>
      <c r="AU175" s="20">
        <f t="shared" si="118"/>
        <v>0</v>
      </c>
    </row>
    <row r="176" spans="1:47" ht="15.75">
      <c r="A176" s="18"/>
      <c r="B176" s="19"/>
      <c r="C176" s="19"/>
      <c r="D176" s="19"/>
      <c r="E176" s="19"/>
      <c r="F176" s="20"/>
      <c r="G176" s="20"/>
      <c r="H176" s="20"/>
      <c r="I176" s="20"/>
      <c r="J176" s="20"/>
      <c r="K176" s="20"/>
      <c r="L176" s="20"/>
      <c r="M176" s="20"/>
      <c r="N176" s="20"/>
      <c r="O176" s="20">
        <v>50</v>
      </c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>
        <v>2365</v>
      </c>
      <c r="AN176" s="20"/>
      <c r="AO176" s="20"/>
      <c r="AP176" s="20"/>
      <c r="AQ176" s="20"/>
      <c r="AR176" s="20">
        <v>25100</v>
      </c>
      <c r="AS176" s="20"/>
      <c r="AT176" s="20">
        <v>80</v>
      </c>
      <c r="AU176" s="20"/>
    </row>
    <row r="177" spans="1:47" ht="15.75">
      <c r="A177" s="18"/>
      <c r="B177" s="19"/>
      <c r="C177" s="19"/>
      <c r="D177" s="19"/>
      <c r="E177" s="19"/>
      <c r="F177" s="20"/>
      <c r="G177" s="20">
        <f aca="true" t="shared" si="119" ref="G177:AU177">G178</f>
        <v>0</v>
      </c>
      <c r="H177" s="20">
        <f t="shared" si="119"/>
        <v>0</v>
      </c>
      <c r="I177" s="20">
        <f t="shared" si="119"/>
        <v>0</v>
      </c>
      <c r="J177" s="20">
        <f t="shared" si="119"/>
        <v>0</v>
      </c>
      <c r="K177" s="20">
        <f t="shared" si="119"/>
        <v>0</v>
      </c>
      <c r="L177" s="20">
        <f t="shared" si="119"/>
        <v>0</v>
      </c>
      <c r="M177" s="20">
        <f t="shared" si="119"/>
        <v>0</v>
      </c>
      <c r="N177" s="20">
        <f t="shared" si="119"/>
        <v>0</v>
      </c>
      <c r="O177" s="20">
        <f t="shared" si="119"/>
        <v>0</v>
      </c>
      <c r="P177" s="20">
        <f t="shared" si="119"/>
        <v>0</v>
      </c>
      <c r="Q177" s="20">
        <f t="shared" si="119"/>
        <v>0</v>
      </c>
      <c r="R177" s="20">
        <f t="shared" si="119"/>
        <v>0</v>
      </c>
      <c r="S177" s="20">
        <f t="shared" si="119"/>
        <v>0</v>
      </c>
      <c r="T177" s="20">
        <f t="shared" si="119"/>
        <v>0</v>
      </c>
      <c r="U177" s="20">
        <f t="shared" si="119"/>
        <v>0</v>
      </c>
      <c r="V177" s="20">
        <f t="shared" si="119"/>
        <v>0</v>
      </c>
      <c r="W177" s="20">
        <f t="shared" si="119"/>
        <v>0</v>
      </c>
      <c r="X177" s="20">
        <f t="shared" si="119"/>
        <v>0</v>
      </c>
      <c r="Y177" s="20">
        <f t="shared" si="119"/>
        <v>0</v>
      </c>
      <c r="Z177" s="20">
        <f t="shared" si="119"/>
        <v>0</v>
      </c>
      <c r="AA177" s="20">
        <f t="shared" si="119"/>
        <v>0</v>
      </c>
      <c r="AB177" s="20">
        <f t="shared" si="119"/>
        <v>0</v>
      </c>
      <c r="AC177" s="20">
        <f t="shared" si="119"/>
        <v>0</v>
      </c>
      <c r="AD177" s="20">
        <f t="shared" si="119"/>
        <v>0</v>
      </c>
      <c r="AE177" s="20">
        <f t="shared" si="119"/>
        <v>0</v>
      </c>
      <c r="AF177" s="20">
        <f t="shared" si="119"/>
        <v>-82</v>
      </c>
      <c r="AG177" s="20">
        <f t="shared" si="119"/>
        <v>0</v>
      </c>
      <c r="AH177" s="20">
        <f t="shared" si="119"/>
        <v>0</v>
      </c>
      <c r="AI177" s="20">
        <f t="shared" si="119"/>
        <v>0</v>
      </c>
      <c r="AJ177" s="20">
        <f t="shared" si="119"/>
        <v>0</v>
      </c>
      <c r="AK177" s="20">
        <f t="shared" si="119"/>
        <v>0</v>
      </c>
      <c r="AL177" s="20">
        <f t="shared" si="119"/>
        <v>0</v>
      </c>
      <c r="AM177" s="20">
        <f t="shared" si="119"/>
        <v>0</v>
      </c>
      <c r="AN177" s="20">
        <f t="shared" si="119"/>
        <v>0</v>
      </c>
      <c r="AO177" s="20">
        <f t="shared" si="119"/>
        <v>0</v>
      </c>
      <c r="AP177" s="20">
        <f t="shared" si="119"/>
        <v>0</v>
      </c>
      <c r="AQ177" s="20">
        <f t="shared" si="119"/>
        <v>0</v>
      </c>
      <c r="AR177" s="20">
        <f t="shared" si="119"/>
        <v>1450</v>
      </c>
      <c r="AS177" s="20">
        <f t="shared" si="119"/>
        <v>0</v>
      </c>
      <c r="AT177" s="20">
        <f t="shared" si="119"/>
        <v>0</v>
      </c>
      <c r="AU177" s="20">
        <f t="shared" si="119"/>
        <v>0</v>
      </c>
    </row>
    <row r="178" spans="1:47" ht="15.75">
      <c r="A178" s="18"/>
      <c r="B178" s="19"/>
      <c r="C178" s="19"/>
      <c r="D178" s="19"/>
      <c r="E178" s="19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>
        <v>-82</v>
      </c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>
        <v>1450</v>
      </c>
      <c r="AS178" s="20"/>
      <c r="AT178" s="20"/>
      <c r="AU178" s="20"/>
    </row>
    <row r="179" spans="1:47" s="17" customFormat="1" ht="15.75" hidden="1">
      <c r="A179" s="22"/>
      <c r="B179" s="15"/>
      <c r="C179" s="15"/>
      <c r="D179" s="15"/>
      <c r="E179" s="15"/>
      <c r="F179" s="16"/>
      <c r="G179" s="16">
        <f aca="true" t="shared" si="120" ref="G179:AU179">G180</f>
        <v>0</v>
      </c>
      <c r="H179" s="16">
        <f t="shared" si="120"/>
        <v>0</v>
      </c>
      <c r="I179" s="16">
        <f t="shared" si="120"/>
        <v>0</v>
      </c>
      <c r="J179" s="16">
        <f t="shared" si="120"/>
        <v>0</v>
      </c>
      <c r="K179" s="16">
        <f t="shared" si="120"/>
        <v>0</v>
      </c>
      <c r="L179" s="16">
        <f t="shared" si="120"/>
        <v>0</v>
      </c>
      <c r="M179" s="16">
        <f t="shared" si="120"/>
        <v>0</v>
      </c>
      <c r="N179" s="16">
        <f t="shared" si="120"/>
        <v>0</v>
      </c>
      <c r="O179" s="16">
        <f t="shared" si="120"/>
        <v>0</v>
      </c>
      <c r="P179" s="16">
        <f t="shared" si="120"/>
        <v>0</v>
      </c>
      <c r="Q179" s="16">
        <f t="shared" si="120"/>
        <v>0</v>
      </c>
      <c r="R179" s="16">
        <f t="shared" si="120"/>
        <v>0</v>
      </c>
      <c r="S179" s="16">
        <f t="shared" si="120"/>
        <v>0</v>
      </c>
      <c r="T179" s="16">
        <f t="shared" si="120"/>
        <v>0</v>
      </c>
      <c r="U179" s="16">
        <f t="shared" si="120"/>
        <v>0</v>
      </c>
      <c r="V179" s="16">
        <f t="shared" si="120"/>
        <v>0</v>
      </c>
      <c r="W179" s="16">
        <f t="shared" si="120"/>
        <v>0</v>
      </c>
      <c r="X179" s="16">
        <f t="shared" si="120"/>
        <v>0</v>
      </c>
      <c r="Y179" s="16">
        <f t="shared" si="120"/>
        <v>0</v>
      </c>
      <c r="Z179" s="16">
        <f t="shared" si="120"/>
        <v>0</v>
      </c>
      <c r="AA179" s="16">
        <f t="shared" si="120"/>
        <v>0</v>
      </c>
      <c r="AB179" s="16">
        <f t="shared" si="120"/>
        <v>0</v>
      </c>
      <c r="AC179" s="16">
        <f t="shared" si="120"/>
        <v>0</v>
      </c>
      <c r="AD179" s="16">
        <f t="shared" si="120"/>
        <v>0</v>
      </c>
      <c r="AE179" s="16">
        <f t="shared" si="120"/>
        <v>0</v>
      </c>
      <c r="AF179" s="16">
        <f t="shared" si="120"/>
        <v>0</v>
      </c>
      <c r="AG179" s="16">
        <f t="shared" si="120"/>
        <v>0</v>
      </c>
      <c r="AH179" s="16">
        <f t="shared" si="120"/>
        <v>0</v>
      </c>
      <c r="AI179" s="16">
        <f t="shared" si="120"/>
        <v>0</v>
      </c>
      <c r="AJ179" s="16">
        <f t="shared" si="120"/>
        <v>0</v>
      </c>
      <c r="AK179" s="16">
        <f t="shared" si="120"/>
        <v>0</v>
      </c>
      <c r="AL179" s="16">
        <f t="shared" si="120"/>
        <v>0</v>
      </c>
      <c r="AM179" s="16">
        <f t="shared" si="120"/>
        <v>0</v>
      </c>
      <c r="AN179" s="16">
        <f t="shared" si="120"/>
        <v>0</v>
      </c>
      <c r="AO179" s="16">
        <f t="shared" si="120"/>
        <v>0</v>
      </c>
      <c r="AP179" s="16">
        <f t="shared" si="120"/>
        <v>0</v>
      </c>
      <c r="AQ179" s="16">
        <f t="shared" si="120"/>
        <v>0</v>
      </c>
      <c r="AR179" s="16">
        <f t="shared" si="120"/>
        <v>0</v>
      </c>
      <c r="AS179" s="16">
        <f t="shared" si="120"/>
        <v>0</v>
      </c>
      <c r="AT179" s="16">
        <f t="shared" si="120"/>
        <v>0</v>
      </c>
      <c r="AU179" s="16">
        <f t="shared" si="120"/>
        <v>0</v>
      </c>
    </row>
    <row r="180" spans="1:47" ht="15.75" hidden="1">
      <c r="A180" s="18"/>
      <c r="B180" s="19"/>
      <c r="C180" s="19"/>
      <c r="D180" s="19"/>
      <c r="E180" s="19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</row>
    <row r="181" spans="1:47" s="17" customFormat="1" ht="15.75">
      <c r="A181" s="22"/>
      <c r="B181" s="15"/>
      <c r="C181" s="15"/>
      <c r="D181" s="15"/>
      <c r="E181" s="15"/>
      <c r="F181" s="16"/>
      <c r="G181" s="16">
        <f>G182+G184</f>
        <v>0</v>
      </c>
      <c r="H181" s="16">
        <f aca="true" t="shared" si="121" ref="H181:AB181">H182+H184</f>
        <v>0</v>
      </c>
      <c r="I181" s="16">
        <f t="shared" si="121"/>
        <v>0</v>
      </c>
      <c r="J181" s="16">
        <f t="shared" si="121"/>
        <v>0</v>
      </c>
      <c r="K181" s="16">
        <f t="shared" si="121"/>
        <v>0</v>
      </c>
      <c r="L181" s="16">
        <f t="shared" si="121"/>
        <v>0</v>
      </c>
      <c r="M181" s="16">
        <f t="shared" si="121"/>
        <v>0</v>
      </c>
      <c r="N181" s="16">
        <f>N182+N184</f>
        <v>0</v>
      </c>
      <c r="O181" s="16">
        <f t="shared" si="121"/>
        <v>0</v>
      </c>
      <c r="P181" s="16">
        <f t="shared" si="121"/>
        <v>0</v>
      </c>
      <c r="Q181" s="16">
        <f t="shared" si="121"/>
        <v>0</v>
      </c>
      <c r="R181" s="16">
        <f t="shared" si="121"/>
        <v>0</v>
      </c>
      <c r="S181" s="16">
        <f t="shared" si="121"/>
        <v>0</v>
      </c>
      <c r="T181" s="16">
        <f t="shared" si="121"/>
        <v>0</v>
      </c>
      <c r="U181" s="16">
        <f t="shared" si="121"/>
        <v>0</v>
      </c>
      <c r="V181" s="16">
        <f t="shared" si="121"/>
        <v>0</v>
      </c>
      <c r="W181" s="16">
        <f t="shared" si="121"/>
        <v>0</v>
      </c>
      <c r="X181" s="16">
        <f t="shared" si="121"/>
        <v>0</v>
      </c>
      <c r="Y181" s="16">
        <f t="shared" si="121"/>
        <v>0</v>
      </c>
      <c r="Z181" s="16">
        <f t="shared" si="121"/>
        <v>0</v>
      </c>
      <c r="AA181" s="16">
        <f t="shared" si="121"/>
        <v>0</v>
      </c>
      <c r="AB181" s="16">
        <f t="shared" si="121"/>
        <v>0</v>
      </c>
      <c r="AC181" s="16">
        <f aca="true" t="shared" si="122" ref="AC181:AU181">AC182+AC184</f>
        <v>0</v>
      </c>
      <c r="AD181" s="16">
        <f t="shared" si="122"/>
        <v>0</v>
      </c>
      <c r="AE181" s="16">
        <f t="shared" si="122"/>
        <v>0</v>
      </c>
      <c r="AF181" s="16">
        <f t="shared" si="122"/>
        <v>0</v>
      </c>
      <c r="AG181" s="16">
        <f t="shared" si="122"/>
        <v>0</v>
      </c>
      <c r="AH181" s="16">
        <f t="shared" si="122"/>
        <v>0</v>
      </c>
      <c r="AI181" s="16">
        <f t="shared" si="122"/>
        <v>0</v>
      </c>
      <c r="AJ181" s="16">
        <f t="shared" si="122"/>
        <v>0</v>
      </c>
      <c r="AK181" s="16">
        <f t="shared" si="122"/>
        <v>0</v>
      </c>
      <c r="AL181" s="16">
        <f t="shared" si="122"/>
        <v>0</v>
      </c>
      <c r="AM181" s="16">
        <f t="shared" si="122"/>
        <v>0</v>
      </c>
      <c r="AN181" s="16">
        <f t="shared" si="122"/>
        <v>0</v>
      </c>
      <c r="AO181" s="16">
        <f t="shared" si="122"/>
        <v>0</v>
      </c>
      <c r="AP181" s="16">
        <f t="shared" si="122"/>
        <v>0</v>
      </c>
      <c r="AQ181" s="16">
        <f t="shared" si="122"/>
        <v>0</v>
      </c>
      <c r="AR181" s="16">
        <f t="shared" si="122"/>
        <v>0</v>
      </c>
      <c r="AS181" s="16">
        <f t="shared" si="122"/>
        <v>0</v>
      </c>
      <c r="AT181" s="16">
        <f t="shared" si="122"/>
        <v>9012</v>
      </c>
      <c r="AU181" s="16">
        <f t="shared" si="122"/>
        <v>0</v>
      </c>
    </row>
    <row r="182" spans="1:47" ht="39" customHeight="1">
      <c r="A182" s="18"/>
      <c r="B182" s="19"/>
      <c r="C182" s="19"/>
      <c r="D182" s="19"/>
      <c r="E182" s="19"/>
      <c r="F182" s="20"/>
      <c r="G182" s="20">
        <f aca="true" t="shared" si="123" ref="G182:AU182">G183</f>
        <v>0</v>
      </c>
      <c r="H182" s="20">
        <f t="shared" si="123"/>
        <v>0</v>
      </c>
      <c r="I182" s="20">
        <f t="shared" si="123"/>
        <v>0</v>
      </c>
      <c r="J182" s="20">
        <f t="shared" si="123"/>
        <v>0</v>
      </c>
      <c r="K182" s="20">
        <f t="shared" si="123"/>
        <v>0</v>
      </c>
      <c r="L182" s="20">
        <f t="shared" si="123"/>
        <v>0</v>
      </c>
      <c r="M182" s="20">
        <f t="shared" si="123"/>
        <v>0</v>
      </c>
      <c r="N182" s="20">
        <f t="shared" si="123"/>
        <v>0</v>
      </c>
      <c r="O182" s="20">
        <f t="shared" si="123"/>
        <v>0</v>
      </c>
      <c r="P182" s="20">
        <f t="shared" si="123"/>
        <v>0</v>
      </c>
      <c r="Q182" s="20">
        <f t="shared" si="123"/>
        <v>0</v>
      </c>
      <c r="R182" s="20">
        <f t="shared" si="123"/>
        <v>0</v>
      </c>
      <c r="S182" s="20">
        <f t="shared" si="123"/>
        <v>0</v>
      </c>
      <c r="T182" s="20">
        <f t="shared" si="123"/>
        <v>0</v>
      </c>
      <c r="U182" s="20">
        <f t="shared" si="123"/>
        <v>0</v>
      </c>
      <c r="V182" s="20">
        <f t="shared" si="123"/>
        <v>0</v>
      </c>
      <c r="W182" s="20">
        <f t="shared" si="123"/>
        <v>0</v>
      </c>
      <c r="X182" s="20">
        <f t="shared" si="123"/>
        <v>0</v>
      </c>
      <c r="Y182" s="20">
        <f t="shared" si="123"/>
        <v>0</v>
      </c>
      <c r="Z182" s="20">
        <f t="shared" si="123"/>
        <v>0</v>
      </c>
      <c r="AA182" s="20">
        <f t="shared" si="123"/>
        <v>0</v>
      </c>
      <c r="AB182" s="20">
        <f t="shared" si="123"/>
        <v>0</v>
      </c>
      <c r="AC182" s="20">
        <f t="shared" si="123"/>
        <v>0</v>
      </c>
      <c r="AD182" s="20">
        <f t="shared" si="123"/>
        <v>0</v>
      </c>
      <c r="AE182" s="20">
        <f t="shared" si="123"/>
        <v>0</v>
      </c>
      <c r="AF182" s="20">
        <f t="shared" si="123"/>
        <v>0</v>
      </c>
      <c r="AG182" s="20">
        <f t="shared" si="123"/>
        <v>0</v>
      </c>
      <c r="AH182" s="20">
        <f t="shared" si="123"/>
        <v>0</v>
      </c>
      <c r="AI182" s="20">
        <f t="shared" si="123"/>
        <v>0</v>
      </c>
      <c r="AJ182" s="20">
        <f t="shared" si="123"/>
        <v>0</v>
      </c>
      <c r="AK182" s="20">
        <f t="shared" si="123"/>
        <v>0</v>
      </c>
      <c r="AL182" s="20">
        <f t="shared" si="123"/>
        <v>0</v>
      </c>
      <c r="AM182" s="20">
        <f t="shared" si="123"/>
        <v>0</v>
      </c>
      <c r="AN182" s="20">
        <f t="shared" si="123"/>
        <v>0</v>
      </c>
      <c r="AO182" s="20">
        <f t="shared" si="123"/>
        <v>0</v>
      </c>
      <c r="AP182" s="20">
        <f t="shared" si="123"/>
        <v>0</v>
      </c>
      <c r="AQ182" s="20">
        <f t="shared" si="123"/>
        <v>0</v>
      </c>
      <c r="AR182" s="20">
        <f t="shared" si="123"/>
        <v>0</v>
      </c>
      <c r="AS182" s="20">
        <f t="shared" si="123"/>
        <v>0</v>
      </c>
      <c r="AT182" s="20">
        <f t="shared" si="123"/>
        <v>2912</v>
      </c>
      <c r="AU182" s="20">
        <f t="shared" si="123"/>
        <v>0</v>
      </c>
    </row>
    <row r="183" spans="1:47" ht="15.75">
      <c r="A183" s="18"/>
      <c r="B183" s="19"/>
      <c r="C183" s="19"/>
      <c r="D183" s="19"/>
      <c r="E183" s="19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>
        <v>2912</v>
      </c>
      <c r="AU183" s="20"/>
    </row>
    <row r="184" spans="1:47" ht="15.75">
      <c r="A184" s="18"/>
      <c r="B184" s="19"/>
      <c r="C184" s="19"/>
      <c r="D184" s="19"/>
      <c r="E184" s="19"/>
      <c r="F184" s="20"/>
      <c r="G184" s="20">
        <f aca="true" t="shared" si="124" ref="G184:AU184">G185</f>
        <v>0</v>
      </c>
      <c r="H184" s="20">
        <f t="shared" si="124"/>
        <v>0</v>
      </c>
      <c r="I184" s="20">
        <f t="shared" si="124"/>
        <v>0</v>
      </c>
      <c r="J184" s="20">
        <f t="shared" si="124"/>
        <v>0</v>
      </c>
      <c r="K184" s="20">
        <f t="shared" si="124"/>
        <v>0</v>
      </c>
      <c r="L184" s="20">
        <f t="shared" si="124"/>
        <v>0</v>
      </c>
      <c r="M184" s="20">
        <f t="shared" si="124"/>
        <v>0</v>
      </c>
      <c r="N184" s="20">
        <f t="shared" si="124"/>
        <v>0</v>
      </c>
      <c r="O184" s="20">
        <f t="shared" si="124"/>
        <v>0</v>
      </c>
      <c r="P184" s="20">
        <f t="shared" si="124"/>
        <v>0</v>
      </c>
      <c r="Q184" s="20">
        <f t="shared" si="124"/>
        <v>0</v>
      </c>
      <c r="R184" s="20">
        <f t="shared" si="124"/>
        <v>0</v>
      </c>
      <c r="S184" s="20">
        <f t="shared" si="124"/>
        <v>0</v>
      </c>
      <c r="T184" s="20">
        <f t="shared" si="124"/>
        <v>0</v>
      </c>
      <c r="U184" s="20">
        <f t="shared" si="124"/>
        <v>0</v>
      </c>
      <c r="V184" s="20">
        <f t="shared" si="124"/>
        <v>0</v>
      </c>
      <c r="W184" s="20">
        <f t="shared" si="124"/>
        <v>0</v>
      </c>
      <c r="X184" s="20">
        <f t="shared" si="124"/>
        <v>0</v>
      </c>
      <c r="Y184" s="20">
        <f t="shared" si="124"/>
        <v>0</v>
      </c>
      <c r="Z184" s="20">
        <f t="shared" si="124"/>
        <v>0</v>
      </c>
      <c r="AA184" s="20">
        <f t="shared" si="124"/>
        <v>0</v>
      </c>
      <c r="AB184" s="20">
        <f t="shared" si="124"/>
        <v>0</v>
      </c>
      <c r="AC184" s="20">
        <f t="shared" si="124"/>
        <v>0</v>
      </c>
      <c r="AD184" s="20">
        <f t="shared" si="124"/>
        <v>0</v>
      </c>
      <c r="AE184" s="20">
        <f t="shared" si="124"/>
        <v>0</v>
      </c>
      <c r="AF184" s="20">
        <f t="shared" si="124"/>
        <v>0</v>
      </c>
      <c r="AG184" s="20">
        <f t="shared" si="124"/>
        <v>0</v>
      </c>
      <c r="AH184" s="20">
        <f t="shared" si="124"/>
        <v>0</v>
      </c>
      <c r="AI184" s="20">
        <f t="shared" si="124"/>
        <v>0</v>
      </c>
      <c r="AJ184" s="20">
        <f t="shared" si="124"/>
        <v>0</v>
      </c>
      <c r="AK184" s="20">
        <f t="shared" si="124"/>
        <v>0</v>
      </c>
      <c r="AL184" s="20">
        <f t="shared" si="124"/>
        <v>0</v>
      </c>
      <c r="AM184" s="20">
        <f t="shared" si="124"/>
        <v>0</v>
      </c>
      <c r="AN184" s="20">
        <f t="shared" si="124"/>
        <v>0</v>
      </c>
      <c r="AO184" s="20">
        <f t="shared" si="124"/>
        <v>0</v>
      </c>
      <c r="AP184" s="20">
        <f t="shared" si="124"/>
        <v>0</v>
      </c>
      <c r="AQ184" s="20">
        <f t="shared" si="124"/>
        <v>0</v>
      </c>
      <c r="AR184" s="20">
        <f t="shared" si="124"/>
        <v>0</v>
      </c>
      <c r="AS184" s="20">
        <f t="shared" si="124"/>
        <v>0</v>
      </c>
      <c r="AT184" s="20">
        <f t="shared" si="124"/>
        <v>6100</v>
      </c>
      <c r="AU184" s="20">
        <f t="shared" si="124"/>
        <v>0</v>
      </c>
    </row>
    <row r="185" spans="1:47" ht="15.75">
      <c r="A185" s="18"/>
      <c r="B185" s="19"/>
      <c r="C185" s="19"/>
      <c r="D185" s="19"/>
      <c r="E185" s="19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>
        <v>6100</v>
      </c>
      <c r="AU185" s="20"/>
    </row>
    <row r="186" spans="1:47" s="17" customFormat="1" ht="15.75">
      <c r="A186" s="22"/>
      <c r="B186" s="15"/>
      <c r="C186" s="15"/>
      <c r="D186" s="15"/>
      <c r="E186" s="15"/>
      <c r="F186" s="16"/>
      <c r="G186" s="16">
        <f>G187+G191+G189</f>
        <v>0</v>
      </c>
      <c r="H186" s="16">
        <f aca="true" t="shared" si="125" ref="H186:AB186">H187+H191+H189</f>
        <v>200</v>
      </c>
      <c r="I186" s="16">
        <f t="shared" si="125"/>
        <v>0</v>
      </c>
      <c r="J186" s="16">
        <f t="shared" si="125"/>
        <v>0</v>
      </c>
      <c r="K186" s="16">
        <f t="shared" si="125"/>
        <v>0</v>
      </c>
      <c r="L186" s="16">
        <f t="shared" si="125"/>
        <v>0</v>
      </c>
      <c r="M186" s="16">
        <f t="shared" si="125"/>
        <v>0</v>
      </c>
      <c r="N186" s="16">
        <f>N187+N191+N189</f>
        <v>0</v>
      </c>
      <c r="O186" s="16">
        <f t="shared" si="125"/>
        <v>0</v>
      </c>
      <c r="P186" s="16">
        <f t="shared" si="125"/>
        <v>0</v>
      </c>
      <c r="Q186" s="16">
        <f t="shared" si="125"/>
        <v>0</v>
      </c>
      <c r="R186" s="16">
        <f t="shared" si="125"/>
        <v>0</v>
      </c>
      <c r="S186" s="16">
        <f t="shared" si="125"/>
        <v>0</v>
      </c>
      <c r="T186" s="16">
        <f t="shared" si="125"/>
        <v>0</v>
      </c>
      <c r="U186" s="16">
        <f t="shared" si="125"/>
        <v>0</v>
      </c>
      <c r="V186" s="16">
        <f t="shared" si="125"/>
        <v>0</v>
      </c>
      <c r="W186" s="16">
        <f t="shared" si="125"/>
        <v>0</v>
      </c>
      <c r="X186" s="16">
        <f t="shared" si="125"/>
        <v>0</v>
      </c>
      <c r="Y186" s="16">
        <f t="shared" si="125"/>
        <v>0</v>
      </c>
      <c r="Z186" s="16">
        <f t="shared" si="125"/>
        <v>0</v>
      </c>
      <c r="AA186" s="16">
        <f t="shared" si="125"/>
        <v>0</v>
      </c>
      <c r="AB186" s="16">
        <f t="shared" si="125"/>
        <v>0</v>
      </c>
      <c r="AC186" s="16">
        <f aca="true" t="shared" si="126" ref="AC186:AU186">AC187+AC191+AC189</f>
        <v>0</v>
      </c>
      <c r="AD186" s="16">
        <f t="shared" si="126"/>
        <v>0</v>
      </c>
      <c r="AE186" s="16">
        <f t="shared" si="126"/>
        <v>0</v>
      </c>
      <c r="AF186" s="16">
        <f t="shared" si="126"/>
        <v>0</v>
      </c>
      <c r="AG186" s="16">
        <f t="shared" si="126"/>
        <v>0</v>
      </c>
      <c r="AH186" s="16">
        <f t="shared" si="126"/>
        <v>0</v>
      </c>
      <c r="AI186" s="16">
        <f t="shared" si="126"/>
        <v>12000</v>
      </c>
      <c r="AJ186" s="16">
        <f t="shared" si="126"/>
        <v>0</v>
      </c>
      <c r="AK186" s="16">
        <f t="shared" si="126"/>
        <v>0</v>
      </c>
      <c r="AL186" s="16">
        <f t="shared" si="126"/>
        <v>0</v>
      </c>
      <c r="AM186" s="16">
        <f t="shared" si="126"/>
        <v>0</v>
      </c>
      <c r="AN186" s="16">
        <f t="shared" si="126"/>
        <v>2751</v>
      </c>
      <c r="AO186" s="16">
        <f t="shared" si="126"/>
        <v>0</v>
      </c>
      <c r="AP186" s="16">
        <f t="shared" si="126"/>
        <v>0</v>
      </c>
      <c r="AQ186" s="16">
        <f t="shared" si="126"/>
        <v>0</v>
      </c>
      <c r="AR186" s="16">
        <f t="shared" si="126"/>
        <v>0</v>
      </c>
      <c r="AS186" s="16">
        <f t="shared" si="126"/>
        <v>0</v>
      </c>
      <c r="AT186" s="16">
        <f t="shared" si="126"/>
        <v>5210</v>
      </c>
      <c r="AU186" s="16">
        <f t="shared" si="126"/>
        <v>0</v>
      </c>
    </row>
    <row r="187" spans="1:47" ht="15.75">
      <c r="A187" s="18"/>
      <c r="B187" s="19"/>
      <c r="C187" s="19"/>
      <c r="D187" s="19"/>
      <c r="E187" s="19"/>
      <c r="F187" s="20"/>
      <c r="G187" s="20">
        <f aca="true" t="shared" si="127" ref="G187:AU187">G188</f>
        <v>0</v>
      </c>
      <c r="H187" s="20">
        <f t="shared" si="127"/>
        <v>0</v>
      </c>
      <c r="I187" s="20">
        <f t="shared" si="127"/>
        <v>0</v>
      </c>
      <c r="J187" s="20">
        <f t="shared" si="127"/>
        <v>0</v>
      </c>
      <c r="K187" s="20">
        <f t="shared" si="127"/>
        <v>0</v>
      </c>
      <c r="L187" s="20">
        <f t="shared" si="127"/>
        <v>0</v>
      </c>
      <c r="M187" s="20">
        <f t="shared" si="127"/>
        <v>0</v>
      </c>
      <c r="N187" s="20">
        <f t="shared" si="127"/>
        <v>0</v>
      </c>
      <c r="O187" s="20">
        <f t="shared" si="127"/>
        <v>0</v>
      </c>
      <c r="P187" s="20">
        <f t="shared" si="127"/>
        <v>0</v>
      </c>
      <c r="Q187" s="20">
        <f t="shared" si="127"/>
        <v>0</v>
      </c>
      <c r="R187" s="20">
        <f t="shared" si="127"/>
        <v>0</v>
      </c>
      <c r="S187" s="20">
        <f t="shared" si="127"/>
        <v>0</v>
      </c>
      <c r="T187" s="20">
        <f t="shared" si="127"/>
        <v>0</v>
      </c>
      <c r="U187" s="20">
        <f t="shared" si="127"/>
        <v>0</v>
      </c>
      <c r="V187" s="20">
        <f t="shared" si="127"/>
        <v>0</v>
      </c>
      <c r="W187" s="20">
        <f t="shared" si="127"/>
        <v>0</v>
      </c>
      <c r="X187" s="20">
        <f t="shared" si="127"/>
        <v>0</v>
      </c>
      <c r="Y187" s="20">
        <f t="shared" si="127"/>
        <v>0</v>
      </c>
      <c r="Z187" s="20">
        <f t="shared" si="127"/>
        <v>0</v>
      </c>
      <c r="AA187" s="20">
        <f t="shared" si="127"/>
        <v>0</v>
      </c>
      <c r="AB187" s="20">
        <f t="shared" si="127"/>
        <v>0</v>
      </c>
      <c r="AC187" s="20">
        <f t="shared" si="127"/>
        <v>0</v>
      </c>
      <c r="AD187" s="20">
        <f t="shared" si="127"/>
        <v>0</v>
      </c>
      <c r="AE187" s="20">
        <f t="shared" si="127"/>
        <v>0</v>
      </c>
      <c r="AF187" s="20">
        <f t="shared" si="127"/>
        <v>0</v>
      </c>
      <c r="AG187" s="20">
        <f t="shared" si="127"/>
        <v>0</v>
      </c>
      <c r="AH187" s="20">
        <f t="shared" si="127"/>
        <v>0</v>
      </c>
      <c r="AI187" s="20">
        <f t="shared" si="127"/>
        <v>0</v>
      </c>
      <c r="AJ187" s="20">
        <f t="shared" si="127"/>
        <v>0</v>
      </c>
      <c r="AK187" s="20">
        <f t="shared" si="127"/>
        <v>0</v>
      </c>
      <c r="AL187" s="20">
        <f t="shared" si="127"/>
        <v>0</v>
      </c>
      <c r="AM187" s="20">
        <f t="shared" si="127"/>
        <v>0</v>
      </c>
      <c r="AN187" s="20">
        <f t="shared" si="127"/>
        <v>2751</v>
      </c>
      <c r="AO187" s="20">
        <f t="shared" si="127"/>
        <v>0</v>
      </c>
      <c r="AP187" s="20">
        <f t="shared" si="127"/>
        <v>0</v>
      </c>
      <c r="AQ187" s="20">
        <f t="shared" si="127"/>
        <v>0</v>
      </c>
      <c r="AR187" s="20">
        <f t="shared" si="127"/>
        <v>0</v>
      </c>
      <c r="AS187" s="20">
        <f t="shared" si="127"/>
        <v>0</v>
      </c>
      <c r="AT187" s="20">
        <f t="shared" si="127"/>
        <v>0</v>
      </c>
      <c r="AU187" s="20">
        <f t="shared" si="127"/>
        <v>0</v>
      </c>
    </row>
    <row r="188" spans="1:47" ht="15.75">
      <c r="A188" s="18"/>
      <c r="B188" s="19"/>
      <c r="C188" s="19"/>
      <c r="D188" s="19"/>
      <c r="E188" s="19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>
        <v>2751</v>
      </c>
      <c r="AO188" s="20"/>
      <c r="AP188" s="20"/>
      <c r="AQ188" s="20"/>
      <c r="AR188" s="20"/>
      <c r="AS188" s="20"/>
      <c r="AT188" s="20"/>
      <c r="AU188" s="20"/>
    </row>
    <row r="189" spans="1:47" ht="15.75">
      <c r="A189" s="18"/>
      <c r="B189" s="19"/>
      <c r="C189" s="19"/>
      <c r="D189" s="19"/>
      <c r="E189" s="19"/>
      <c r="F189" s="20"/>
      <c r="G189" s="20">
        <f aca="true" t="shared" si="128" ref="G189:AU189">G190</f>
        <v>0</v>
      </c>
      <c r="H189" s="20">
        <f t="shared" si="128"/>
        <v>0</v>
      </c>
      <c r="I189" s="20">
        <f t="shared" si="128"/>
        <v>0</v>
      </c>
      <c r="J189" s="20">
        <f t="shared" si="128"/>
        <v>0</v>
      </c>
      <c r="K189" s="20">
        <f t="shared" si="128"/>
        <v>0</v>
      </c>
      <c r="L189" s="20">
        <f t="shared" si="128"/>
        <v>0</v>
      </c>
      <c r="M189" s="20">
        <f t="shared" si="128"/>
        <v>0</v>
      </c>
      <c r="N189" s="20">
        <f t="shared" si="128"/>
        <v>0</v>
      </c>
      <c r="O189" s="20">
        <f t="shared" si="128"/>
        <v>0</v>
      </c>
      <c r="P189" s="20">
        <f t="shared" si="128"/>
        <v>0</v>
      </c>
      <c r="Q189" s="20">
        <f t="shared" si="128"/>
        <v>0</v>
      </c>
      <c r="R189" s="20">
        <f t="shared" si="128"/>
        <v>0</v>
      </c>
      <c r="S189" s="20">
        <f t="shared" si="128"/>
        <v>0</v>
      </c>
      <c r="T189" s="20">
        <f t="shared" si="128"/>
        <v>0</v>
      </c>
      <c r="U189" s="20">
        <f t="shared" si="128"/>
        <v>0</v>
      </c>
      <c r="V189" s="20">
        <f t="shared" si="128"/>
        <v>0</v>
      </c>
      <c r="W189" s="20">
        <f t="shared" si="128"/>
        <v>0</v>
      </c>
      <c r="X189" s="20">
        <f t="shared" si="128"/>
        <v>0</v>
      </c>
      <c r="Y189" s="20">
        <f t="shared" si="128"/>
        <v>0</v>
      </c>
      <c r="Z189" s="20">
        <f t="shared" si="128"/>
        <v>0</v>
      </c>
      <c r="AA189" s="20">
        <f t="shared" si="128"/>
        <v>0</v>
      </c>
      <c r="AB189" s="20">
        <f t="shared" si="128"/>
        <v>0</v>
      </c>
      <c r="AC189" s="20">
        <f t="shared" si="128"/>
        <v>0</v>
      </c>
      <c r="AD189" s="20">
        <f t="shared" si="128"/>
        <v>0</v>
      </c>
      <c r="AE189" s="20">
        <f t="shared" si="128"/>
        <v>0</v>
      </c>
      <c r="AF189" s="20">
        <f t="shared" si="128"/>
        <v>0</v>
      </c>
      <c r="AG189" s="20">
        <f t="shared" si="128"/>
        <v>0</v>
      </c>
      <c r="AH189" s="20">
        <f t="shared" si="128"/>
        <v>0</v>
      </c>
      <c r="AI189" s="20">
        <f t="shared" si="128"/>
        <v>12000</v>
      </c>
      <c r="AJ189" s="20">
        <f t="shared" si="128"/>
        <v>0</v>
      </c>
      <c r="AK189" s="20">
        <f t="shared" si="128"/>
        <v>0</v>
      </c>
      <c r="AL189" s="20">
        <f t="shared" si="128"/>
        <v>0</v>
      </c>
      <c r="AM189" s="20">
        <f t="shared" si="128"/>
        <v>0</v>
      </c>
      <c r="AN189" s="20">
        <f t="shared" si="128"/>
        <v>0</v>
      </c>
      <c r="AO189" s="20">
        <f t="shared" si="128"/>
        <v>0</v>
      </c>
      <c r="AP189" s="20">
        <f t="shared" si="128"/>
        <v>0</v>
      </c>
      <c r="AQ189" s="20">
        <f t="shared" si="128"/>
        <v>0</v>
      </c>
      <c r="AR189" s="20">
        <f t="shared" si="128"/>
        <v>0</v>
      </c>
      <c r="AS189" s="20">
        <f t="shared" si="128"/>
        <v>0</v>
      </c>
      <c r="AT189" s="20">
        <f t="shared" si="128"/>
        <v>0</v>
      </c>
      <c r="AU189" s="20">
        <f t="shared" si="128"/>
        <v>0</v>
      </c>
    </row>
    <row r="190" spans="1:47" ht="15.75">
      <c r="A190" s="18"/>
      <c r="B190" s="19"/>
      <c r="C190" s="19"/>
      <c r="D190" s="19"/>
      <c r="E190" s="19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>
        <v>12000</v>
      </c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</row>
    <row r="191" spans="1:47" ht="56.25" customHeight="1">
      <c r="A191" s="18"/>
      <c r="B191" s="19"/>
      <c r="C191" s="19"/>
      <c r="D191" s="19"/>
      <c r="E191" s="19"/>
      <c r="F191" s="20"/>
      <c r="G191" s="20">
        <f aca="true" t="shared" si="129" ref="G191:AU191">G192</f>
        <v>0</v>
      </c>
      <c r="H191" s="20">
        <f t="shared" si="129"/>
        <v>200</v>
      </c>
      <c r="I191" s="20">
        <f t="shared" si="129"/>
        <v>0</v>
      </c>
      <c r="J191" s="20">
        <f t="shared" si="129"/>
        <v>0</v>
      </c>
      <c r="K191" s="20">
        <f t="shared" si="129"/>
        <v>0</v>
      </c>
      <c r="L191" s="20">
        <f t="shared" si="129"/>
        <v>0</v>
      </c>
      <c r="M191" s="20">
        <f t="shared" si="129"/>
        <v>0</v>
      </c>
      <c r="N191" s="20">
        <f t="shared" si="129"/>
        <v>0</v>
      </c>
      <c r="O191" s="20">
        <f t="shared" si="129"/>
        <v>0</v>
      </c>
      <c r="P191" s="20">
        <f t="shared" si="129"/>
        <v>0</v>
      </c>
      <c r="Q191" s="20">
        <f t="shared" si="129"/>
        <v>0</v>
      </c>
      <c r="R191" s="20">
        <f t="shared" si="129"/>
        <v>0</v>
      </c>
      <c r="S191" s="20">
        <f t="shared" si="129"/>
        <v>0</v>
      </c>
      <c r="T191" s="20">
        <f t="shared" si="129"/>
        <v>0</v>
      </c>
      <c r="U191" s="20">
        <f t="shared" si="129"/>
        <v>0</v>
      </c>
      <c r="V191" s="20">
        <f t="shared" si="129"/>
        <v>0</v>
      </c>
      <c r="W191" s="20">
        <f t="shared" si="129"/>
        <v>0</v>
      </c>
      <c r="X191" s="20">
        <f t="shared" si="129"/>
        <v>0</v>
      </c>
      <c r="Y191" s="20">
        <f t="shared" si="129"/>
        <v>0</v>
      </c>
      <c r="Z191" s="20">
        <f t="shared" si="129"/>
        <v>0</v>
      </c>
      <c r="AA191" s="20">
        <f t="shared" si="129"/>
        <v>0</v>
      </c>
      <c r="AB191" s="20">
        <f t="shared" si="129"/>
        <v>0</v>
      </c>
      <c r="AC191" s="20">
        <f t="shared" si="129"/>
        <v>0</v>
      </c>
      <c r="AD191" s="20">
        <f t="shared" si="129"/>
        <v>0</v>
      </c>
      <c r="AE191" s="20">
        <f t="shared" si="129"/>
        <v>0</v>
      </c>
      <c r="AF191" s="20">
        <f t="shared" si="129"/>
        <v>0</v>
      </c>
      <c r="AG191" s="20">
        <f t="shared" si="129"/>
        <v>0</v>
      </c>
      <c r="AH191" s="20">
        <f t="shared" si="129"/>
        <v>0</v>
      </c>
      <c r="AI191" s="20">
        <f t="shared" si="129"/>
        <v>0</v>
      </c>
      <c r="AJ191" s="20">
        <f t="shared" si="129"/>
        <v>0</v>
      </c>
      <c r="AK191" s="20">
        <f t="shared" si="129"/>
        <v>0</v>
      </c>
      <c r="AL191" s="20">
        <f t="shared" si="129"/>
        <v>0</v>
      </c>
      <c r="AM191" s="20">
        <f t="shared" si="129"/>
        <v>0</v>
      </c>
      <c r="AN191" s="20">
        <f t="shared" si="129"/>
        <v>0</v>
      </c>
      <c r="AO191" s="20">
        <f t="shared" si="129"/>
        <v>0</v>
      </c>
      <c r="AP191" s="20">
        <f t="shared" si="129"/>
        <v>0</v>
      </c>
      <c r="AQ191" s="20">
        <f t="shared" si="129"/>
        <v>0</v>
      </c>
      <c r="AR191" s="20">
        <f t="shared" si="129"/>
        <v>0</v>
      </c>
      <c r="AS191" s="20">
        <f t="shared" si="129"/>
        <v>0</v>
      </c>
      <c r="AT191" s="20">
        <f t="shared" si="129"/>
        <v>5210</v>
      </c>
      <c r="AU191" s="20">
        <f t="shared" si="129"/>
        <v>0</v>
      </c>
    </row>
    <row r="192" spans="1:47" ht="15.75">
      <c r="A192" s="18"/>
      <c r="B192" s="19"/>
      <c r="C192" s="19"/>
      <c r="D192" s="19"/>
      <c r="E192" s="19"/>
      <c r="F192" s="20"/>
      <c r="G192" s="20"/>
      <c r="H192" s="20">
        <v>200</v>
      </c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>
        <v>5210</v>
      </c>
      <c r="AU192" s="20"/>
    </row>
    <row r="193" spans="1:47" s="13" customFormat="1" ht="15.75">
      <c r="A193" s="10"/>
      <c r="B193" s="11"/>
      <c r="C193" s="11"/>
      <c r="D193" s="11"/>
      <c r="E193" s="11"/>
      <c r="F193" s="12"/>
      <c r="G193" s="12">
        <f>G194+G215+G221</f>
        <v>3389</v>
      </c>
      <c r="H193" s="12">
        <f aca="true" t="shared" si="130" ref="H193:AB193">H194+H215+H221</f>
        <v>0</v>
      </c>
      <c r="I193" s="12">
        <f t="shared" si="130"/>
        <v>0</v>
      </c>
      <c r="J193" s="12">
        <f t="shared" si="130"/>
        <v>500</v>
      </c>
      <c r="K193" s="12">
        <f t="shared" si="130"/>
        <v>0</v>
      </c>
      <c r="L193" s="12">
        <f t="shared" si="130"/>
        <v>0</v>
      </c>
      <c r="M193" s="12">
        <f t="shared" si="130"/>
        <v>0</v>
      </c>
      <c r="N193" s="12">
        <f>N194+N215+N221</f>
        <v>0</v>
      </c>
      <c r="O193" s="12">
        <f t="shared" si="130"/>
        <v>550</v>
      </c>
      <c r="P193" s="12">
        <f t="shared" si="130"/>
        <v>0</v>
      </c>
      <c r="Q193" s="12">
        <f t="shared" si="130"/>
        <v>0</v>
      </c>
      <c r="R193" s="12">
        <f t="shared" si="130"/>
        <v>700</v>
      </c>
      <c r="S193" s="12">
        <f t="shared" si="130"/>
        <v>0</v>
      </c>
      <c r="T193" s="12">
        <f t="shared" si="130"/>
        <v>0</v>
      </c>
      <c r="U193" s="12">
        <f t="shared" si="130"/>
        <v>400</v>
      </c>
      <c r="V193" s="12">
        <f t="shared" si="130"/>
        <v>0</v>
      </c>
      <c r="W193" s="12">
        <f t="shared" si="130"/>
        <v>350</v>
      </c>
      <c r="X193" s="12">
        <f t="shared" si="130"/>
        <v>0</v>
      </c>
      <c r="Y193" s="12">
        <f t="shared" si="130"/>
        <v>332</v>
      </c>
      <c r="Z193" s="12">
        <f t="shared" si="130"/>
        <v>55</v>
      </c>
      <c r="AA193" s="12">
        <f t="shared" si="130"/>
        <v>0</v>
      </c>
      <c r="AB193" s="12">
        <f t="shared" si="130"/>
        <v>240</v>
      </c>
      <c r="AC193" s="12">
        <f aca="true" t="shared" si="131" ref="AC193:AU193">AC194+AC215+AC221</f>
        <v>0</v>
      </c>
      <c r="AD193" s="12">
        <f t="shared" si="131"/>
        <v>0</v>
      </c>
      <c r="AE193" s="12">
        <f t="shared" si="131"/>
        <v>0</v>
      </c>
      <c r="AF193" s="12">
        <f t="shared" si="131"/>
        <v>-6390</v>
      </c>
      <c r="AG193" s="12">
        <f t="shared" si="131"/>
        <v>13706</v>
      </c>
      <c r="AH193" s="12">
        <f t="shared" si="131"/>
        <v>1001</v>
      </c>
      <c r="AI193" s="12">
        <f t="shared" si="131"/>
        <v>54331</v>
      </c>
      <c r="AJ193" s="12">
        <f t="shared" si="131"/>
        <v>6425</v>
      </c>
      <c r="AK193" s="12">
        <f t="shared" si="131"/>
        <v>69295</v>
      </c>
      <c r="AL193" s="12">
        <f t="shared" si="131"/>
        <v>0</v>
      </c>
      <c r="AM193" s="12">
        <f t="shared" si="131"/>
        <v>0</v>
      </c>
      <c r="AN193" s="12">
        <f t="shared" si="131"/>
        <v>7048</v>
      </c>
      <c r="AO193" s="12">
        <f t="shared" si="131"/>
        <v>0</v>
      </c>
      <c r="AP193" s="12">
        <f t="shared" si="131"/>
        <v>0</v>
      </c>
      <c r="AQ193" s="12">
        <f t="shared" si="131"/>
        <v>0</v>
      </c>
      <c r="AR193" s="12">
        <f t="shared" si="131"/>
        <v>0</v>
      </c>
      <c r="AS193" s="12">
        <f t="shared" si="131"/>
        <v>393886</v>
      </c>
      <c r="AT193" s="12">
        <f t="shared" si="131"/>
        <v>0</v>
      </c>
      <c r="AU193" s="12">
        <f t="shared" si="131"/>
        <v>0</v>
      </c>
    </row>
    <row r="194" spans="1:47" s="17" customFormat="1" ht="15.75">
      <c r="A194" s="22"/>
      <c r="B194" s="15"/>
      <c r="C194" s="15"/>
      <c r="D194" s="15"/>
      <c r="E194" s="15"/>
      <c r="F194" s="16"/>
      <c r="G194" s="16">
        <f>G197+G199+G201+G203+G205+G207+G213+G195+G209+G211</f>
        <v>3389</v>
      </c>
      <c r="H194" s="16">
        <f aca="true" t="shared" si="132" ref="H194:AB194">H197+H199+H201+H203+H205+H207+H213+H195+H209+H211</f>
        <v>0</v>
      </c>
      <c r="I194" s="16">
        <f t="shared" si="132"/>
        <v>0</v>
      </c>
      <c r="J194" s="16">
        <f t="shared" si="132"/>
        <v>500</v>
      </c>
      <c r="K194" s="16">
        <f t="shared" si="132"/>
        <v>0</v>
      </c>
      <c r="L194" s="16">
        <f t="shared" si="132"/>
        <v>0</v>
      </c>
      <c r="M194" s="16">
        <f t="shared" si="132"/>
        <v>0</v>
      </c>
      <c r="N194" s="16">
        <f>N197+N199+N201+N203+N205+N207+N213+N195+N209+N211</f>
        <v>0</v>
      </c>
      <c r="O194" s="16">
        <f t="shared" si="132"/>
        <v>550</v>
      </c>
      <c r="P194" s="16">
        <f t="shared" si="132"/>
        <v>0</v>
      </c>
      <c r="Q194" s="16">
        <f t="shared" si="132"/>
        <v>0</v>
      </c>
      <c r="R194" s="16">
        <f t="shared" si="132"/>
        <v>700</v>
      </c>
      <c r="S194" s="16">
        <f t="shared" si="132"/>
        <v>0</v>
      </c>
      <c r="T194" s="16">
        <f t="shared" si="132"/>
        <v>0</v>
      </c>
      <c r="U194" s="16">
        <f t="shared" si="132"/>
        <v>400</v>
      </c>
      <c r="V194" s="16">
        <f t="shared" si="132"/>
        <v>0</v>
      </c>
      <c r="W194" s="16">
        <f t="shared" si="132"/>
        <v>350</v>
      </c>
      <c r="X194" s="16">
        <f t="shared" si="132"/>
        <v>0</v>
      </c>
      <c r="Y194" s="16">
        <f t="shared" si="132"/>
        <v>332</v>
      </c>
      <c r="Z194" s="16">
        <f t="shared" si="132"/>
        <v>55</v>
      </c>
      <c r="AA194" s="16">
        <f t="shared" si="132"/>
        <v>0</v>
      </c>
      <c r="AB194" s="16">
        <f t="shared" si="132"/>
        <v>240</v>
      </c>
      <c r="AC194" s="16">
        <f aca="true" t="shared" si="133" ref="AC194:AU194">AC197+AC199+AC201+AC203+AC205+AC207+AC213+AC195+AC209+AC211</f>
        <v>0</v>
      </c>
      <c r="AD194" s="16">
        <f t="shared" si="133"/>
        <v>0</v>
      </c>
      <c r="AE194" s="16">
        <f t="shared" si="133"/>
        <v>0</v>
      </c>
      <c r="AF194" s="16">
        <f t="shared" si="133"/>
        <v>-6390</v>
      </c>
      <c r="AG194" s="16">
        <f t="shared" si="133"/>
        <v>13706</v>
      </c>
      <c r="AH194" s="16">
        <f t="shared" si="133"/>
        <v>1001</v>
      </c>
      <c r="AI194" s="16">
        <f t="shared" si="133"/>
        <v>54331</v>
      </c>
      <c r="AJ194" s="16">
        <f t="shared" si="133"/>
        <v>6425</v>
      </c>
      <c r="AK194" s="16">
        <f t="shared" si="133"/>
        <v>69200</v>
      </c>
      <c r="AL194" s="16">
        <f t="shared" si="133"/>
        <v>0</v>
      </c>
      <c r="AM194" s="16">
        <f t="shared" si="133"/>
        <v>0</v>
      </c>
      <c r="AN194" s="16">
        <f t="shared" si="133"/>
        <v>0</v>
      </c>
      <c r="AO194" s="16">
        <f t="shared" si="133"/>
        <v>0</v>
      </c>
      <c r="AP194" s="16">
        <f t="shared" si="133"/>
        <v>0</v>
      </c>
      <c r="AQ194" s="16">
        <f t="shared" si="133"/>
        <v>0</v>
      </c>
      <c r="AR194" s="16">
        <f t="shared" si="133"/>
        <v>0</v>
      </c>
      <c r="AS194" s="16">
        <f t="shared" si="133"/>
        <v>352997</v>
      </c>
      <c r="AT194" s="16">
        <f t="shared" si="133"/>
        <v>0</v>
      </c>
      <c r="AU194" s="16">
        <f t="shared" si="133"/>
        <v>0</v>
      </c>
    </row>
    <row r="195" spans="1:47" ht="15.75">
      <c r="A195" s="18"/>
      <c r="B195" s="19"/>
      <c r="C195" s="19"/>
      <c r="D195" s="19"/>
      <c r="E195" s="19"/>
      <c r="F195" s="20"/>
      <c r="G195" s="20">
        <f aca="true" t="shared" si="134" ref="G195:AU195">G196</f>
        <v>0</v>
      </c>
      <c r="H195" s="20">
        <f t="shared" si="134"/>
        <v>0</v>
      </c>
      <c r="I195" s="20">
        <f t="shared" si="134"/>
        <v>0</v>
      </c>
      <c r="J195" s="20">
        <f t="shared" si="134"/>
        <v>0</v>
      </c>
      <c r="K195" s="20">
        <f t="shared" si="134"/>
        <v>0</v>
      </c>
      <c r="L195" s="20">
        <f t="shared" si="134"/>
        <v>0</v>
      </c>
      <c r="M195" s="20">
        <f t="shared" si="134"/>
        <v>0</v>
      </c>
      <c r="N195" s="20">
        <f t="shared" si="134"/>
        <v>0</v>
      </c>
      <c r="O195" s="20">
        <f t="shared" si="134"/>
        <v>0</v>
      </c>
      <c r="P195" s="20">
        <f t="shared" si="134"/>
        <v>0</v>
      </c>
      <c r="Q195" s="20">
        <f t="shared" si="134"/>
        <v>0</v>
      </c>
      <c r="R195" s="20">
        <f t="shared" si="134"/>
        <v>0</v>
      </c>
      <c r="S195" s="20">
        <f t="shared" si="134"/>
        <v>0</v>
      </c>
      <c r="T195" s="20">
        <f t="shared" si="134"/>
        <v>0</v>
      </c>
      <c r="U195" s="20">
        <f t="shared" si="134"/>
        <v>0</v>
      </c>
      <c r="V195" s="20">
        <f t="shared" si="134"/>
        <v>0</v>
      </c>
      <c r="W195" s="20">
        <f t="shared" si="134"/>
        <v>0</v>
      </c>
      <c r="X195" s="20">
        <f t="shared" si="134"/>
        <v>0</v>
      </c>
      <c r="Y195" s="20">
        <f t="shared" si="134"/>
        <v>0</v>
      </c>
      <c r="Z195" s="20">
        <f t="shared" si="134"/>
        <v>0</v>
      </c>
      <c r="AA195" s="20">
        <f t="shared" si="134"/>
        <v>0</v>
      </c>
      <c r="AB195" s="20">
        <f t="shared" si="134"/>
        <v>0</v>
      </c>
      <c r="AC195" s="20">
        <f t="shared" si="134"/>
        <v>0</v>
      </c>
      <c r="AD195" s="20">
        <f t="shared" si="134"/>
        <v>0</v>
      </c>
      <c r="AE195" s="20">
        <f t="shared" si="134"/>
        <v>0</v>
      </c>
      <c r="AF195" s="20">
        <f t="shared" si="134"/>
        <v>0</v>
      </c>
      <c r="AG195" s="20">
        <f t="shared" si="134"/>
        <v>0</v>
      </c>
      <c r="AH195" s="20">
        <f t="shared" si="134"/>
        <v>0</v>
      </c>
      <c r="AI195" s="20">
        <f t="shared" si="134"/>
        <v>0</v>
      </c>
      <c r="AJ195" s="20">
        <f t="shared" si="134"/>
        <v>0</v>
      </c>
      <c r="AK195" s="20">
        <f t="shared" si="134"/>
        <v>0</v>
      </c>
      <c r="AL195" s="20">
        <f t="shared" si="134"/>
        <v>0</v>
      </c>
      <c r="AM195" s="20">
        <f t="shared" si="134"/>
        <v>0</v>
      </c>
      <c r="AN195" s="20">
        <f t="shared" si="134"/>
        <v>0</v>
      </c>
      <c r="AO195" s="20">
        <f t="shared" si="134"/>
        <v>0</v>
      </c>
      <c r="AP195" s="20">
        <f t="shared" si="134"/>
        <v>0</v>
      </c>
      <c r="AQ195" s="20">
        <f t="shared" si="134"/>
        <v>0</v>
      </c>
      <c r="AR195" s="20">
        <f t="shared" si="134"/>
        <v>0</v>
      </c>
      <c r="AS195" s="20">
        <f t="shared" si="134"/>
        <v>2060</v>
      </c>
      <c r="AT195" s="20">
        <f t="shared" si="134"/>
        <v>0</v>
      </c>
      <c r="AU195" s="20">
        <f t="shared" si="134"/>
        <v>0</v>
      </c>
    </row>
    <row r="196" spans="1:47" ht="15.75">
      <c r="A196" s="18"/>
      <c r="B196" s="19"/>
      <c r="C196" s="19"/>
      <c r="D196" s="19"/>
      <c r="E196" s="19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>
        <v>2060</v>
      </c>
      <c r="AT196" s="20"/>
      <c r="AU196" s="20"/>
    </row>
    <row r="197" spans="1:47" ht="15.75">
      <c r="A197" s="18"/>
      <c r="B197" s="19"/>
      <c r="C197" s="19"/>
      <c r="D197" s="19"/>
      <c r="E197" s="19"/>
      <c r="F197" s="20"/>
      <c r="G197" s="20">
        <f aca="true" t="shared" si="135" ref="G197:AU197">G198</f>
        <v>0</v>
      </c>
      <c r="H197" s="20">
        <f t="shared" si="135"/>
        <v>0</v>
      </c>
      <c r="I197" s="20">
        <f t="shared" si="135"/>
        <v>0</v>
      </c>
      <c r="J197" s="20">
        <f t="shared" si="135"/>
        <v>0</v>
      </c>
      <c r="K197" s="20">
        <f t="shared" si="135"/>
        <v>0</v>
      </c>
      <c r="L197" s="20">
        <f t="shared" si="135"/>
        <v>0</v>
      </c>
      <c r="M197" s="20">
        <f t="shared" si="135"/>
        <v>0</v>
      </c>
      <c r="N197" s="20">
        <f t="shared" si="135"/>
        <v>0</v>
      </c>
      <c r="O197" s="20">
        <f t="shared" si="135"/>
        <v>0</v>
      </c>
      <c r="P197" s="20">
        <f t="shared" si="135"/>
        <v>0</v>
      </c>
      <c r="Q197" s="20">
        <f t="shared" si="135"/>
        <v>0</v>
      </c>
      <c r="R197" s="20">
        <f t="shared" si="135"/>
        <v>0</v>
      </c>
      <c r="S197" s="20">
        <f t="shared" si="135"/>
        <v>0</v>
      </c>
      <c r="T197" s="20">
        <f t="shared" si="135"/>
        <v>0</v>
      </c>
      <c r="U197" s="20">
        <f t="shared" si="135"/>
        <v>0</v>
      </c>
      <c r="V197" s="20">
        <f t="shared" si="135"/>
        <v>0</v>
      </c>
      <c r="W197" s="20">
        <f t="shared" si="135"/>
        <v>0</v>
      </c>
      <c r="X197" s="20">
        <f t="shared" si="135"/>
        <v>0</v>
      </c>
      <c r="Y197" s="20">
        <f t="shared" si="135"/>
        <v>0</v>
      </c>
      <c r="Z197" s="20">
        <f t="shared" si="135"/>
        <v>0</v>
      </c>
      <c r="AA197" s="20">
        <f t="shared" si="135"/>
        <v>0</v>
      </c>
      <c r="AB197" s="20">
        <f t="shared" si="135"/>
        <v>0</v>
      </c>
      <c r="AC197" s="20">
        <f t="shared" si="135"/>
        <v>0</v>
      </c>
      <c r="AD197" s="20">
        <f t="shared" si="135"/>
        <v>0</v>
      </c>
      <c r="AE197" s="20">
        <f t="shared" si="135"/>
        <v>0</v>
      </c>
      <c r="AF197" s="20">
        <f t="shared" si="135"/>
        <v>-416</v>
      </c>
      <c r="AG197" s="20">
        <f t="shared" si="135"/>
        <v>0</v>
      </c>
      <c r="AH197" s="20">
        <f t="shared" si="135"/>
        <v>0</v>
      </c>
      <c r="AI197" s="20">
        <f t="shared" si="135"/>
        <v>0</v>
      </c>
      <c r="AJ197" s="20">
        <f t="shared" si="135"/>
        <v>408</v>
      </c>
      <c r="AK197" s="20">
        <f t="shared" si="135"/>
        <v>100</v>
      </c>
      <c r="AL197" s="20">
        <f t="shared" si="135"/>
        <v>0</v>
      </c>
      <c r="AM197" s="20">
        <f t="shared" si="135"/>
        <v>0</v>
      </c>
      <c r="AN197" s="20">
        <f t="shared" si="135"/>
        <v>0</v>
      </c>
      <c r="AO197" s="20">
        <f t="shared" si="135"/>
        <v>0</v>
      </c>
      <c r="AP197" s="20">
        <f t="shared" si="135"/>
        <v>0</v>
      </c>
      <c r="AQ197" s="20">
        <f t="shared" si="135"/>
        <v>0</v>
      </c>
      <c r="AR197" s="20">
        <f t="shared" si="135"/>
        <v>0</v>
      </c>
      <c r="AS197" s="20">
        <f t="shared" si="135"/>
        <v>9919</v>
      </c>
      <c r="AT197" s="20">
        <f t="shared" si="135"/>
        <v>0</v>
      </c>
      <c r="AU197" s="20">
        <f t="shared" si="135"/>
        <v>0</v>
      </c>
    </row>
    <row r="198" spans="1:47" ht="15.75">
      <c r="A198" s="18"/>
      <c r="B198" s="19"/>
      <c r="C198" s="19"/>
      <c r="D198" s="19"/>
      <c r="E198" s="19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>
        <v>-416</v>
      </c>
      <c r="AG198" s="20"/>
      <c r="AH198" s="20"/>
      <c r="AI198" s="20"/>
      <c r="AJ198" s="20">
        <v>408</v>
      </c>
      <c r="AK198" s="20">
        <v>100</v>
      </c>
      <c r="AL198" s="20"/>
      <c r="AM198" s="20"/>
      <c r="AN198" s="20"/>
      <c r="AO198" s="20"/>
      <c r="AP198" s="20"/>
      <c r="AQ198" s="20"/>
      <c r="AR198" s="20"/>
      <c r="AS198" s="20">
        <v>9919</v>
      </c>
      <c r="AT198" s="20"/>
      <c r="AU198" s="20"/>
    </row>
    <row r="199" spans="1:47" ht="15.75">
      <c r="A199" s="18"/>
      <c r="B199" s="19"/>
      <c r="C199" s="19"/>
      <c r="D199" s="19"/>
      <c r="E199" s="19"/>
      <c r="F199" s="20"/>
      <c r="G199" s="20">
        <f aca="true" t="shared" si="136" ref="G199:AU199">G200</f>
        <v>0</v>
      </c>
      <c r="H199" s="20">
        <f t="shared" si="136"/>
        <v>0</v>
      </c>
      <c r="I199" s="20">
        <f t="shared" si="136"/>
        <v>0</v>
      </c>
      <c r="J199" s="20">
        <f t="shared" si="136"/>
        <v>0</v>
      </c>
      <c r="K199" s="20">
        <f t="shared" si="136"/>
        <v>0</v>
      </c>
      <c r="L199" s="20">
        <f t="shared" si="136"/>
        <v>0</v>
      </c>
      <c r="M199" s="20">
        <f t="shared" si="136"/>
        <v>0</v>
      </c>
      <c r="N199" s="20">
        <f t="shared" si="136"/>
        <v>0</v>
      </c>
      <c r="O199" s="20">
        <f t="shared" si="136"/>
        <v>300</v>
      </c>
      <c r="P199" s="20">
        <f t="shared" si="136"/>
        <v>0</v>
      </c>
      <c r="Q199" s="20">
        <f t="shared" si="136"/>
        <v>0</v>
      </c>
      <c r="R199" s="20">
        <f t="shared" si="136"/>
        <v>0</v>
      </c>
      <c r="S199" s="20">
        <f t="shared" si="136"/>
        <v>0</v>
      </c>
      <c r="T199" s="20">
        <f t="shared" si="136"/>
        <v>0</v>
      </c>
      <c r="U199" s="20">
        <f t="shared" si="136"/>
        <v>0</v>
      </c>
      <c r="V199" s="20">
        <f t="shared" si="136"/>
        <v>0</v>
      </c>
      <c r="W199" s="20">
        <f t="shared" si="136"/>
        <v>0</v>
      </c>
      <c r="X199" s="20">
        <f t="shared" si="136"/>
        <v>0</v>
      </c>
      <c r="Y199" s="20">
        <f t="shared" si="136"/>
        <v>332</v>
      </c>
      <c r="Z199" s="20">
        <f t="shared" si="136"/>
        <v>0</v>
      </c>
      <c r="AA199" s="20">
        <f t="shared" si="136"/>
        <v>0</v>
      </c>
      <c r="AB199" s="20">
        <f t="shared" si="136"/>
        <v>0</v>
      </c>
      <c r="AC199" s="20">
        <f t="shared" si="136"/>
        <v>0</v>
      </c>
      <c r="AD199" s="20">
        <f t="shared" si="136"/>
        <v>0</v>
      </c>
      <c r="AE199" s="20">
        <f t="shared" si="136"/>
        <v>0</v>
      </c>
      <c r="AF199" s="20">
        <f t="shared" si="136"/>
        <v>-828</v>
      </c>
      <c r="AG199" s="20">
        <f t="shared" si="136"/>
        <v>4871</v>
      </c>
      <c r="AH199" s="20">
        <f t="shared" si="136"/>
        <v>343</v>
      </c>
      <c r="AI199" s="20">
        <f t="shared" si="136"/>
        <v>53831</v>
      </c>
      <c r="AJ199" s="20">
        <f t="shared" si="136"/>
        <v>3256</v>
      </c>
      <c r="AK199" s="20">
        <f t="shared" si="136"/>
        <v>36085</v>
      </c>
      <c r="AL199" s="20">
        <f t="shared" si="136"/>
        <v>0</v>
      </c>
      <c r="AM199" s="20">
        <f t="shared" si="136"/>
        <v>0</v>
      </c>
      <c r="AN199" s="20">
        <f t="shared" si="136"/>
        <v>0</v>
      </c>
      <c r="AO199" s="20">
        <f t="shared" si="136"/>
        <v>0</v>
      </c>
      <c r="AP199" s="20">
        <f t="shared" si="136"/>
        <v>0</v>
      </c>
      <c r="AQ199" s="20">
        <f t="shared" si="136"/>
        <v>0</v>
      </c>
      <c r="AR199" s="20">
        <f t="shared" si="136"/>
        <v>0</v>
      </c>
      <c r="AS199" s="20">
        <f t="shared" si="136"/>
        <v>121076</v>
      </c>
      <c r="AT199" s="20">
        <f t="shared" si="136"/>
        <v>0</v>
      </c>
      <c r="AU199" s="20">
        <f t="shared" si="136"/>
        <v>0</v>
      </c>
    </row>
    <row r="200" spans="1:47" ht="15.75">
      <c r="A200" s="18"/>
      <c r="B200" s="19"/>
      <c r="C200" s="19"/>
      <c r="D200" s="19"/>
      <c r="E200" s="19"/>
      <c r="F200" s="20"/>
      <c r="G200" s="20"/>
      <c r="H200" s="20"/>
      <c r="I200" s="20"/>
      <c r="J200" s="20"/>
      <c r="K200" s="20"/>
      <c r="L200" s="20"/>
      <c r="M200" s="20"/>
      <c r="N200" s="20"/>
      <c r="O200" s="20">
        <v>300</v>
      </c>
      <c r="P200" s="20"/>
      <c r="Q200" s="20"/>
      <c r="R200" s="20"/>
      <c r="S200" s="20"/>
      <c r="T200" s="20"/>
      <c r="U200" s="20"/>
      <c r="V200" s="20"/>
      <c r="W200" s="20"/>
      <c r="X200" s="20"/>
      <c r="Y200" s="20">
        <v>332</v>
      </c>
      <c r="Z200" s="20"/>
      <c r="AA200" s="20"/>
      <c r="AB200" s="20"/>
      <c r="AC200" s="20"/>
      <c r="AD200" s="20"/>
      <c r="AE200" s="20"/>
      <c r="AF200" s="20">
        <v>-828</v>
      </c>
      <c r="AG200" s="20">
        <v>4871</v>
      </c>
      <c r="AH200" s="20">
        <v>343</v>
      </c>
      <c r="AI200" s="20">
        <v>53831</v>
      </c>
      <c r="AJ200" s="20">
        <v>3256</v>
      </c>
      <c r="AK200" s="20">
        <v>36085</v>
      </c>
      <c r="AL200" s="20"/>
      <c r="AM200" s="20"/>
      <c r="AN200" s="20"/>
      <c r="AO200" s="20"/>
      <c r="AP200" s="20"/>
      <c r="AQ200" s="20"/>
      <c r="AR200" s="20"/>
      <c r="AS200" s="20">
        <v>121076</v>
      </c>
      <c r="AT200" s="20"/>
      <c r="AU200" s="20"/>
    </row>
    <row r="201" spans="1:47" ht="15.75">
      <c r="A201" s="18"/>
      <c r="B201" s="19"/>
      <c r="C201" s="19"/>
      <c r="D201" s="19"/>
      <c r="E201" s="19"/>
      <c r="F201" s="20"/>
      <c r="G201" s="20">
        <f aca="true" t="shared" si="137" ref="G201:AU201">G202</f>
        <v>3389</v>
      </c>
      <c r="H201" s="20">
        <f t="shared" si="137"/>
        <v>0</v>
      </c>
      <c r="I201" s="20">
        <f t="shared" si="137"/>
        <v>0</v>
      </c>
      <c r="J201" s="20">
        <f t="shared" si="137"/>
        <v>0</v>
      </c>
      <c r="K201" s="20">
        <f t="shared" si="137"/>
        <v>0</v>
      </c>
      <c r="L201" s="20">
        <f t="shared" si="137"/>
        <v>0</v>
      </c>
      <c r="M201" s="20">
        <f t="shared" si="137"/>
        <v>0</v>
      </c>
      <c r="N201" s="20">
        <f t="shared" si="137"/>
        <v>0</v>
      </c>
      <c r="O201" s="20">
        <f t="shared" si="137"/>
        <v>200</v>
      </c>
      <c r="P201" s="20">
        <f t="shared" si="137"/>
        <v>0</v>
      </c>
      <c r="Q201" s="20">
        <f t="shared" si="137"/>
        <v>0</v>
      </c>
      <c r="R201" s="20">
        <f t="shared" si="137"/>
        <v>700</v>
      </c>
      <c r="S201" s="20">
        <f t="shared" si="137"/>
        <v>0</v>
      </c>
      <c r="T201" s="20">
        <f t="shared" si="137"/>
        <v>0</v>
      </c>
      <c r="U201" s="20">
        <f t="shared" si="137"/>
        <v>400</v>
      </c>
      <c r="V201" s="20">
        <f t="shared" si="137"/>
        <v>0</v>
      </c>
      <c r="W201" s="20">
        <f t="shared" si="137"/>
        <v>350</v>
      </c>
      <c r="X201" s="20">
        <f t="shared" si="137"/>
        <v>0</v>
      </c>
      <c r="Y201" s="20">
        <f t="shared" si="137"/>
        <v>0</v>
      </c>
      <c r="Z201" s="20">
        <f t="shared" si="137"/>
        <v>55</v>
      </c>
      <c r="AA201" s="20">
        <f t="shared" si="137"/>
        <v>0</v>
      </c>
      <c r="AB201" s="20">
        <f t="shared" si="137"/>
        <v>240</v>
      </c>
      <c r="AC201" s="20">
        <f t="shared" si="137"/>
        <v>0</v>
      </c>
      <c r="AD201" s="20">
        <f t="shared" si="137"/>
        <v>0</v>
      </c>
      <c r="AE201" s="20">
        <f t="shared" si="137"/>
        <v>0</v>
      </c>
      <c r="AF201" s="20">
        <f t="shared" si="137"/>
        <v>-64</v>
      </c>
      <c r="AG201" s="20">
        <f t="shared" si="137"/>
        <v>5701</v>
      </c>
      <c r="AH201" s="20">
        <f t="shared" si="137"/>
        <v>479</v>
      </c>
      <c r="AI201" s="20">
        <f t="shared" si="137"/>
        <v>0</v>
      </c>
      <c r="AJ201" s="20">
        <f t="shared" si="137"/>
        <v>2141</v>
      </c>
      <c r="AK201" s="20">
        <f t="shared" si="137"/>
        <v>22728</v>
      </c>
      <c r="AL201" s="20">
        <f t="shared" si="137"/>
        <v>0</v>
      </c>
      <c r="AM201" s="20">
        <f t="shared" si="137"/>
        <v>0</v>
      </c>
      <c r="AN201" s="20">
        <f t="shared" si="137"/>
        <v>0</v>
      </c>
      <c r="AO201" s="20">
        <f t="shared" si="137"/>
        <v>0</v>
      </c>
      <c r="AP201" s="20">
        <f t="shared" si="137"/>
        <v>0</v>
      </c>
      <c r="AQ201" s="20">
        <f t="shared" si="137"/>
        <v>0</v>
      </c>
      <c r="AR201" s="20">
        <f t="shared" si="137"/>
        <v>0</v>
      </c>
      <c r="AS201" s="20">
        <f t="shared" si="137"/>
        <v>47257</v>
      </c>
      <c r="AT201" s="20">
        <f t="shared" si="137"/>
        <v>0</v>
      </c>
      <c r="AU201" s="20">
        <f t="shared" si="137"/>
        <v>0</v>
      </c>
    </row>
    <row r="202" spans="1:47" ht="15.75">
      <c r="A202" s="18"/>
      <c r="B202" s="19"/>
      <c r="C202" s="19"/>
      <c r="D202" s="19"/>
      <c r="E202" s="19"/>
      <c r="F202" s="20"/>
      <c r="G202" s="20">
        <v>3389</v>
      </c>
      <c r="H202" s="20"/>
      <c r="I202" s="20"/>
      <c r="J202" s="20"/>
      <c r="K202" s="20"/>
      <c r="L202" s="20"/>
      <c r="M202" s="20"/>
      <c r="N202" s="20"/>
      <c r="O202" s="20">
        <v>200</v>
      </c>
      <c r="P202" s="20"/>
      <c r="Q202" s="20"/>
      <c r="R202" s="20">
        <v>700</v>
      </c>
      <c r="S202" s="20"/>
      <c r="T202" s="20"/>
      <c r="U202" s="20">
        <v>400</v>
      </c>
      <c r="V202" s="20"/>
      <c r="W202" s="20">
        <v>350</v>
      </c>
      <c r="X202" s="20"/>
      <c r="Y202" s="20"/>
      <c r="Z202" s="20">
        <v>55</v>
      </c>
      <c r="AA202" s="20"/>
      <c r="AB202" s="20">
        <v>240</v>
      </c>
      <c r="AC202" s="20"/>
      <c r="AD202" s="20"/>
      <c r="AE202" s="20"/>
      <c r="AF202" s="20">
        <v>-64</v>
      </c>
      <c r="AG202" s="20">
        <v>5701</v>
      </c>
      <c r="AH202" s="20">
        <v>479</v>
      </c>
      <c r="AI202" s="20"/>
      <c r="AJ202" s="20">
        <v>2141</v>
      </c>
      <c r="AK202" s="20">
        <v>22728</v>
      </c>
      <c r="AL202" s="20"/>
      <c r="AM202" s="20"/>
      <c r="AN202" s="20"/>
      <c r="AO202" s="20"/>
      <c r="AP202" s="20"/>
      <c r="AQ202" s="20"/>
      <c r="AR202" s="20"/>
      <c r="AS202" s="20">
        <v>47257</v>
      </c>
      <c r="AT202" s="20"/>
      <c r="AU202" s="20"/>
    </row>
    <row r="203" spans="1:47" ht="15.75">
      <c r="A203" s="18"/>
      <c r="B203" s="19"/>
      <c r="C203" s="19"/>
      <c r="D203" s="19"/>
      <c r="E203" s="19"/>
      <c r="F203" s="20"/>
      <c r="G203" s="20"/>
      <c r="H203" s="20">
        <f>H204</f>
        <v>0</v>
      </c>
      <c r="I203" s="20">
        <f aca="true" t="shared" si="138" ref="I203:AB203">I204</f>
        <v>0</v>
      </c>
      <c r="J203" s="20">
        <f t="shared" si="138"/>
        <v>0</v>
      </c>
      <c r="K203" s="20">
        <f t="shared" si="138"/>
        <v>0</v>
      </c>
      <c r="L203" s="20">
        <f t="shared" si="138"/>
        <v>0</v>
      </c>
      <c r="M203" s="20">
        <f t="shared" si="138"/>
        <v>0</v>
      </c>
      <c r="N203" s="20">
        <f t="shared" si="138"/>
        <v>0</v>
      </c>
      <c r="O203" s="20">
        <f t="shared" si="138"/>
        <v>0</v>
      </c>
      <c r="P203" s="20">
        <f t="shared" si="138"/>
        <v>0</v>
      </c>
      <c r="Q203" s="20">
        <f t="shared" si="138"/>
        <v>0</v>
      </c>
      <c r="R203" s="20">
        <f t="shared" si="138"/>
        <v>0</v>
      </c>
      <c r="S203" s="20">
        <f t="shared" si="138"/>
        <v>0</v>
      </c>
      <c r="T203" s="20">
        <f t="shared" si="138"/>
        <v>0</v>
      </c>
      <c r="U203" s="20">
        <f t="shared" si="138"/>
        <v>0</v>
      </c>
      <c r="V203" s="20">
        <f t="shared" si="138"/>
        <v>0</v>
      </c>
      <c r="W203" s="20">
        <f t="shared" si="138"/>
        <v>0</v>
      </c>
      <c r="X203" s="20">
        <f t="shared" si="138"/>
        <v>0</v>
      </c>
      <c r="Y203" s="20">
        <f t="shared" si="138"/>
        <v>0</v>
      </c>
      <c r="Z203" s="20">
        <f t="shared" si="138"/>
        <v>0</v>
      </c>
      <c r="AA203" s="20">
        <f t="shared" si="138"/>
        <v>0</v>
      </c>
      <c r="AB203" s="20">
        <f t="shared" si="138"/>
        <v>0</v>
      </c>
      <c r="AC203" s="20">
        <f>AC204</f>
        <v>0</v>
      </c>
      <c r="AD203" s="20">
        <f>AD204</f>
        <v>0</v>
      </c>
      <c r="AE203" s="20">
        <f>AE204</f>
        <v>0</v>
      </c>
      <c r="AF203" s="20">
        <f aca="true" t="shared" si="139" ref="AF203:AU203">AF204</f>
        <v>0</v>
      </c>
      <c r="AG203" s="20">
        <f t="shared" si="139"/>
        <v>0</v>
      </c>
      <c r="AH203" s="20">
        <f t="shared" si="139"/>
        <v>0</v>
      </c>
      <c r="AI203" s="20">
        <f t="shared" si="139"/>
        <v>0</v>
      </c>
      <c r="AJ203" s="20">
        <f t="shared" si="139"/>
        <v>0</v>
      </c>
      <c r="AK203" s="20">
        <f t="shared" si="139"/>
        <v>0</v>
      </c>
      <c r="AL203" s="20">
        <f t="shared" si="139"/>
        <v>0</v>
      </c>
      <c r="AM203" s="20">
        <f t="shared" si="139"/>
        <v>0</v>
      </c>
      <c r="AN203" s="20">
        <f t="shared" si="139"/>
        <v>0</v>
      </c>
      <c r="AO203" s="20">
        <f t="shared" si="139"/>
        <v>0</v>
      </c>
      <c r="AP203" s="20">
        <f t="shared" si="139"/>
        <v>0</v>
      </c>
      <c r="AQ203" s="20">
        <f t="shared" si="139"/>
        <v>0</v>
      </c>
      <c r="AR203" s="20">
        <f t="shared" si="139"/>
        <v>0</v>
      </c>
      <c r="AS203" s="20">
        <f t="shared" si="139"/>
        <v>280</v>
      </c>
      <c r="AT203" s="20">
        <f t="shared" si="139"/>
        <v>0</v>
      </c>
      <c r="AU203" s="20">
        <f t="shared" si="139"/>
        <v>0</v>
      </c>
    </row>
    <row r="204" spans="1:47" ht="15.75">
      <c r="A204" s="18"/>
      <c r="B204" s="19"/>
      <c r="C204" s="19"/>
      <c r="D204" s="19"/>
      <c r="E204" s="19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>
        <v>280</v>
      </c>
      <c r="AT204" s="20"/>
      <c r="AU204" s="20"/>
    </row>
    <row r="205" spans="1:47" ht="15.75">
      <c r="A205" s="18"/>
      <c r="B205" s="19"/>
      <c r="C205" s="19"/>
      <c r="D205" s="19"/>
      <c r="E205" s="19"/>
      <c r="F205" s="20"/>
      <c r="G205" s="20">
        <f aca="true" t="shared" si="140" ref="G205:AU205">G206</f>
        <v>0</v>
      </c>
      <c r="H205" s="20">
        <f t="shared" si="140"/>
        <v>0</v>
      </c>
      <c r="I205" s="20">
        <f t="shared" si="140"/>
        <v>0</v>
      </c>
      <c r="J205" s="20">
        <f t="shared" si="140"/>
        <v>500</v>
      </c>
      <c r="K205" s="20">
        <f t="shared" si="140"/>
        <v>0</v>
      </c>
      <c r="L205" s="20">
        <f t="shared" si="140"/>
        <v>0</v>
      </c>
      <c r="M205" s="20">
        <f t="shared" si="140"/>
        <v>0</v>
      </c>
      <c r="N205" s="20">
        <f t="shared" si="140"/>
        <v>0</v>
      </c>
      <c r="O205" s="20">
        <f t="shared" si="140"/>
        <v>50</v>
      </c>
      <c r="P205" s="20">
        <f t="shared" si="140"/>
        <v>0</v>
      </c>
      <c r="Q205" s="20">
        <f t="shared" si="140"/>
        <v>0</v>
      </c>
      <c r="R205" s="20">
        <f t="shared" si="140"/>
        <v>0</v>
      </c>
      <c r="S205" s="20">
        <f t="shared" si="140"/>
        <v>0</v>
      </c>
      <c r="T205" s="20">
        <f t="shared" si="140"/>
        <v>0</v>
      </c>
      <c r="U205" s="20">
        <f t="shared" si="140"/>
        <v>0</v>
      </c>
      <c r="V205" s="20">
        <f t="shared" si="140"/>
        <v>0</v>
      </c>
      <c r="W205" s="20">
        <f t="shared" si="140"/>
        <v>0</v>
      </c>
      <c r="X205" s="20">
        <f t="shared" si="140"/>
        <v>0</v>
      </c>
      <c r="Y205" s="20">
        <f t="shared" si="140"/>
        <v>0</v>
      </c>
      <c r="Z205" s="20">
        <f t="shared" si="140"/>
        <v>0</v>
      </c>
      <c r="AA205" s="20">
        <f t="shared" si="140"/>
        <v>0</v>
      </c>
      <c r="AB205" s="20">
        <f t="shared" si="140"/>
        <v>0</v>
      </c>
      <c r="AC205" s="20">
        <f t="shared" si="140"/>
        <v>0</v>
      </c>
      <c r="AD205" s="20">
        <f t="shared" si="140"/>
        <v>0</v>
      </c>
      <c r="AE205" s="20">
        <f t="shared" si="140"/>
        <v>0</v>
      </c>
      <c r="AF205" s="20">
        <f t="shared" si="140"/>
        <v>-432</v>
      </c>
      <c r="AG205" s="20">
        <f t="shared" si="140"/>
        <v>3134</v>
      </c>
      <c r="AH205" s="20">
        <f t="shared" si="140"/>
        <v>179</v>
      </c>
      <c r="AI205" s="20">
        <f t="shared" si="140"/>
        <v>500</v>
      </c>
      <c r="AJ205" s="20">
        <f t="shared" si="140"/>
        <v>0</v>
      </c>
      <c r="AK205" s="20">
        <f t="shared" si="140"/>
        <v>7287</v>
      </c>
      <c r="AL205" s="20">
        <f t="shared" si="140"/>
        <v>0</v>
      </c>
      <c r="AM205" s="20">
        <f t="shared" si="140"/>
        <v>0</v>
      </c>
      <c r="AN205" s="20">
        <f t="shared" si="140"/>
        <v>0</v>
      </c>
      <c r="AO205" s="20">
        <f t="shared" si="140"/>
        <v>0</v>
      </c>
      <c r="AP205" s="20">
        <f t="shared" si="140"/>
        <v>0</v>
      </c>
      <c r="AQ205" s="20">
        <f t="shared" si="140"/>
        <v>0</v>
      </c>
      <c r="AR205" s="20">
        <f t="shared" si="140"/>
        <v>0</v>
      </c>
      <c r="AS205" s="20">
        <f t="shared" si="140"/>
        <v>17423</v>
      </c>
      <c r="AT205" s="20">
        <f t="shared" si="140"/>
        <v>0</v>
      </c>
      <c r="AU205" s="20">
        <f t="shared" si="140"/>
        <v>0</v>
      </c>
    </row>
    <row r="206" spans="1:47" ht="15.75">
      <c r="A206" s="18"/>
      <c r="B206" s="19"/>
      <c r="C206" s="19"/>
      <c r="D206" s="19"/>
      <c r="E206" s="19"/>
      <c r="F206" s="20"/>
      <c r="G206" s="20"/>
      <c r="H206" s="20"/>
      <c r="I206" s="20"/>
      <c r="J206" s="20">
        <v>500</v>
      </c>
      <c r="K206" s="20"/>
      <c r="L206" s="20"/>
      <c r="M206" s="20"/>
      <c r="N206" s="20"/>
      <c r="O206" s="20">
        <v>50</v>
      </c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>
        <v>-432</v>
      </c>
      <c r="AG206" s="20">
        <v>3134</v>
      </c>
      <c r="AH206" s="20">
        <v>179</v>
      </c>
      <c r="AI206" s="20">
        <v>500</v>
      </c>
      <c r="AJ206" s="20"/>
      <c r="AK206" s="20">
        <v>7287</v>
      </c>
      <c r="AL206" s="20"/>
      <c r="AM206" s="20"/>
      <c r="AN206" s="20"/>
      <c r="AO206" s="20"/>
      <c r="AP206" s="20"/>
      <c r="AQ206" s="20"/>
      <c r="AR206" s="20"/>
      <c r="AS206" s="20">
        <v>17423</v>
      </c>
      <c r="AT206" s="20"/>
      <c r="AU206" s="20"/>
    </row>
    <row r="207" spans="1:47" ht="15.75">
      <c r="A207" s="18"/>
      <c r="B207" s="19"/>
      <c r="C207" s="19"/>
      <c r="D207" s="19"/>
      <c r="E207" s="19"/>
      <c r="F207" s="20"/>
      <c r="G207" s="20">
        <f aca="true" t="shared" si="141" ref="G207:AU207">G208</f>
        <v>0</v>
      </c>
      <c r="H207" s="20">
        <f t="shared" si="141"/>
        <v>0</v>
      </c>
      <c r="I207" s="20">
        <f t="shared" si="141"/>
        <v>0</v>
      </c>
      <c r="J207" s="20">
        <f t="shared" si="141"/>
        <v>0</v>
      </c>
      <c r="K207" s="20">
        <f t="shared" si="141"/>
        <v>0</v>
      </c>
      <c r="L207" s="20">
        <f t="shared" si="141"/>
        <v>0</v>
      </c>
      <c r="M207" s="20">
        <f t="shared" si="141"/>
        <v>0</v>
      </c>
      <c r="N207" s="20">
        <f t="shared" si="141"/>
        <v>0</v>
      </c>
      <c r="O207" s="20">
        <f t="shared" si="141"/>
        <v>0</v>
      </c>
      <c r="P207" s="20">
        <f t="shared" si="141"/>
        <v>0</v>
      </c>
      <c r="Q207" s="20">
        <f t="shared" si="141"/>
        <v>0</v>
      </c>
      <c r="R207" s="20">
        <f t="shared" si="141"/>
        <v>0</v>
      </c>
      <c r="S207" s="20">
        <f t="shared" si="141"/>
        <v>0</v>
      </c>
      <c r="T207" s="20">
        <f t="shared" si="141"/>
        <v>0</v>
      </c>
      <c r="U207" s="20">
        <f t="shared" si="141"/>
        <v>0</v>
      </c>
      <c r="V207" s="20">
        <f t="shared" si="141"/>
        <v>0</v>
      </c>
      <c r="W207" s="20">
        <f t="shared" si="141"/>
        <v>0</v>
      </c>
      <c r="X207" s="20">
        <f t="shared" si="141"/>
        <v>0</v>
      </c>
      <c r="Y207" s="20">
        <f t="shared" si="141"/>
        <v>0</v>
      </c>
      <c r="Z207" s="20">
        <f t="shared" si="141"/>
        <v>0</v>
      </c>
      <c r="AA207" s="20">
        <f t="shared" si="141"/>
        <v>0</v>
      </c>
      <c r="AB207" s="20">
        <f t="shared" si="141"/>
        <v>0</v>
      </c>
      <c r="AC207" s="20">
        <f t="shared" si="141"/>
        <v>0</v>
      </c>
      <c r="AD207" s="20">
        <f t="shared" si="141"/>
        <v>0</v>
      </c>
      <c r="AE207" s="20">
        <f t="shared" si="141"/>
        <v>0</v>
      </c>
      <c r="AF207" s="20">
        <f t="shared" si="141"/>
        <v>-4650</v>
      </c>
      <c r="AG207" s="20">
        <f t="shared" si="141"/>
        <v>0</v>
      </c>
      <c r="AH207" s="20">
        <f t="shared" si="141"/>
        <v>0</v>
      </c>
      <c r="AI207" s="20">
        <f t="shared" si="141"/>
        <v>0</v>
      </c>
      <c r="AJ207" s="20">
        <f t="shared" si="141"/>
        <v>620</v>
      </c>
      <c r="AK207" s="20">
        <f t="shared" si="141"/>
        <v>3000</v>
      </c>
      <c r="AL207" s="20">
        <f t="shared" si="141"/>
        <v>0</v>
      </c>
      <c r="AM207" s="20">
        <f t="shared" si="141"/>
        <v>0</v>
      </c>
      <c r="AN207" s="20">
        <f t="shared" si="141"/>
        <v>0</v>
      </c>
      <c r="AO207" s="20">
        <f t="shared" si="141"/>
        <v>0</v>
      </c>
      <c r="AP207" s="20">
        <f t="shared" si="141"/>
        <v>0</v>
      </c>
      <c r="AQ207" s="20">
        <f t="shared" si="141"/>
        <v>0</v>
      </c>
      <c r="AR207" s="20">
        <f t="shared" si="141"/>
        <v>0</v>
      </c>
      <c r="AS207" s="20">
        <f t="shared" si="141"/>
        <v>106455</v>
      </c>
      <c r="AT207" s="20">
        <f t="shared" si="141"/>
        <v>0</v>
      </c>
      <c r="AU207" s="20">
        <f t="shared" si="141"/>
        <v>0</v>
      </c>
    </row>
    <row r="208" spans="1:47" ht="15.75">
      <c r="A208" s="18"/>
      <c r="B208" s="19"/>
      <c r="C208" s="19"/>
      <c r="D208" s="19"/>
      <c r="E208" s="19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>
        <v>-4650</v>
      </c>
      <c r="AG208" s="20"/>
      <c r="AH208" s="20"/>
      <c r="AI208" s="20"/>
      <c r="AJ208" s="20">
        <v>620</v>
      </c>
      <c r="AK208" s="20">
        <v>3000</v>
      </c>
      <c r="AL208" s="20"/>
      <c r="AM208" s="20"/>
      <c r="AN208" s="20"/>
      <c r="AO208" s="20"/>
      <c r="AP208" s="20"/>
      <c r="AQ208" s="20"/>
      <c r="AR208" s="20"/>
      <c r="AS208" s="20">
        <v>106455</v>
      </c>
      <c r="AT208" s="20"/>
      <c r="AU208" s="20"/>
    </row>
    <row r="209" spans="1:47" ht="15.75">
      <c r="A209" s="18"/>
      <c r="B209" s="19"/>
      <c r="C209" s="19"/>
      <c r="D209" s="19"/>
      <c r="E209" s="19"/>
      <c r="F209" s="20"/>
      <c r="G209" s="20">
        <f aca="true" t="shared" si="142" ref="G209:AU209">G210</f>
        <v>0</v>
      </c>
      <c r="H209" s="20">
        <f t="shared" si="142"/>
        <v>0</v>
      </c>
      <c r="I209" s="20">
        <f t="shared" si="142"/>
        <v>0</v>
      </c>
      <c r="J209" s="20">
        <f t="shared" si="142"/>
        <v>0</v>
      </c>
      <c r="K209" s="20">
        <f t="shared" si="142"/>
        <v>0</v>
      </c>
      <c r="L209" s="20">
        <f t="shared" si="142"/>
        <v>0</v>
      </c>
      <c r="M209" s="20">
        <f t="shared" si="142"/>
        <v>0</v>
      </c>
      <c r="N209" s="20">
        <f t="shared" si="142"/>
        <v>0</v>
      </c>
      <c r="O209" s="20">
        <f t="shared" si="142"/>
        <v>0</v>
      </c>
      <c r="P209" s="20">
        <f t="shared" si="142"/>
        <v>0</v>
      </c>
      <c r="Q209" s="20">
        <f t="shared" si="142"/>
        <v>0</v>
      </c>
      <c r="R209" s="20">
        <f t="shared" si="142"/>
        <v>0</v>
      </c>
      <c r="S209" s="20">
        <f t="shared" si="142"/>
        <v>0</v>
      </c>
      <c r="T209" s="20">
        <f t="shared" si="142"/>
        <v>0</v>
      </c>
      <c r="U209" s="20">
        <f t="shared" si="142"/>
        <v>0</v>
      </c>
      <c r="V209" s="20">
        <f t="shared" si="142"/>
        <v>0</v>
      </c>
      <c r="W209" s="20">
        <f t="shared" si="142"/>
        <v>0</v>
      </c>
      <c r="X209" s="20">
        <f t="shared" si="142"/>
        <v>0</v>
      </c>
      <c r="Y209" s="20">
        <f t="shared" si="142"/>
        <v>0</v>
      </c>
      <c r="Z209" s="20">
        <f t="shared" si="142"/>
        <v>0</v>
      </c>
      <c r="AA209" s="20">
        <f t="shared" si="142"/>
        <v>0</v>
      </c>
      <c r="AB209" s="20">
        <f t="shared" si="142"/>
        <v>0</v>
      </c>
      <c r="AC209" s="20">
        <f t="shared" si="142"/>
        <v>0</v>
      </c>
      <c r="AD209" s="20">
        <f t="shared" si="142"/>
        <v>0</v>
      </c>
      <c r="AE209" s="20">
        <f t="shared" si="142"/>
        <v>0</v>
      </c>
      <c r="AF209" s="20">
        <f t="shared" si="142"/>
        <v>0</v>
      </c>
      <c r="AG209" s="20">
        <f t="shared" si="142"/>
        <v>0</v>
      </c>
      <c r="AH209" s="20">
        <f t="shared" si="142"/>
        <v>0</v>
      </c>
      <c r="AI209" s="20">
        <f t="shared" si="142"/>
        <v>0</v>
      </c>
      <c r="AJ209" s="20">
        <f t="shared" si="142"/>
        <v>0</v>
      </c>
      <c r="AK209" s="20">
        <f t="shared" si="142"/>
        <v>0</v>
      </c>
      <c r="AL209" s="20">
        <f t="shared" si="142"/>
        <v>0</v>
      </c>
      <c r="AM209" s="20">
        <f t="shared" si="142"/>
        <v>0</v>
      </c>
      <c r="AN209" s="20">
        <f t="shared" si="142"/>
        <v>0</v>
      </c>
      <c r="AO209" s="20">
        <f t="shared" si="142"/>
        <v>0</v>
      </c>
      <c r="AP209" s="20">
        <f t="shared" si="142"/>
        <v>0</v>
      </c>
      <c r="AQ209" s="20">
        <f t="shared" si="142"/>
        <v>0</v>
      </c>
      <c r="AR209" s="20">
        <f t="shared" si="142"/>
        <v>0</v>
      </c>
      <c r="AS209" s="20">
        <f t="shared" si="142"/>
        <v>7362</v>
      </c>
      <c r="AT209" s="20">
        <f t="shared" si="142"/>
        <v>0</v>
      </c>
      <c r="AU209" s="20">
        <f t="shared" si="142"/>
        <v>0</v>
      </c>
    </row>
    <row r="210" spans="1:47" ht="15.75">
      <c r="A210" s="18"/>
      <c r="B210" s="19"/>
      <c r="C210" s="19"/>
      <c r="D210" s="19"/>
      <c r="E210" s="19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>
        <v>7362</v>
      </c>
      <c r="AT210" s="20"/>
      <c r="AU210" s="20"/>
    </row>
    <row r="211" spans="1:47" ht="15.75" hidden="1">
      <c r="A211" s="18"/>
      <c r="B211" s="19"/>
      <c r="C211" s="19"/>
      <c r="D211" s="19"/>
      <c r="E211" s="19"/>
      <c r="F211" s="20"/>
      <c r="G211" s="20">
        <f aca="true" t="shared" si="143" ref="G211:AU211">G212</f>
        <v>0</v>
      </c>
      <c r="H211" s="20">
        <f t="shared" si="143"/>
        <v>0</v>
      </c>
      <c r="I211" s="20">
        <f t="shared" si="143"/>
        <v>0</v>
      </c>
      <c r="J211" s="20">
        <f t="shared" si="143"/>
        <v>0</v>
      </c>
      <c r="K211" s="20">
        <f t="shared" si="143"/>
        <v>0</v>
      </c>
      <c r="L211" s="20">
        <f t="shared" si="143"/>
        <v>0</v>
      </c>
      <c r="M211" s="20">
        <f t="shared" si="143"/>
        <v>0</v>
      </c>
      <c r="N211" s="20">
        <f t="shared" si="143"/>
        <v>0</v>
      </c>
      <c r="O211" s="20">
        <f t="shared" si="143"/>
        <v>0</v>
      </c>
      <c r="P211" s="20">
        <f t="shared" si="143"/>
        <v>0</v>
      </c>
      <c r="Q211" s="20">
        <f t="shared" si="143"/>
        <v>0</v>
      </c>
      <c r="R211" s="20">
        <f t="shared" si="143"/>
        <v>0</v>
      </c>
      <c r="S211" s="20">
        <f t="shared" si="143"/>
        <v>0</v>
      </c>
      <c r="T211" s="20">
        <f t="shared" si="143"/>
        <v>0</v>
      </c>
      <c r="U211" s="20">
        <f t="shared" si="143"/>
        <v>0</v>
      </c>
      <c r="V211" s="20">
        <f t="shared" si="143"/>
        <v>0</v>
      </c>
      <c r="W211" s="20">
        <f t="shared" si="143"/>
        <v>0</v>
      </c>
      <c r="X211" s="20">
        <f t="shared" si="143"/>
        <v>0</v>
      </c>
      <c r="Y211" s="20">
        <f t="shared" si="143"/>
        <v>0</v>
      </c>
      <c r="Z211" s="20">
        <f t="shared" si="143"/>
        <v>0</v>
      </c>
      <c r="AA211" s="20">
        <f t="shared" si="143"/>
        <v>0</v>
      </c>
      <c r="AB211" s="20">
        <f t="shared" si="143"/>
        <v>0</v>
      </c>
      <c r="AC211" s="20">
        <f t="shared" si="143"/>
        <v>0</v>
      </c>
      <c r="AD211" s="20">
        <f t="shared" si="143"/>
        <v>0</v>
      </c>
      <c r="AE211" s="20">
        <f t="shared" si="143"/>
        <v>0</v>
      </c>
      <c r="AF211" s="20">
        <f t="shared" si="143"/>
        <v>0</v>
      </c>
      <c r="AG211" s="20">
        <f t="shared" si="143"/>
        <v>0</v>
      </c>
      <c r="AH211" s="20">
        <f t="shared" si="143"/>
        <v>0</v>
      </c>
      <c r="AI211" s="20">
        <f t="shared" si="143"/>
        <v>0</v>
      </c>
      <c r="AJ211" s="20">
        <f t="shared" si="143"/>
        <v>0</v>
      </c>
      <c r="AK211" s="20">
        <f t="shared" si="143"/>
        <v>0</v>
      </c>
      <c r="AL211" s="20">
        <f t="shared" si="143"/>
        <v>0</v>
      </c>
      <c r="AM211" s="20">
        <f t="shared" si="143"/>
        <v>0</v>
      </c>
      <c r="AN211" s="20">
        <f t="shared" si="143"/>
        <v>0</v>
      </c>
      <c r="AO211" s="20">
        <f t="shared" si="143"/>
        <v>0</v>
      </c>
      <c r="AP211" s="20">
        <f t="shared" si="143"/>
        <v>0</v>
      </c>
      <c r="AQ211" s="20">
        <f t="shared" si="143"/>
        <v>0</v>
      </c>
      <c r="AR211" s="20">
        <f t="shared" si="143"/>
        <v>0</v>
      </c>
      <c r="AS211" s="20">
        <f t="shared" si="143"/>
        <v>0</v>
      </c>
      <c r="AT211" s="20">
        <f t="shared" si="143"/>
        <v>0</v>
      </c>
      <c r="AU211" s="20">
        <f t="shared" si="143"/>
        <v>0</v>
      </c>
    </row>
    <row r="212" spans="1:47" ht="15.75" hidden="1">
      <c r="A212" s="18"/>
      <c r="B212" s="19"/>
      <c r="C212" s="19"/>
      <c r="D212" s="19"/>
      <c r="E212" s="19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</row>
    <row r="213" spans="1:47" ht="15.75">
      <c r="A213" s="18"/>
      <c r="B213" s="19"/>
      <c r="C213" s="19"/>
      <c r="D213" s="19"/>
      <c r="E213" s="19"/>
      <c r="F213" s="20"/>
      <c r="G213" s="20">
        <f aca="true" t="shared" si="144" ref="G213:AU213">G214</f>
        <v>0</v>
      </c>
      <c r="H213" s="20">
        <f t="shared" si="144"/>
        <v>0</v>
      </c>
      <c r="I213" s="20">
        <f t="shared" si="144"/>
        <v>0</v>
      </c>
      <c r="J213" s="20">
        <f t="shared" si="144"/>
        <v>0</v>
      </c>
      <c r="K213" s="20">
        <f t="shared" si="144"/>
        <v>0</v>
      </c>
      <c r="L213" s="20">
        <f t="shared" si="144"/>
        <v>0</v>
      </c>
      <c r="M213" s="20">
        <f t="shared" si="144"/>
        <v>0</v>
      </c>
      <c r="N213" s="20">
        <f t="shared" si="144"/>
        <v>0</v>
      </c>
      <c r="O213" s="20">
        <f t="shared" si="144"/>
        <v>0</v>
      </c>
      <c r="P213" s="20">
        <f t="shared" si="144"/>
        <v>0</v>
      </c>
      <c r="Q213" s="20">
        <f t="shared" si="144"/>
        <v>0</v>
      </c>
      <c r="R213" s="20">
        <f t="shared" si="144"/>
        <v>0</v>
      </c>
      <c r="S213" s="20">
        <f t="shared" si="144"/>
        <v>0</v>
      </c>
      <c r="T213" s="20">
        <f t="shared" si="144"/>
        <v>0</v>
      </c>
      <c r="U213" s="20">
        <f t="shared" si="144"/>
        <v>0</v>
      </c>
      <c r="V213" s="20">
        <f t="shared" si="144"/>
        <v>0</v>
      </c>
      <c r="W213" s="20">
        <f t="shared" si="144"/>
        <v>0</v>
      </c>
      <c r="X213" s="20">
        <f t="shared" si="144"/>
        <v>0</v>
      </c>
      <c r="Y213" s="20">
        <f t="shared" si="144"/>
        <v>0</v>
      </c>
      <c r="Z213" s="20">
        <f t="shared" si="144"/>
        <v>0</v>
      </c>
      <c r="AA213" s="20">
        <f t="shared" si="144"/>
        <v>0</v>
      </c>
      <c r="AB213" s="20">
        <f t="shared" si="144"/>
        <v>0</v>
      </c>
      <c r="AC213" s="20">
        <f t="shared" si="144"/>
        <v>0</v>
      </c>
      <c r="AD213" s="20">
        <f t="shared" si="144"/>
        <v>0</v>
      </c>
      <c r="AE213" s="20">
        <f t="shared" si="144"/>
        <v>0</v>
      </c>
      <c r="AF213" s="20">
        <f t="shared" si="144"/>
        <v>0</v>
      </c>
      <c r="AG213" s="20">
        <f t="shared" si="144"/>
        <v>0</v>
      </c>
      <c r="AH213" s="20">
        <f t="shared" si="144"/>
        <v>0</v>
      </c>
      <c r="AI213" s="20">
        <f t="shared" si="144"/>
        <v>0</v>
      </c>
      <c r="AJ213" s="20">
        <f t="shared" si="144"/>
        <v>0</v>
      </c>
      <c r="AK213" s="20">
        <f t="shared" si="144"/>
        <v>0</v>
      </c>
      <c r="AL213" s="20">
        <f t="shared" si="144"/>
        <v>0</v>
      </c>
      <c r="AM213" s="20">
        <f t="shared" si="144"/>
        <v>0</v>
      </c>
      <c r="AN213" s="20">
        <f t="shared" si="144"/>
        <v>0</v>
      </c>
      <c r="AO213" s="20">
        <f t="shared" si="144"/>
        <v>0</v>
      </c>
      <c r="AP213" s="20">
        <f t="shared" si="144"/>
        <v>0</v>
      </c>
      <c r="AQ213" s="20">
        <f t="shared" si="144"/>
        <v>0</v>
      </c>
      <c r="AR213" s="20">
        <f t="shared" si="144"/>
        <v>0</v>
      </c>
      <c r="AS213" s="20">
        <f t="shared" si="144"/>
        <v>41165</v>
      </c>
      <c r="AT213" s="20">
        <f t="shared" si="144"/>
        <v>0</v>
      </c>
      <c r="AU213" s="20">
        <f t="shared" si="144"/>
        <v>0</v>
      </c>
    </row>
    <row r="214" spans="1:47" ht="15.75">
      <c r="A214" s="18"/>
      <c r="B214" s="19"/>
      <c r="C214" s="19"/>
      <c r="D214" s="19"/>
      <c r="E214" s="19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>
        <v>41165</v>
      </c>
      <c r="AT214" s="20"/>
      <c r="AU214" s="20"/>
    </row>
    <row r="215" spans="1:47" s="17" customFormat="1" ht="15.75">
      <c r="A215" s="22"/>
      <c r="B215" s="15"/>
      <c r="C215" s="15"/>
      <c r="D215" s="15"/>
      <c r="E215" s="15"/>
      <c r="F215" s="16"/>
      <c r="G215" s="16">
        <f>G216+G219</f>
        <v>0</v>
      </c>
      <c r="H215" s="16">
        <f aca="true" t="shared" si="145" ref="H215:AB215">H216+H219</f>
        <v>0</v>
      </c>
      <c r="I215" s="16">
        <f t="shared" si="145"/>
        <v>0</v>
      </c>
      <c r="J215" s="16">
        <f t="shared" si="145"/>
        <v>0</v>
      </c>
      <c r="K215" s="16">
        <f t="shared" si="145"/>
        <v>0</v>
      </c>
      <c r="L215" s="16">
        <f t="shared" si="145"/>
        <v>0</v>
      </c>
      <c r="M215" s="16">
        <f t="shared" si="145"/>
        <v>0</v>
      </c>
      <c r="N215" s="16">
        <f>N216+N219</f>
        <v>0</v>
      </c>
      <c r="O215" s="16">
        <f t="shared" si="145"/>
        <v>0</v>
      </c>
      <c r="P215" s="16">
        <f t="shared" si="145"/>
        <v>0</v>
      </c>
      <c r="Q215" s="16">
        <f t="shared" si="145"/>
        <v>0</v>
      </c>
      <c r="R215" s="16">
        <f t="shared" si="145"/>
        <v>0</v>
      </c>
      <c r="S215" s="16">
        <f t="shared" si="145"/>
        <v>0</v>
      </c>
      <c r="T215" s="16">
        <f t="shared" si="145"/>
        <v>0</v>
      </c>
      <c r="U215" s="16">
        <f t="shared" si="145"/>
        <v>0</v>
      </c>
      <c r="V215" s="16">
        <f t="shared" si="145"/>
        <v>0</v>
      </c>
      <c r="W215" s="16">
        <f t="shared" si="145"/>
        <v>0</v>
      </c>
      <c r="X215" s="16">
        <f t="shared" si="145"/>
        <v>0</v>
      </c>
      <c r="Y215" s="16">
        <f t="shared" si="145"/>
        <v>0</v>
      </c>
      <c r="Z215" s="16">
        <f t="shared" si="145"/>
        <v>0</v>
      </c>
      <c r="AA215" s="16">
        <f t="shared" si="145"/>
        <v>0</v>
      </c>
      <c r="AB215" s="16">
        <f t="shared" si="145"/>
        <v>0</v>
      </c>
      <c r="AC215" s="16">
        <f aca="true" t="shared" si="146" ref="AC215:AU215">AC216+AC219</f>
        <v>0</v>
      </c>
      <c r="AD215" s="16">
        <f t="shared" si="146"/>
        <v>0</v>
      </c>
      <c r="AE215" s="16">
        <f t="shared" si="146"/>
        <v>0</v>
      </c>
      <c r="AF215" s="16">
        <f t="shared" si="146"/>
        <v>0</v>
      </c>
      <c r="AG215" s="16">
        <f t="shared" si="146"/>
        <v>0</v>
      </c>
      <c r="AH215" s="16">
        <f t="shared" si="146"/>
        <v>0</v>
      </c>
      <c r="AI215" s="16">
        <f t="shared" si="146"/>
        <v>0</v>
      </c>
      <c r="AJ215" s="16">
        <f t="shared" si="146"/>
        <v>0</v>
      </c>
      <c r="AK215" s="16">
        <f t="shared" si="146"/>
        <v>95</v>
      </c>
      <c r="AL215" s="16">
        <f t="shared" si="146"/>
        <v>0</v>
      </c>
      <c r="AM215" s="16">
        <f t="shared" si="146"/>
        <v>0</v>
      </c>
      <c r="AN215" s="16">
        <f t="shared" si="146"/>
        <v>0</v>
      </c>
      <c r="AO215" s="16">
        <f t="shared" si="146"/>
        <v>0</v>
      </c>
      <c r="AP215" s="16">
        <f t="shared" si="146"/>
        <v>0</v>
      </c>
      <c r="AQ215" s="16">
        <f t="shared" si="146"/>
        <v>0</v>
      </c>
      <c r="AR215" s="16">
        <f t="shared" si="146"/>
        <v>0</v>
      </c>
      <c r="AS215" s="16">
        <f t="shared" si="146"/>
        <v>40889</v>
      </c>
      <c r="AT215" s="16">
        <f t="shared" si="146"/>
        <v>0</v>
      </c>
      <c r="AU215" s="16">
        <f t="shared" si="146"/>
        <v>0</v>
      </c>
    </row>
    <row r="216" spans="1:47" ht="15.75">
      <c r="A216" s="18"/>
      <c r="B216" s="19"/>
      <c r="C216" s="19"/>
      <c r="D216" s="19"/>
      <c r="E216" s="19"/>
      <c r="F216" s="20"/>
      <c r="G216" s="20">
        <f>G217+G218</f>
        <v>0</v>
      </c>
      <c r="H216" s="20">
        <f aca="true" t="shared" si="147" ref="H216:AB216">H217+H218</f>
        <v>0</v>
      </c>
      <c r="I216" s="20">
        <f t="shared" si="147"/>
        <v>0</v>
      </c>
      <c r="J216" s="20">
        <f t="shared" si="147"/>
        <v>0</v>
      </c>
      <c r="K216" s="20">
        <f t="shared" si="147"/>
        <v>0</v>
      </c>
      <c r="L216" s="20">
        <f t="shared" si="147"/>
        <v>0</v>
      </c>
      <c r="M216" s="20">
        <f t="shared" si="147"/>
        <v>0</v>
      </c>
      <c r="N216" s="20">
        <f>N217+N218</f>
        <v>0</v>
      </c>
      <c r="O216" s="20">
        <f t="shared" si="147"/>
        <v>0</v>
      </c>
      <c r="P216" s="20">
        <f t="shared" si="147"/>
        <v>0</v>
      </c>
      <c r="Q216" s="20">
        <f t="shared" si="147"/>
        <v>0</v>
      </c>
      <c r="R216" s="20">
        <f t="shared" si="147"/>
        <v>0</v>
      </c>
      <c r="S216" s="20">
        <f t="shared" si="147"/>
        <v>0</v>
      </c>
      <c r="T216" s="20">
        <f t="shared" si="147"/>
        <v>0</v>
      </c>
      <c r="U216" s="20">
        <f t="shared" si="147"/>
        <v>0</v>
      </c>
      <c r="V216" s="20">
        <f t="shared" si="147"/>
        <v>0</v>
      </c>
      <c r="W216" s="20">
        <f t="shared" si="147"/>
        <v>0</v>
      </c>
      <c r="X216" s="20">
        <f t="shared" si="147"/>
        <v>0</v>
      </c>
      <c r="Y216" s="20">
        <f t="shared" si="147"/>
        <v>0</v>
      </c>
      <c r="Z216" s="20">
        <f t="shared" si="147"/>
        <v>0</v>
      </c>
      <c r="AA216" s="20">
        <f t="shared" si="147"/>
        <v>0</v>
      </c>
      <c r="AB216" s="20">
        <f t="shared" si="147"/>
        <v>0</v>
      </c>
      <c r="AC216" s="20">
        <f aca="true" t="shared" si="148" ref="AC216:AU216">AC217+AC218</f>
        <v>0</v>
      </c>
      <c r="AD216" s="20">
        <f t="shared" si="148"/>
        <v>0</v>
      </c>
      <c r="AE216" s="20">
        <f t="shared" si="148"/>
        <v>0</v>
      </c>
      <c r="AF216" s="20">
        <f t="shared" si="148"/>
        <v>0</v>
      </c>
      <c r="AG216" s="20">
        <f t="shared" si="148"/>
        <v>0</v>
      </c>
      <c r="AH216" s="20">
        <f t="shared" si="148"/>
        <v>0</v>
      </c>
      <c r="AI216" s="20">
        <f t="shared" si="148"/>
        <v>0</v>
      </c>
      <c r="AJ216" s="20">
        <f t="shared" si="148"/>
        <v>0</v>
      </c>
      <c r="AK216" s="20">
        <f t="shared" si="148"/>
        <v>95</v>
      </c>
      <c r="AL216" s="20">
        <f t="shared" si="148"/>
        <v>0</v>
      </c>
      <c r="AM216" s="20">
        <f t="shared" si="148"/>
        <v>0</v>
      </c>
      <c r="AN216" s="20">
        <f t="shared" si="148"/>
        <v>0</v>
      </c>
      <c r="AO216" s="20">
        <f t="shared" si="148"/>
        <v>0</v>
      </c>
      <c r="AP216" s="20">
        <f t="shared" si="148"/>
        <v>0</v>
      </c>
      <c r="AQ216" s="20">
        <f t="shared" si="148"/>
        <v>0</v>
      </c>
      <c r="AR216" s="20">
        <f t="shared" si="148"/>
        <v>0</v>
      </c>
      <c r="AS216" s="20">
        <f t="shared" si="148"/>
        <v>38679</v>
      </c>
      <c r="AT216" s="20">
        <f t="shared" si="148"/>
        <v>0</v>
      </c>
      <c r="AU216" s="20">
        <f t="shared" si="148"/>
        <v>0</v>
      </c>
    </row>
    <row r="217" spans="1:47" ht="15.75">
      <c r="A217" s="18"/>
      <c r="B217" s="19"/>
      <c r="C217" s="19"/>
      <c r="D217" s="19"/>
      <c r="E217" s="19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>
        <v>95</v>
      </c>
      <c r="AL217" s="20"/>
      <c r="AM217" s="20"/>
      <c r="AN217" s="20"/>
      <c r="AO217" s="20"/>
      <c r="AP217" s="20"/>
      <c r="AQ217" s="20"/>
      <c r="AR217" s="20"/>
      <c r="AS217" s="20">
        <v>1679</v>
      </c>
      <c r="AT217" s="20"/>
      <c r="AU217" s="20"/>
    </row>
    <row r="218" spans="1:47" ht="15.75">
      <c r="A218" s="18"/>
      <c r="B218" s="19"/>
      <c r="C218" s="19"/>
      <c r="D218" s="19"/>
      <c r="E218" s="19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>
        <v>37000</v>
      </c>
      <c r="AT218" s="20"/>
      <c r="AU218" s="20"/>
    </row>
    <row r="219" spans="1:47" ht="15.75">
      <c r="A219" s="18"/>
      <c r="B219" s="19"/>
      <c r="C219" s="19"/>
      <c r="D219" s="19"/>
      <c r="E219" s="19"/>
      <c r="F219" s="20"/>
      <c r="G219" s="20">
        <f aca="true" t="shared" si="149" ref="G219:AU219">G220</f>
        <v>0</v>
      </c>
      <c r="H219" s="20">
        <f t="shared" si="149"/>
        <v>0</v>
      </c>
      <c r="I219" s="20">
        <f t="shared" si="149"/>
        <v>0</v>
      </c>
      <c r="J219" s="20">
        <f t="shared" si="149"/>
        <v>0</v>
      </c>
      <c r="K219" s="20">
        <f t="shared" si="149"/>
        <v>0</v>
      </c>
      <c r="L219" s="20">
        <f t="shared" si="149"/>
        <v>0</v>
      </c>
      <c r="M219" s="20">
        <f t="shared" si="149"/>
        <v>0</v>
      </c>
      <c r="N219" s="20">
        <f t="shared" si="149"/>
        <v>0</v>
      </c>
      <c r="O219" s="20">
        <f t="shared" si="149"/>
        <v>0</v>
      </c>
      <c r="P219" s="20">
        <f t="shared" si="149"/>
        <v>0</v>
      </c>
      <c r="Q219" s="20">
        <f t="shared" si="149"/>
        <v>0</v>
      </c>
      <c r="R219" s="20">
        <f t="shared" si="149"/>
        <v>0</v>
      </c>
      <c r="S219" s="20">
        <f t="shared" si="149"/>
        <v>0</v>
      </c>
      <c r="T219" s="20">
        <f t="shared" si="149"/>
        <v>0</v>
      </c>
      <c r="U219" s="20">
        <f t="shared" si="149"/>
        <v>0</v>
      </c>
      <c r="V219" s="20">
        <f t="shared" si="149"/>
        <v>0</v>
      </c>
      <c r="W219" s="20">
        <f t="shared" si="149"/>
        <v>0</v>
      </c>
      <c r="X219" s="20">
        <f t="shared" si="149"/>
        <v>0</v>
      </c>
      <c r="Y219" s="20">
        <f t="shared" si="149"/>
        <v>0</v>
      </c>
      <c r="Z219" s="20">
        <f t="shared" si="149"/>
        <v>0</v>
      </c>
      <c r="AA219" s="20">
        <f t="shared" si="149"/>
        <v>0</v>
      </c>
      <c r="AB219" s="20">
        <f t="shared" si="149"/>
        <v>0</v>
      </c>
      <c r="AC219" s="20">
        <f t="shared" si="149"/>
        <v>0</v>
      </c>
      <c r="AD219" s="20">
        <f t="shared" si="149"/>
        <v>0</v>
      </c>
      <c r="AE219" s="20">
        <f t="shared" si="149"/>
        <v>0</v>
      </c>
      <c r="AF219" s="20">
        <f t="shared" si="149"/>
        <v>0</v>
      </c>
      <c r="AG219" s="20">
        <f t="shared" si="149"/>
        <v>0</v>
      </c>
      <c r="AH219" s="20">
        <f t="shared" si="149"/>
        <v>0</v>
      </c>
      <c r="AI219" s="20">
        <f t="shared" si="149"/>
        <v>0</v>
      </c>
      <c r="AJ219" s="20">
        <f t="shared" si="149"/>
        <v>0</v>
      </c>
      <c r="AK219" s="20">
        <f t="shared" si="149"/>
        <v>0</v>
      </c>
      <c r="AL219" s="20">
        <f t="shared" si="149"/>
        <v>0</v>
      </c>
      <c r="AM219" s="20">
        <f t="shared" si="149"/>
        <v>0</v>
      </c>
      <c r="AN219" s="20">
        <f t="shared" si="149"/>
        <v>0</v>
      </c>
      <c r="AO219" s="20">
        <f t="shared" si="149"/>
        <v>0</v>
      </c>
      <c r="AP219" s="20">
        <f t="shared" si="149"/>
        <v>0</v>
      </c>
      <c r="AQ219" s="20">
        <f t="shared" si="149"/>
        <v>0</v>
      </c>
      <c r="AR219" s="20">
        <f t="shared" si="149"/>
        <v>0</v>
      </c>
      <c r="AS219" s="20">
        <f t="shared" si="149"/>
        <v>2210</v>
      </c>
      <c r="AT219" s="20">
        <f t="shared" si="149"/>
        <v>0</v>
      </c>
      <c r="AU219" s="20">
        <f t="shared" si="149"/>
        <v>0</v>
      </c>
    </row>
    <row r="220" spans="1:47" ht="15.75">
      <c r="A220" s="18"/>
      <c r="B220" s="19"/>
      <c r="C220" s="19"/>
      <c r="D220" s="19"/>
      <c r="E220" s="19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>
        <v>2210</v>
      </c>
      <c r="AT220" s="20"/>
      <c r="AU220" s="20"/>
    </row>
    <row r="221" spans="1:47" s="17" customFormat="1" ht="15.75">
      <c r="A221" s="22"/>
      <c r="B221" s="15"/>
      <c r="C221" s="19"/>
      <c r="D221" s="15"/>
      <c r="E221" s="15"/>
      <c r="F221" s="16"/>
      <c r="G221" s="16">
        <f aca="true" t="shared" si="150" ref="G221:AU222">G222</f>
        <v>0</v>
      </c>
      <c r="H221" s="16">
        <f t="shared" si="150"/>
        <v>0</v>
      </c>
      <c r="I221" s="16">
        <f t="shared" si="150"/>
        <v>0</v>
      </c>
      <c r="J221" s="16">
        <f t="shared" si="150"/>
        <v>0</v>
      </c>
      <c r="K221" s="16">
        <f t="shared" si="150"/>
        <v>0</v>
      </c>
      <c r="L221" s="16">
        <f t="shared" si="150"/>
        <v>0</v>
      </c>
      <c r="M221" s="16">
        <f t="shared" si="150"/>
        <v>0</v>
      </c>
      <c r="N221" s="16">
        <f t="shared" si="150"/>
        <v>0</v>
      </c>
      <c r="O221" s="16">
        <f t="shared" si="150"/>
        <v>0</v>
      </c>
      <c r="P221" s="16">
        <f t="shared" si="150"/>
        <v>0</v>
      </c>
      <c r="Q221" s="16">
        <f t="shared" si="150"/>
        <v>0</v>
      </c>
      <c r="R221" s="16">
        <f t="shared" si="150"/>
        <v>0</v>
      </c>
      <c r="S221" s="16">
        <f t="shared" si="150"/>
        <v>0</v>
      </c>
      <c r="T221" s="16">
        <f t="shared" si="150"/>
        <v>0</v>
      </c>
      <c r="U221" s="16">
        <f t="shared" si="150"/>
        <v>0</v>
      </c>
      <c r="V221" s="16">
        <f t="shared" si="150"/>
        <v>0</v>
      </c>
      <c r="W221" s="16">
        <f t="shared" si="150"/>
        <v>0</v>
      </c>
      <c r="X221" s="16">
        <f t="shared" si="150"/>
        <v>0</v>
      </c>
      <c r="Y221" s="16">
        <f t="shared" si="150"/>
        <v>0</v>
      </c>
      <c r="Z221" s="16">
        <f t="shared" si="150"/>
        <v>0</v>
      </c>
      <c r="AA221" s="16">
        <f t="shared" si="150"/>
        <v>0</v>
      </c>
      <c r="AB221" s="16">
        <f t="shared" si="150"/>
        <v>0</v>
      </c>
      <c r="AC221" s="16">
        <f t="shared" si="150"/>
        <v>0</v>
      </c>
      <c r="AD221" s="16">
        <f t="shared" si="150"/>
        <v>0</v>
      </c>
      <c r="AE221" s="16">
        <f t="shared" si="150"/>
        <v>0</v>
      </c>
      <c r="AF221" s="16">
        <f t="shared" si="150"/>
        <v>0</v>
      </c>
      <c r="AG221" s="16">
        <f t="shared" si="150"/>
        <v>0</v>
      </c>
      <c r="AH221" s="16">
        <f t="shared" si="150"/>
        <v>0</v>
      </c>
      <c r="AI221" s="16">
        <f t="shared" si="150"/>
        <v>0</v>
      </c>
      <c r="AJ221" s="16">
        <f t="shared" si="150"/>
        <v>0</v>
      </c>
      <c r="AK221" s="16">
        <f t="shared" si="150"/>
        <v>0</v>
      </c>
      <c r="AL221" s="16">
        <f t="shared" si="150"/>
        <v>0</v>
      </c>
      <c r="AM221" s="16">
        <f t="shared" si="150"/>
        <v>0</v>
      </c>
      <c r="AN221" s="16">
        <f t="shared" si="150"/>
        <v>7048</v>
      </c>
      <c r="AO221" s="16">
        <f t="shared" si="150"/>
        <v>0</v>
      </c>
      <c r="AP221" s="16">
        <f t="shared" si="150"/>
        <v>0</v>
      </c>
      <c r="AQ221" s="16">
        <f t="shared" si="150"/>
        <v>0</v>
      </c>
      <c r="AR221" s="16">
        <f t="shared" si="150"/>
        <v>0</v>
      </c>
      <c r="AS221" s="16">
        <f t="shared" si="150"/>
        <v>0</v>
      </c>
      <c r="AT221" s="16">
        <f t="shared" si="150"/>
        <v>0</v>
      </c>
      <c r="AU221" s="16">
        <f t="shared" si="150"/>
        <v>0</v>
      </c>
    </row>
    <row r="222" spans="1:47" ht="15.75">
      <c r="A222" s="18"/>
      <c r="B222" s="19"/>
      <c r="C222" s="19"/>
      <c r="D222" s="19"/>
      <c r="E222" s="19"/>
      <c r="F222" s="20"/>
      <c r="G222" s="20">
        <f t="shared" si="150"/>
        <v>0</v>
      </c>
      <c r="H222" s="20">
        <f t="shared" si="150"/>
        <v>0</v>
      </c>
      <c r="I222" s="20">
        <f t="shared" si="150"/>
        <v>0</v>
      </c>
      <c r="J222" s="20">
        <f t="shared" si="150"/>
        <v>0</v>
      </c>
      <c r="K222" s="20">
        <f t="shared" si="150"/>
        <v>0</v>
      </c>
      <c r="L222" s="20">
        <f t="shared" si="150"/>
        <v>0</v>
      </c>
      <c r="M222" s="20">
        <f t="shared" si="150"/>
        <v>0</v>
      </c>
      <c r="N222" s="20">
        <f t="shared" si="150"/>
        <v>0</v>
      </c>
      <c r="O222" s="20">
        <f t="shared" si="150"/>
        <v>0</v>
      </c>
      <c r="P222" s="20">
        <f t="shared" si="150"/>
        <v>0</v>
      </c>
      <c r="Q222" s="20">
        <f t="shared" si="150"/>
        <v>0</v>
      </c>
      <c r="R222" s="20">
        <f t="shared" si="150"/>
        <v>0</v>
      </c>
      <c r="S222" s="20">
        <f t="shared" si="150"/>
        <v>0</v>
      </c>
      <c r="T222" s="20">
        <f t="shared" si="150"/>
        <v>0</v>
      </c>
      <c r="U222" s="20">
        <f t="shared" si="150"/>
        <v>0</v>
      </c>
      <c r="V222" s="20">
        <f t="shared" si="150"/>
        <v>0</v>
      </c>
      <c r="W222" s="20">
        <f t="shared" si="150"/>
        <v>0</v>
      </c>
      <c r="X222" s="20">
        <f t="shared" si="150"/>
        <v>0</v>
      </c>
      <c r="Y222" s="20">
        <f t="shared" si="150"/>
        <v>0</v>
      </c>
      <c r="Z222" s="20">
        <f t="shared" si="150"/>
        <v>0</v>
      </c>
      <c r="AA222" s="20">
        <f t="shared" si="150"/>
        <v>0</v>
      </c>
      <c r="AB222" s="20">
        <f t="shared" si="150"/>
        <v>0</v>
      </c>
      <c r="AC222" s="20">
        <f t="shared" si="150"/>
        <v>0</v>
      </c>
      <c r="AD222" s="20">
        <f t="shared" si="150"/>
        <v>0</v>
      </c>
      <c r="AE222" s="20">
        <f t="shared" si="150"/>
        <v>0</v>
      </c>
      <c r="AF222" s="20">
        <f t="shared" si="150"/>
        <v>0</v>
      </c>
      <c r="AG222" s="20">
        <f t="shared" si="150"/>
        <v>0</v>
      </c>
      <c r="AH222" s="20">
        <f t="shared" si="150"/>
        <v>0</v>
      </c>
      <c r="AI222" s="20">
        <f t="shared" si="150"/>
        <v>0</v>
      </c>
      <c r="AJ222" s="20">
        <f t="shared" si="150"/>
        <v>0</v>
      </c>
      <c r="AK222" s="20">
        <f t="shared" si="150"/>
        <v>0</v>
      </c>
      <c r="AL222" s="20">
        <f t="shared" si="150"/>
        <v>0</v>
      </c>
      <c r="AM222" s="20">
        <f t="shared" si="150"/>
        <v>0</v>
      </c>
      <c r="AN222" s="20">
        <f t="shared" si="150"/>
        <v>7048</v>
      </c>
      <c r="AO222" s="20">
        <f t="shared" si="150"/>
        <v>0</v>
      </c>
      <c r="AP222" s="20">
        <f t="shared" si="150"/>
        <v>0</v>
      </c>
      <c r="AQ222" s="20">
        <f t="shared" si="150"/>
        <v>0</v>
      </c>
      <c r="AR222" s="20">
        <f t="shared" si="150"/>
        <v>0</v>
      </c>
      <c r="AS222" s="20">
        <f t="shared" si="150"/>
        <v>0</v>
      </c>
      <c r="AT222" s="20">
        <f t="shared" si="150"/>
        <v>0</v>
      </c>
      <c r="AU222" s="20">
        <f t="shared" si="150"/>
        <v>0</v>
      </c>
    </row>
    <row r="223" spans="1:47" ht="15.75">
      <c r="A223" s="18"/>
      <c r="B223" s="19"/>
      <c r="C223" s="19"/>
      <c r="D223" s="19"/>
      <c r="E223" s="19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>
        <v>7048</v>
      </c>
      <c r="AO223" s="20"/>
      <c r="AP223" s="20"/>
      <c r="AQ223" s="20"/>
      <c r="AR223" s="20"/>
      <c r="AS223" s="20"/>
      <c r="AT223" s="20"/>
      <c r="AU223" s="20"/>
    </row>
    <row r="224" spans="1:47" s="13" customFormat="1" ht="15.75">
      <c r="A224" s="10"/>
      <c r="B224" s="11"/>
      <c r="C224" s="11"/>
      <c r="D224" s="11"/>
      <c r="E224" s="11"/>
      <c r="F224" s="12"/>
      <c r="G224" s="12">
        <f>G225+G228+G235+G244+G247</f>
        <v>493842</v>
      </c>
      <c r="H224" s="12">
        <f aca="true" t="shared" si="151" ref="H224:AB224">H225+H228+H235+H244+H247</f>
        <v>0</v>
      </c>
      <c r="I224" s="12">
        <f t="shared" si="151"/>
        <v>0</v>
      </c>
      <c r="J224" s="12">
        <f t="shared" si="151"/>
        <v>0</v>
      </c>
      <c r="K224" s="12">
        <f t="shared" si="151"/>
        <v>0</v>
      </c>
      <c r="L224" s="12">
        <f t="shared" si="151"/>
        <v>0</v>
      </c>
      <c r="M224" s="12">
        <f t="shared" si="151"/>
        <v>0</v>
      </c>
      <c r="N224" s="12">
        <f>N225+N228+N235+N244+N247</f>
        <v>0</v>
      </c>
      <c r="O224" s="12">
        <f t="shared" si="151"/>
        <v>130</v>
      </c>
      <c r="P224" s="12">
        <f t="shared" si="151"/>
        <v>0</v>
      </c>
      <c r="Q224" s="12">
        <f t="shared" si="151"/>
        <v>0</v>
      </c>
      <c r="R224" s="12">
        <f t="shared" si="151"/>
        <v>0</v>
      </c>
      <c r="S224" s="12">
        <f t="shared" si="151"/>
        <v>0</v>
      </c>
      <c r="T224" s="12">
        <f t="shared" si="151"/>
        <v>0</v>
      </c>
      <c r="U224" s="12">
        <f t="shared" si="151"/>
        <v>0</v>
      </c>
      <c r="V224" s="12">
        <f t="shared" si="151"/>
        <v>0</v>
      </c>
      <c r="W224" s="12">
        <f t="shared" si="151"/>
        <v>0</v>
      </c>
      <c r="X224" s="12">
        <f t="shared" si="151"/>
        <v>0</v>
      </c>
      <c r="Y224" s="12">
        <f t="shared" si="151"/>
        <v>0</v>
      </c>
      <c r="Z224" s="12">
        <f t="shared" si="151"/>
        <v>0</v>
      </c>
      <c r="AA224" s="12">
        <f t="shared" si="151"/>
        <v>0</v>
      </c>
      <c r="AB224" s="12">
        <f t="shared" si="151"/>
        <v>0</v>
      </c>
      <c r="AC224" s="12">
        <f aca="true" t="shared" si="152" ref="AC224:AU224">AC225+AC228+AC235+AC244+AC247</f>
        <v>0</v>
      </c>
      <c r="AD224" s="12">
        <f t="shared" si="152"/>
        <v>1100</v>
      </c>
      <c r="AE224" s="12">
        <f t="shared" si="152"/>
        <v>0</v>
      </c>
      <c r="AF224" s="12">
        <f t="shared" si="152"/>
        <v>0</v>
      </c>
      <c r="AG224" s="12">
        <f t="shared" si="152"/>
        <v>0</v>
      </c>
      <c r="AH224" s="12">
        <f t="shared" si="152"/>
        <v>0</v>
      </c>
      <c r="AI224" s="12">
        <f t="shared" si="152"/>
        <v>0</v>
      </c>
      <c r="AJ224" s="12">
        <f t="shared" si="152"/>
        <v>42</v>
      </c>
      <c r="AK224" s="12">
        <f t="shared" si="152"/>
        <v>2053</v>
      </c>
      <c r="AL224" s="12">
        <f t="shared" si="152"/>
        <v>1829</v>
      </c>
      <c r="AM224" s="12">
        <f t="shared" si="152"/>
        <v>90</v>
      </c>
      <c r="AN224" s="12">
        <f t="shared" si="152"/>
        <v>3700</v>
      </c>
      <c r="AO224" s="12">
        <f t="shared" si="152"/>
        <v>0</v>
      </c>
      <c r="AP224" s="12">
        <f t="shared" si="152"/>
        <v>0</v>
      </c>
      <c r="AQ224" s="12">
        <f t="shared" si="152"/>
        <v>59336</v>
      </c>
      <c r="AR224" s="12">
        <f t="shared" si="152"/>
        <v>0</v>
      </c>
      <c r="AS224" s="12">
        <f t="shared" si="152"/>
        <v>0</v>
      </c>
      <c r="AT224" s="12">
        <f t="shared" si="152"/>
        <v>1195</v>
      </c>
      <c r="AU224" s="12">
        <f t="shared" si="152"/>
        <v>0</v>
      </c>
    </row>
    <row r="225" spans="1:47" s="17" customFormat="1" ht="15.75">
      <c r="A225" s="22"/>
      <c r="B225" s="15"/>
      <c r="C225" s="15"/>
      <c r="D225" s="15"/>
      <c r="E225" s="15"/>
      <c r="F225" s="16"/>
      <c r="G225" s="16">
        <f aca="true" t="shared" si="153" ref="G225:AU226">G226</f>
        <v>0</v>
      </c>
      <c r="H225" s="16">
        <f t="shared" si="153"/>
        <v>0</v>
      </c>
      <c r="I225" s="16">
        <f t="shared" si="153"/>
        <v>0</v>
      </c>
      <c r="J225" s="16">
        <f t="shared" si="153"/>
        <v>0</v>
      </c>
      <c r="K225" s="16">
        <f t="shared" si="153"/>
        <v>0</v>
      </c>
      <c r="L225" s="16">
        <f t="shared" si="153"/>
        <v>0</v>
      </c>
      <c r="M225" s="16">
        <f t="shared" si="153"/>
        <v>0</v>
      </c>
      <c r="N225" s="16">
        <f t="shared" si="153"/>
        <v>0</v>
      </c>
      <c r="O225" s="16">
        <f t="shared" si="153"/>
        <v>0</v>
      </c>
      <c r="P225" s="16">
        <f t="shared" si="153"/>
        <v>0</v>
      </c>
      <c r="Q225" s="16">
        <f t="shared" si="153"/>
        <v>0</v>
      </c>
      <c r="R225" s="16">
        <f t="shared" si="153"/>
        <v>0</v>
      </c>
      <c r="S225" s="16">
        <f t="shared" si="153"/>
        <v>0</v>
      </c>
      <c r="T225" s="16">
        <f t="shared" si="153"/>
        <v>0</v>
      </c>
      <c r="U225" s="16">
        <f t="shared" si="153"/>
        <v>0</v>
      </c>
      <c r="V225" s="16">
        <f t="shared" si="153"/>
        <v>0</v>
      </c>
      <c r="W225" s="16">
        <f t="shared" si="153"/>
        <v>0</v>
      </c>
      <c r="X225" s="16">
        <f t="shared" si="153"/>
        <v>0</v>
      </c>
      <c r="Y225" s="16">
        <f t="shared" si="153"/>
        <v>0</v>
      </c>
      <c r="Z225" s="16">
        <f t="shared" si="153"/>
        <v>0</v>
      </c>
      <c r="AA225" s="16">
        <f t="shared" si="153"/>
        <v>0</v>
      </c>
      <c r="AB225" s="16">
        <f t="shared" si="153"/>
        <v>0</v>
      </c>
      <c r="AC225" s="16">
        <f t="shared" si="153"/>
        <v>0</v>
      </c>
      <c r="AD225" s="16">
        <f t="shared" si="153"/>
        <v>0</v>
      </c>
      <c r="AE225" s="16">
        <f t="shared" si="153"/>
        <v>0</v>
      </c>
      <c r="AF225" s="16">
        <f t="shared" si="153"/>
        <v>0</v>
      </c>
      <c r="AG225" s="16">
        <f t="shared" si="153"/>
        <v>0</v>
      </c>
      <c r="AH225" s="16">
        <f t="shared" si="153"/>
        <v>0</v>
      </c>
      <c r="AI225" s="16">
        <f t="shared" si="153"/>
        <v>0</v>
      </c>
      <c r="AJ225" s="16">
        <f t="shared" si="153"/>
        <v>0</v>
      </c>
      <c r="AK225" s="16">
        <f t="shared" si="153"/>
        <v>0</v>
      </c>
      <c r="AL225" s="16">
        <f t="shared" si="153"/>
        <v>0</v>
      </c>
      <c r="AM225" s="16">
        <f t="shared" si="153"/>
        <v>0</v>
      </c>
      <c r="AN225" s="16">
        <f t="shared" si="153"/>
        <v>0</v>
      </c>
      <c r="AO225" s="16">
        <f t="shared" si="153"/>
        <v>0</v>
      </c>
      <c r="AP225" s="16">
        <f t="shared" si="153"/>
        <v>0</v>
      </c>
      <c r="AQ225" s="16">
        <f t="shared" si="153"/>
        <v>14136</v>
      </c>
      <c r="AR225" s="16">
        <f t="shared" si="153"/>
        <v>0</v>
      </c>
      <c r="AS225" s="16">
        <f t="shared" si="153"/>
        <v>0</v>
      </c>
      <c r="AT225" s="16">
        <f t="shared" si="153"/>
        <v>0</v>
      </c>
      <c r="AU225" s="16">
        <f t="shared" si="153"/>
        <v>0</v>
      </c>
    </row>
    <row r="226" spans="1:47" ht="15.75">
      <c r="A226" s="18"/>
      <c r="B226" s="19"/>
      <c r="C226" s="19"/>
      <c r="D226" s="19"/>
      <c r="E226" s="19"/>
      <c r="F226" s="20"/>
      <c r="G226" s="20">
        <f t="shared" si="153"/>
        <v>0</v>
      </c>
      <c r="H226" s="20">
        <f t="shared" si="153"/>
        <v>0</v>
      </c>
      <c r="I226" s="20">
        <f t="shared" si="153"/>
        <v>0</v>
      </c>
      <c r="J226" s="20">
        <f t="shared" si="153"/>
        <v>0</v>
      </c>
      <c r="K226" s="20">
        <f t="shared" si="153"/>
        <v>0</v>
      </c>
      <c r="L226" s="20">
        <f t="shared" si="153"/>
        <v>0</v>
      </c>
      <c r="M226" s="20">
        <f t="shared" si="153"/>
        <v>0</v>
      </c>
      <c r="N226" s="20">
        <f t="shared" si="153"/>
        <v>0</v>
      </c>
      <c r="O226" s="20">
        <f t="shared" si="153"/>
        <v>0</v>
      </c>
      <c r="P226" s="20">
        <f t="shared" si="153"/>
        <v>0</v>
      </c>
      <c r="Q226" s="20">
        <f t="shared" si="153"/>
        <v>0</v>
      </c>
      <c r="R226" s="20">
        <f t="shared" si="153"/>
        <v>0</v>
      </c>
      <c r="S226" s="20">
        <f t="shared" si="153"/>
        <v>0</v>
      </c>
      <c r="T226" s="20">
        <f t="shared" si="153"/>
        <v>0</v>
      </c>
      <c r="U226" s="20">
        <f t="shared" si="153"/>
        <v>0</v>
      </c>
      <c r="V226" s="20">
        <f t="shared" si="153"/>
        <v>0</v>
      </c>
      <c r="W226" s="20">
        <f t="shared" si="153"/>
        <v>0</v>
      </c>
      <c r="X226" s="20">
        <f t="shared" si="153"/>
        <v>0</v>
      </c>
      <c r="Y226" s="20">
        <f t="shared" si="153"/>
        <v>0</v>
      </c>
      <c r="Z226" s="20">
        <f t="shared" si="153"/>
        <v>0</v>
      </c>
      <c r="AA226" s="20">
        <f t="shared" si="153"/>
        <v>0</v>
      </c>
      <c r="AB226" s="20">
        <f t="shared" si="153"/>
        <v>0</v>
      </c>
      <c r="AC226" s="20">
        <f t="shared" si="153"/>
        <v>0</v>
      </c>
      <c r="AD226" s="20">
        <f t="shared" si="153"/>
        <v>0</v>
      </c>
      <c r="AE226" s="20">
        <f t="shared" si="153"/>
        <v>0</v>
      </c>
      <c r="AF226" s="20">
        <f t="shared" si="153"/>
        <v>0</v>
      </c>
      <c r="AG226" s="20">
        <f t="shared" si="153"/>
        <v>0</v>
      </c>
      <c r="AH226" s="20">
        <f t="shared" si="153"/>
        <v>0</v>
      </c>
      <c r="AI226" s="20">
        <f t="shared" si="153"/>
        <v>0</v>
      </c>
      <c r="AJ226" s="20">
        <f t="shared" si="153"/>
        <v>0</v>
      </c>
      <c r="AK226" s="20">
        <f t="shared" si="153"/>
        <v>0</v>
      </c>
      <c r="AL226" s="20">
        <f t="shared" si="153"/>
        <v>0</v>
      </c>
      <c r="AM226" s="20">
        <f t="shared" si="153"/>
        <v>0</v>
      </c>
      <c r="AN226" s="20">
        <f t="shared" si="153"/>
        <v>0</v>
      </c>
      <c r="AO226" s="20">
        <f t="shared" si="153"/>
        <v>0</v>
      </c>
      <c r="AP226" s="20">
        <f t="shared" si="153"/>
        <v>0</v>
      </c>
      <c r="AQ226" s="20">
        <f t="shared" si="153"/>
        <v>14136</v>
      </c>
      <c r="AR226" s="20">
        <f t="shared" si="153"/>
        <v>0</v>
      </c>
      <c r="AS226" s="20">
        <f t="shared" si="153"/>
        <v>0</v>
      </c>
      <c r="AT226" s="20">
        <f t="shared" si="153"/>
        <v>0</v>
      </c>
      <c r="AU226" s="20">
        <f t="shared" si="153"/>
        <v>0</v>
      </c>
    </row>
    <row r="227" spans="1:47" ht="15.75">
      <c r="A227" s="18"/>
      <c r="B227" s="19"/>
      <c r="C227" s="19"/>
      <c r="D227" s="19"/>
      <c r="E227" s="19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>
        <v>14136</v>
      </c>
      <c r="AR227" s="20"/>
      <c r="AS227" s="20"/>
      <c r="AT227" s="20"/>
      <c r="AU227" s="20"/>
    </row>
    <row r="228" spans="1:47" s="17" customFormat="1" ht="15.75">
      <c r="A228" s="22"/>
      <c r="B228" s="15"/>
      <c r="C228" s="15"/>
      <c r="D228" s="15"/>
      <c r="E228" s="15"/>
      <c r="F228" s="16"/>
      <c r="G228" s="16">
        <f>G231+G233+G229</f>
        <v>52666</v>
      </c>
      <c r="H228" s="16">
        <f aca="true" t="shared" si="154" ref="H228:AB228">H231+H233+H229</f>
        <v>0</v>
      </c>
      <c r="I228" s="16">
        <f t="shared" si="154"/>
        <v>0</v>
      </c>
      <c r="J228" s="16">
        <f t="shared" si="154"/>
        <v>0</v>
      </c>
      <c r="K228" s="16">
        <f t="shared" si="154"/>
        <v>0</v>
      </c>
      <c r="L228" s="16">
        <f t="shared" si="154"/>
        <v>0</v>
      </c>
      <c r="M228" s="16">
        <f t="shared" si="154"/>
        <v>0</v>
      </c>
      <c r="N228" s="16">
        <f>N231+N233+N229</f>
        <v>0</v>
      </c>
      <c r="O228" s="16">
        <f t="shared" si="154"/>
        <v>0</v>
      </c>
      <c r="P228" s="16">
        <f t="shared" si="154"/>
        <v>0</v>
      </c>
      <c r="Q228" s="16">
        <f t="shared" si="154"/>
        <v>0</v>
      </c>
      <c r="R228" s="16">
        <f t="shared" si="154"/>
        <v>0</v>
      </c>
      <c r="S228" s="16">
        <f t="shared" si="154"/>
        <v>0</v>
      </c>
      <c r="T228" s="16">
        <f t="shared" si="154"/>
        <v>0</v>
      </c>
      <c r="U228" s="16">
        <f t="shared" si="154"/>
        <v>0</v>
      </c>
      <c r="V228" s="16">
        <f t="shared" si="154"/>
        <v>0</v>
      </c>
      <c r="W228" s="16">
        <f t="shared" si="154"/>
        <v>0</v>
      </c>
      <c r="X228" s="16">
        <f t="shared" si="154"/>
        <v>0</v>
      </c>
      <c r="Y228" s="16">
        <f t="shared" si="154"/>
        <v>0</v>
      </c>
      <c r="Z228" s="16">
        <f t="shared" si="154"/>
        <v>0</v>
      </c>
      <c r="AA228" s="16">
        <f t="shared" si="154"/>
        <v>0</v>
      </c>
      <c r="AB228" s="16">
        <f t="shared" si="154"/>
        <v>0</v>
      </c>
      <c r="AC228" s="16">
        <f aca="true" t="shared" si="155" ref="AC228:AU228">AC231+AC233+AC229</f>
        <v>0</v>
      </c>
      <c r="AD228" s="16">
        <f t="shared" si="155"/>
        <v>1100</v>
      </c>
      <c r="AE228" s="16">
        <f t="shared" si="155"/>
        <v>0</v>
      </c>
      <c r="AF228" s="16">
        <f t="shared" si="155"/>
        <v>0</v>
      </c>
      <c r="AG228" s="16">
        <f t="shared" si="155"/>
        <v>0</v>
      </c>
      <c r="AH228" s="16">
        <f t="shared" si="155"/>
        <v>0</v>
      </c>
      <c r="AI228" s="16">
        <f t="shared" si="155"/>
        <v>0</v>
      </c>
      <c r="AJ228" s="16">
        <f t="shared" si="155"/>
        <v>42</v>
      </c>
      <c r="AK228" s="16">
        <f t="shared" si="155"/>
        <v>2053</v>
      </c>
      <c r="AL228" s="16">
        <f t="shared" si="155"/>
        <v>1829</v>
      </c>
      <c r="AM228" s="16">
        <f t="shared" si="155"/>
        <v>0</v>
      </c>
      <c r="AN228" s="16">
        <f t="shared" si="155"/>
        <v>0</v>
      </c>
      <c r="AO228" s="16">
        <f t="shared" si="155"/>
        <v>0</v>
      </c>
      <c r="AP228" s="16">
        <f t="shared" si="155"/>
        <v>0</v>
      </c>
      <c r="AQ228" s="16">
        <f t="shared" si="155"/>
        <v>12132</v>
      </c>
      <c r="AR228" s="16">
        <f t="shared" si="155"/>
        <v>0</v>
      </c>
      <c r="AS228" s="16">
        <f t="shared" si="155"/>
        <v>0</v>
      </c>
      <c r="AT228" s="16">
        <f t="shared" si="155"/>
        <v>0</v>
      </c>
      <c r="AU228" s="16">
        <f t="shared" si="155"/>
        <v>0</v>
      </c>
    </row>
    <row r="229" spans="1:47" ht="15.75">
      <c r="A229" s="18"/>
      <c r="B229" s="19"/>
      <c r="C229" s="19"/>
      <c r="D229" s="19"/>
      <c r="E229" s="19"/>
      <c r="F229" s="20"/>
      <c r="G229" s="20">
        <f aca="true" t="shared" si="156" ref="G229:AU229">G230</f>
        <v>0</v>
      </c>
      <c r="H229" s="20">
        <f t="shared" si="156"/>
        <v>0</v>
      </c>
      <c r="I229" s="20">
        <f t="shared" si="156"/>
        <v>0</v>
      </c>
      <c r="J229" s="20">
        <f t="shared" si="156"/>
        <v>0</v>
      </c>
      <c r="K229" s="20">
        <f t="shared" si="156"/>
        <v>0</v>
      </c>
      <c r="L229" s="20">
        <f t="shared" si="156"/>
        <v>0</v>
      </c>
      <c r="M229" s="20">
        <f t="shared" si="156"/>
        <v>0</v>
      </c>
      <c r="N229" s="20">
        <f t="shared" si="156"/>
        <v>0</v>
      </c>
      <c r="O229" s="20">
        <f t="shared" si="156"/>
        <v>0</v>
      </c>
      <c r="P229" s="20">
        <f t="shared" si="156"/>
        <v>0</v>
      </c>
      <c r="Q229" s="20">
        <f t="shared" si="156"/>
        <v>0</v>
      </c>
      <c r="R229" s="20">
        <f t="shared" si="156"/>
        <v>0</v>
      </c>
      <c r="S229" s="20">
        <f t="shared" si="156"/>
        <v>0</v>
      </c>
      <c r="T229" s="20">
        <f t="shared" si="156"/>
        <v>0</v>
      </c>
      <c r="U229" s="20">
        <f t="shared" si="156"/>
        <v>0</v>
      </c>
      <c r="V229" s="20">
        <f t="shared" si="156"/>
        <v>0</v>
      </c>
      <c r="W229" s="20">
        <f t="shared" si="156"/>
        <v>0</v>
      </c>
      <c r="X229" s="20">
        <f t="shared" si="156"/>
        <v>0</v>
      </c>
      <c r="Y229" s="20">
        <f t="shared" si="156"/>
        <v>0</v>
      </c>
      <c r="Z229" s="20">
        <f t="shared" si="156"/>
        <v>0</v>
      </c>
      <c r="AA229" s="20">
        <f t="shared" si="156"/>
        <v>0</v>
      </c>
      <c r="AB229" s="20">
        <f t="shared" si="156"/>
        <v>0</v>
      </c>
      <c r="AC229" s="20">
        <f t="shared" si="156"/>
        <v>0</v>
      </c>
      <c r="AD229" s="20">
        <f t="shared" si="156"/>
        <v>0</v>
      </c>
      <c r="AE229" s="20">
        <f t="shared" si="156"/>
        <v>0</v>
      </c>
      <c r="AF229" s="20">
        <f t="shared" si="156"/>
        <v>0</v>
      </c>
      <c r="AG229" s="20">
        <f t="shared" si="156"/>
        <v>0</v>
      </c>
      <c r="AH229" s="20">
        <f t="shared" si="156"/>
        <v>0</v>
      </c>
      <c r="AI229" s="20">
        <f t="shared" si="156"/>
        <v>0</v>
      </c>
      <c r="AJ229" s="20">
        <f t="shared" si="156"/>
        <v>0</v>
      </c>
      <c r="AK229" s="20">
        <f t="shared" si="156"/>
        <v>0</v>
      </c>
      <c r="AL229" s="20">
        <f t="shared" si="156"/>
        <v>0</v>
      </c>
      <c r="AM229" s="20">
        <f t="shared" si="156"/>
        <v>0</v>
      </c>
      <c r="AN229" s="20">
        <f t="shared" si="156"/>
        <v>0</v>
      </c>
      <c r="AO229" s="20">
        <f t="shared" si="156"/>
        <v>0</v>
      </c>
      <c r="AP229" s="20">
        <f t="shared" si="156"/>
        <v>0</v>
      </c>
      <c r="AQ229" s="20">
        <f t="shared" si="156"/>
        <v>641</v>
      </c>
      <c r="AR229" s="20">
        <f t="shared" si="156"/>
        <v>0</v>
      </c>
      <c r="AS229" s="20">
        <f t="shared" si="156"/>
        <v>0</v>
      </c>
      <c r="AT229" s="20">
        <f t="shared" si="156"/>
        <v>0</v>
      </c>
      <c r="AU229" s="20">
        <f t="shared" si="156"/>
        <v>0</v>
      </c>
    </row>
    <row r="230" spans="1:47" ht="15.75">
      <c r="A230" s="18"/>
      <c r="B230" s="19"/>
      <c r="C230" s="19"/>
      <c r="D230" s="19"/>
      <c r="E230" s="19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>
        <v>641</v>
      </c>
      <c r="AR230" s="20"/>
      <c r="AS230" s="20"/>
      <c r="AT230" s="20"/>
      <c r="AU230" s="20"/>
    </row>
    <row r="231" spans="1:47" ht="15.75">
      <c r="A231" s="18"/>
      <c r="B231" s="19"/>
      <c r="C231" s="19"/>
      <c r="D231" s="19"/>
      <c r="E231" s="19"/>
      <c r="F231" s="20"/>
      <c r="G231" s="20">
        <f aca="true" t="shared" si="157" ref="G231:AU231">G232</f>
        <v>5413</v>
      </c>
      <c r="H231" s="20">
        <f t="shared" si="157"/>
        <v>0</v>
      </c>
      <c r="I231" s="20">
        <f t="shared" si="157"/>
        <v>0</v>
      </c>
      <c r="J231" s="20">
        <f t="shared" si="157"/>
        <v>0</v>
      </c>
      <c r="K231" s="20">
        <f t="shared" si="157"/>
        <v>0</v>
      </c>
      <c r="L231" s="20">
        <f t="shared" si="157"/>
        <v>0</v>
      </c>
      <c r="M231" s="20">
        <f t="shared" si="157"/>
        <v>0</v>
      </c>
      <c r="N231" s="20">
        <f t="shared" si="157"/>
        <v>0</v>
      </c>
      <c r="O231" s="20">
        <f t="shared" si="157"/>
        <v>0</v>
      </c>
      <c r="P231" s="20">
        <f t="shared" si="157"/>
        <v>0</v>
      </c>
      <c r="Q231" s="20">
        <f t="shared" si="157"/>
        <v>0</v>
      </c>
      <c r="R231" s="20">
        <f t="shared" si="157"/>
        <v>0</v>
      </c>
      <c r="S231" s="20">
        <f t="shared" si="157"/>
        <v>0</v>
      </c>
      <c r="T231" s="20">
        <f t="shared" si="157"/>
        <v>0</v>
      </c>
      <c r="U231" s="20">
        <f t="shared" si="157"/>
        <v>0</v>
      </c>
      <c r="V231" s="20">
        <f t="shared" si="157"/>
        <v>0</v>
      </c>
      <c r="W231" s="20">
        <f t="shared" si="157"/>
        <v>0</v>
      </c>
      <c r="X231" s="20">
        <f t="shared" si="157"/>
        <v>0</v>
      </c>
      <c r="Y231" s="20">
        <f t="shared" si="157"/>
        <v>0</v>
      </c>
      <c r="Z231" s="20">
        <f t="shared" si="157"/>
        <v>0</v>
      </c>
      <c r="AA231" s="20">
        <f t="shared" si="157"/>
        <v>0</v>
      </c>
      <c r="AB231" s="20">
        <f t="shared" si="157"/>
        <v>0</v>
      </c>
      <c r="AC231" s="20">
        <f t="shared" si="157"/>
        <v>0</v>
      </c>
      <c r="AD231" s="20">
        <f t="shared" si="157"/>
        <v>0</v>
      </c>
      <c r="AE231" s="20">
        <f t="shared" si="157"/>
        <v>0</v>
      </c>
      <c r="AF231" s="20">
        <f t="shared" si="157"/>
        <v>0</v>
      </c>
      <c r="AG231" s="20">
        <f t="shared" si="157"/>
        <v>0</v>
      </c>
      <c r="AH231" s="20">
        <f t="shared" si="157"/>
        <v>0</v>
      </c>
      <c r="AI231" s="20">
        <f t="shared" si="157"/>
        <v>0</v>
      </c>
      <c r="AJ231" s="20">
        <f t="shared" si="157"/>
        <v>0</v>
      </c>
      <c r="AK231" s="20">
        <f t="shared" si="157"/>
        <v>600</v>
      </c>
      <c r="AL231" s="20">
        <f t="shared" si="157"/>
        <v>804</v>
      </c>
      <c r="AM231" s="20">
        <f t="shared" si="157"/>
        <v>0</v>
      </c>
      <c r="AN231" s="20">
        <f t="shared" si="157"/>
        <v>0</v>
      </c>
      <c r="AO231" s="20">
        <f t="shared" si="157"/>
        <v>0</v>
      </c>
      <c r="AP231" s="20">
        <f t="shared" si="157"/>
        <v>0</v>
      </c>
      <c r="AQ231" s="20">
        <f t="shared" si="157"/>
        <v>6057</v>
      </c>
      <c r="AR231" s="20">
        <f t="shared" si="157"/>
        <v>0</v>
      </c>
      <c r="AS231" s="20">
        <f t="shared" si="157"/>
        <v>0</v>
      </c>
      <c r="AT231" s="20">
        <f t="shared" si="157"/>
        <v>0</v>
      </c>
      <c r="AU231" s="20">
        <f t="shared" si="157"/>
        <v>0</v>
      </c>
    </row>
    <row r="232" spans="1:47" ht="15.75">
      <c r="A232" s="18"/>
      <c r="B232" s="19"/>
      <c r="C232" s="19"/>
      <c r="D232" s="19"/>
      <c r="E232" s="19"/>
      <c r="F232" s="20"/>
      <c r="G232" s="20">
        <v>5413</v>
      </c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>
        <v>600</v>
      </c>
      <c r="AL232" s="20">
        <v>804</v>
      </c>
      <c r="AM232" s="20"/>
      <c r="AN232" s="20"/>
      <c r="AO232" s="20"/>
      <c r="AP232" s="20"/>
      <c r="AQ232" s="20">
        <v>6057</v>
      </c>
      <c r="AR232" s="20"/>
      <c r="AS232" s="20"/>
      <c r="AT232" s="20"/>
      <c r="AU232" s="20"/>
    </row>
    <row r="233" spans="1:47" ht="15.75">
      <c r="A233" s="18"/>
      <c r="B233" s="19"/>
      <c r="C233" s="19"/>
      <c r="D233" s="19"/>
      <c r="E233" s="19"/>
      <c r="F233" s="20"/>
      <c r="G233" s="20">
        <f aca="true" t="shared" si="158" ref="G233:AU233">G234</f>
        <v>47253</v>
      </c>
      <c r="H233" s="20">
        <f t="shared" si="158"/>
        <v>0</v>
      </c>
      <c r="I233" s="20">
        <f t="shared" si="158"/>
        <v>0</v>
      </c>
      <c r="J233" s="20">
        <f t="shared" si="158"/>
        <v>0</v>
      </c>
      <c r="K233" s="20">
        <f t="shared" si="158"/>
        <v>0</v>
      </c>
      <c r="L233" s="20">
        <f t="shared" si="158"/>
        <v>0</v>
      </c>
      <c r="M233" s="20">
        <f t="shared" si="158"/>
        <v>0</v>
      </c>
      <c r="N233" s="20">
        <f t="shared" si="158"/>
        <v>0</v>
      </c>
      <c r="O233" s="20">
        <f t="shared" si="158"/>
        <v>0</v>
      </c>
      <c r="P233" s="20">
        <f t="shared" si="158"/>
        <v>0</v>
      </c>
      <c r="Q233" s="20">
        <f t="shared" si="158"/>
        <v>0</v>
      </c>
      <c r="R233" s="20">
        <f t="shared" si="158"/>
        <v>0</v>
      </c>
      <c r="S233" s="20">
        <f t="shared" si="158"/>
        <v>0</v>
      </c>
      <c r="T233" s="20">
        <f t="shared" si="158"/>
        <v>0</v>
      </c>
      <c r="U233" s="20">
        <f t="shared" si="158"/>
        <v>0</v>
      </c>
      <c r="V233" s="20">
        <f t="shared" si="158"/>
        <v>0</v>
      </c>
      <c r="W233" s="20">
        <f t="shared" si="158"/>
        <v>0</v>
      </c>
      <c r="X233" s="20">
        <f t="shared" si="158"/>
        <v>0</v>
      </c>
      <c r="Y233" s="20">
        <f t="shared" si="158"/>
        <v>0</v>
      </c>
      <c r="Z233" s="20">
        <f t="shared" si="158"/>
        <v>0</v>
      </c>
      <c r="AA233" s="20">
        <f t="shared" si="158"/>
        <v>0</v>
      </c>
      <c r="AB233" s="20">
        <f t="shared" si="158"/>
        <v>0</v>
      </c>
      <c r="AC233" s="20">
        <f t="shared" si="158"/>
        <v>0</v>
      </c>
      <c r="AD233" s="20">
        <f t="shared" si="158"/>
        <v>1100</v>
      </c>
      <c r="AE233" s="20">
        <f t="shared" si="158"/>
        <v>0</v>
      </c>
      <c r="AF233" s="20">
        <f t="shared" si="158"/>
        <v>0</v>
      </c>
      <c r="AG233" s="20">
        <f t="shared" si="158"/>
        <v>0</v>
      </c>
      <c r="AH233" s="20">
        <f t="shared" si="158"/>
        <v>0</v>
      </c>
      <c r="AI233" s="20">
        <f t="shared" si="158"/>
        <v>0</v>
      </c>
      <c r="AJ233" s="20">
        <f t="shared" si="158"/>
        <v>42</v>
      </c>
      <c r="AK233" s="20">
        <f t="shared" si="158"/>
        <v>1453</v>
      </c>
      <c r="AL233" s="20">
        <f t="shared" si="158"/>
        <v>1025</v>
      </c>
      <c r="AM233" s="20">
        <f t="shared" si="158"/>
        <v>0</v>
      </c>
      <c r="AN233" s="20">
        <f t="shared" si="158"/>
        <v>0</v>
      </c>
      <c r="AO233" s="20">
        <f t="shared" si="158"/>
        <v>0</v>
      </c>
      <c r="AP233" s="20">
        <f t="shared" si="158"/>
        <v>0</v>
      </c>
      <c r="AQ233" s="20">
        <f t="shared" si="158"/>
        <v>5434</v>
      </c>
      <c r="AR233" s="20">
        <f t="shared" si="158"/>
        <v>0</v>
      </c>
      <c r="AS233" s="20">
        <f t="shared" si="158"/>
        <v>0</v>
      </c>
      <c r="AT233" s="20">
        <f t="shared" si="158"/>
        <v>0</v>
      </c>
      <c r="AU233" s="20">
        <f t="shared" si="158"/>
        <v>0</v>
      </c>
    </row>
    <row r="234" spans="1:47" ht="15.75">
      <c r="A234" s="18"/>
      <c r="B234" s="19"/>
      <c r="C234" s="19"/>
      <c r="D234" s="19"/>
      <c r="E234" s="19"/>
      <c r="F234" s="20"/>
      <c r="G234" s="20">
        <v>47253</v>
      </c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>
        <v>1100</v>
      </c>
      <c r="AE234" s="20"/>
      <c r="AF234" s="20"/>
      <c r="AG234" s="20"/>
      <c r="AH234" s="20"/>
      <c r="AI234" s="20"/>
      <c r="AJ234" s="20">
        <v>42</v>
      </c>
      <c r="AK234" s="20">
        <v>1453</v>
      </c>
      <c r="AL234" s="20">
        <v>1025</v>
      </c>
      <c r="AM234" s="20"/>
      <c r="AN234" s="20"/>
      <c r="AO234" s="20"/>
      <c r="AP234" s="20"/>
      <c r="AQ234" s="20">
        <v>5434</v>
      </c>
      <c r="AR234" s="20"/>
      <c r="AS234" s="20"/>
      <c r="AT234" s="20"/>
      <c r="AU234" s="20"/>
    </row>
    <row r="235" spans="1:47" s="17" customFormat="1" ht="15.75">
      <c r="A235" s="22"/>
      <c r="B235" s="15"/>
      <c r="C235" s="15"/>
      <c r="D235" s="15"/>
      <c r="E235" s="15"/>
      <c r="F235" s="16"/>
      <c r="G235" s="16">
        <f>G236+G242+G241</f>
        <v>423252</v>
      </c>
      <c r="H235" s="16">
        <f aca="true" t="shared" si="159" ref="H235:AB235">H236+H242+H241</f>
        <v>0</v>
      </c>
      <c r="I235" s="16">
        <f t="shared" si="159"/>
        <v>0</v>
      </c>
      <c r="J235" s="16">
        <f t="shared" si="159"/>
        <v>0</v>
      </c>
      <c r="K235" s="16">
        <f t="shared" si="159"/>
        <v>0</v>
      </c>
      <c r="L235" s="16">
        <f t="shared" si="159"/>
        <v>0</v>
      </c>
      <c r="M235" s="16">
        <f t="shared" si="159"/>
        <v>0</v>
      </c>
      <c r="N235" s="16">
        <f>N236+N242+N241</f>
        <v>0</v>
      </c>
      <c r="O235" s="16">
        <f t="shared" si="159"/>
        <v>0</v>
      </c>
      <c r="P235" s="16">
        <f t="shared" si="159"/>
        <v>0</v>
      </c>
      <c r="Q235" s="16">
        <f t="shared" si="159"/>
        <v>0</v>
      </c>
      <c r="R235" s="16">
        <f t="shared" si="159"/>
        <v>0</v>
      </c>
      <c r="S235" s="16">
        <f t="shared" si="159"/>
        <v>0</v>
      </c>
      <c r="T235" s="16">
        <f t="shared" si="159"/>
        <v>0</v>
      </c>
      <c r="U235" s="16">
        <f t="shared" si="159"/>
        <v>0</v>
      </c>
      <c r="V235" s="16">
        <f t="shared" si="159"/>
        <v>0</v>
      </c>
      <c r="W235" s="16">
        <f t="shared" si="159"/>
        <v>0</v>
      </c>
      <c r="X235" s="16">
        <f t="shared" si="159"/>
        <v>0</v>
      </c>
      <c r="Y235" s="16">
        <f t="shared" si="159"/>
        <v>0</v>
      </c>
      <c r="Z235" s="16">
        <f t="shared" si="159"/>
        <v>0</v>
      </c>
      <c r="AA235" s="16">
        <f t="shared" si="159"/>
        <v>0</v>
      </c>
      <c r="AB235" s="16">
        <f t="shared" si="159"/>
        <v>0</v>
      </c>
      <c r="AC235" s="16">
        <f aca="true" t="shared" si="160" ref="AC235:AH235">AC236+AC242+AC241</f>
        <v>0</v>
      </c>
      <c r="AD235" s="16">
        <f t="shared" si="160"/>
        <v>0</v>
      </c>
      <c r="AE235" s="16">
        <f t="shared" si="160"/>
        <v>0</v>
      </c>
      <c r="AF235" s="16">
        <f t="shared" si="160"/>
        <v>0</v>
      </c>
      <c r="AG235" s="16">
        <f t="shared" si="160"/>
        <v>0</v>
      </c>
      <c r="AH235" s="16">
        <f t="shared" si="160"/>
        <v>0</v>
      </c>
      <c r="AI235" s="16">
        <f aca="true" t="shared" si="161" ref="AI235:AU235">AI236+AI242+AI241</f>
        <v>0</v>
      </c>
      <c r="AJ235" s="16">
        <f t="shared" si="161"/>
        <v>0</v>
      </c>
      <c r="AK235" s="16">
        <f t="shared" si="161"/>
        <v>0</v>
      </c>
      <c r="AL235" s="16">
        <f t="shared" si="161"/>
        <v>0</v>
      </c>
      <c r="AM235" s="16">
        <f t="shared" si="161"/>
        <v>0</v>
      </c>
      <c r="AN235" s="16">
        <f t="shared" si="161"/>
        <v>0</v>
      </c>
      <c r="AO235" s="16">
        <f>AO236+AO242+AO241</f>
        <v>0</v>
      </c>
      <c r="AP235" s="16">
        <f t="shared" si="161"/>
        <v>0</v>
      </c>
      <c r="AQ235" s="16">
        <f t="shared" si="161"/>
        <v>0</v>
      </c>
      <c r="AR235" s="16">
        <f t="shared" si="161"/>
        <v>0</v>
      </c>
      <c r="AS235" s="16">
        <f t="shared" si="161"/>
        <v>0</v>
      </c>
      <c r="AT235" s="16">
        <f t="shared" si="161"/>
        <v>0</v>
      </c>
      <c r="AU235" s="16">
        <f t="shared" si="161"/>
        <v>0</v>
      </c>
    </row>
    <row r="236" spans="1:47" ht="15.75">
      <c r="A236" s="18"/>
      <c r="B236" s="19"/>
      <c r="C236" s="19"/>
      <c r="D236" s="19"/>
      <c r="E236" s="19"/>
      <c r="F236" s="20"/>
      <c r="G236" s="20">
        <f>SUM(G237:G240)</f>
        <v>262792</v>
      </c>
      <c r="H236" s="20">
        <f aca="true" t="shared" si="162" ref="H236:AB236">SUM(H237:H240)</f>
        <v>0</v>
      </c>
      <c r="I236" s="20">
        <f t="shared" si="162"/>
        <v>0</v>
      </c>
      <c r="J236" s="20">
        <f t="shared" si="162"/>
        <v>0</v>
      </c>
      <c r="K236" s="20">
        <f t="shared" si="162"/>
        <v>0</v>
      </c>
      <c r="L236" s="20">
        <f t="shared" si="162"/>
        <v>0</v>
      </c>
      <c r="M236" s="20">
        <f t="shared" si="162"/>
        <v>0</v>
      </c>
      <c r="N236" s="20">
        <f>SUM(N237:N240)</f>
        <v>0</v>
      </c>
      <c r="O236" s="20">
        <f t="shared" si="162"/>
        <v>0</v>
      </c>
      <c r="P236" s="20">
        <f t="shared" si="162"/>
        <v>0</v>
      </c>
      <c r="Q236" s="20">
        <f t="shared" si="162"/>
        <v>0</v>
      </c>
      <c r="R236" s="20">
        <f t="shared" si="162"/>
        <v>0</v>
      </c>
      <c r="S236" s="20">
        <f t="shared" si="162"/>
        <v>0</v>
      </c>
      <c r="T236" s="20">
        <f t="shared" si="162"/>
        <v>0</v>
      </c>
      <c r="U236" s="20">
        <f t="shared" si="162"/>
        <v>0</v>
      </c>
      <c r="V236" s="20">
        <f t="shared" si="162"/>
        <v>0</v>
      </c>
      <c r="W236" s="20">
        <f t="shared" si="162"/>
        <v>0</v>
      </c>
      <c r="X236" s="20">
        <f t="shared" si="162"/>
        <v>0</v>
      </c>
      <c r="Y236" s="20">
        <f t="shared" si="162"/>
        <v>0</v>
      </c>
      <c r="Z236" s="20">
        <f t="shared" si="162"/>
        <v>0</v>
      </c>
      <c r="AA236" s="20">
        <f t="shared" si="162"/>
        <v>0</v>
      </c>
      <c r="AB236" s="20">
        <f t="shared" si="162"/>
        <v>0</v>
      </c>
      <c r="AC236" s="20">
        <f aca="true" t="shared" si="163" ref="AC236:AH236">SUM(AC237:AC240)</f>
        <v>0</v>
      </c>
      <c r="AD236" s="20">
        <f t="shared" si="163"/>
        <v>0</v>
      </c>
      <c r="AE236" s="20">
        <f t="shared" si="163"/>
        <v>0</v>
      </c>
      <c r="AF236" s="20">
        <f t="shared" si="163"/>
        <v>0</v>
      </c>
      <c r="AG236" s="20">
        <f t="shared" si="163"/>
        <v>0</v>
      </c>
      <c r="AH236" s="20">
        <f t="shared" si="163"/>
        <v>0</v>
      </c>
      <c r="AI236" s="20">
        <f aca="true" t="shared" si="164" ref="AI236:AU236">SUM(AI238:AI240)</f>
        <v>0</v>
      </c>
      <c r="AJ236" s="20">
        <f t="shared" si="164"/>
        <v>0</v>
      </c>
      <c r="AK236" s="20">
        <f t="shared" si="164"/>
        <v>0</v>
      </c>
      <c r="AL236" s="20">
        <f t="shared" si="164"/>
        <v>0</v>
      </c>
      <c r="AM236" s="20">
        <f t="shared" si="164"/>
        <v>0</v>
      </c>
      <c r="AN236" s="20">
        <f t="shared" si="164"/>
        <v>0</v>
      </c>
      <c r="AO236" s="20">
        <f>SUM(AO238:AO240)</f>
        <v>0</v>
      </c>
      <c r="AP236" s="20">
        <f t="shared" si="164"/>
        <v>0</v>
      </c>
      <c r="AQ236" s="20">
        <f t="shared" si="164"/>
        <v>0</v>
      </c>
      <c r="AR236" s="20">
        <f t="shared" si="164"/>
        <v>0</v>
      </c>
      <c r="AS236" s="20">
        <f t="shared" si="164"/>
        <v>0</v>
      </c>
      <c r="AT236" s="20">
        <f t="shared" si="164"/>
        <v>0</v>
      </c>
      <c r="AU236" s="20">
        <f t="shared" si="164"/>
        <v>0</v>
      </c>
    </row>
    <row r="237" spans="1:47" ht="15.75">
      <c r="A237" s="18"/>
      <c r="B237" s="19"/>
      <c r="C237" s="19"/>
      <c r="D237" s="19"/>
      <c r="E237" s="19"/>
      <c r="F237" s="20"/>
      <c r="G237" s="20">
        <v>115873</v>
      </c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</row>
    <row r="238" spans="1:47" ht="15.75">
      <c r="A238" s="18"/>
      <c r="B238" s="19"/>
      <c r="C238" s="19"/>
      <c r="D238" s="19"/>
      <c r="E238" s="19"/>
      <c r="F238" s="20"/>
      <c r="G238" s="20">
        <v>146919</v>
      </c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</row>
    <row r="239" spans="1:47" ht="15.75" hidden="1">
      <c r="A239" s="18"/>
      <c r="B239" s="19"/>
      <c r="C239" s="19"/>
      <c r="D239" s="19"/>
      <c r="E239" s="19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</row>
    <row r="240" spans="1:47" ht="61.5" customHeight="1" hidden="1">
      <c r="A240" s="18"/>
      <c r="B240" s="19"/>
      <c r="C240" s="19"/>
      <c r="D240" s="19"/>
      <c r="E240" s="19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</row>
    <row r="241" spans="1:47" ht="15.75" hidden="1">
      <c r="A241" s="18"/>
      <c r="B241" s="19"/>
      <c r="C241" s="19"/>
      <c r="D241" s="19"/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</row>
    <row r="242" spans="1:47" ht="15.75">
      <c r="A242" s="18"/>
      <c r="B242" s="19"/>
      <c r="C242" s="19"/>
      <c r="D242" s="19"/>
      <c r="E242" s="19"/>
      <c r="F242" s="20"/>
      <c r="G242" s="20">
        <f aca="true" t="shared" si="165" ref="G242:AU242">G243</f>
        <v>160460</v>
      </c>
      <c r="H242" s="20">
        <f t="shared" si="165"/>
        <v>0</v>
      </c>
      <c r="I242" s="20">
        <f t="shared" si="165"/>
        <v>0</v>
      </c>
      <c r="J242" s="20">
        <f t="shared" si="165"/>
        <v>0</v>
      </c>
      <c r="K242" s="20">
        <f t="shared" si="165"/>
        <v>0</v>
      </c>
      <c r="L242" s="20">
        <f t="shared" si="165"/>
        <v>0</v>
      </c>
      <c r="M242" s="20">
        <f t="shared" si="165"/>
        <v>0</v>
      </c>
      <c r="N242" s="20">
        <f t="shared" si="165"/>
        <v>0</v>
      </c>
      <c r="O242" s="20">
        <f t="shared" si="165"/>
        <v>0</v>
      </c>
      <c r="P242" s="20">
        <f t="shared" si="165"/>
        <v>0</v>
      </c>
      <c r="Q242" s="20">
        <f t="shared" si="165"/>
        <v>0</v>
      </c>
      <c r="R242" s="20">
        <f t="shared" si="165"/>
        <v>0</v>
      </c>
      <c r="S242" s="20">
        <f t="shared" si="165"/>
        <v>0</v>
      </c>
      <c r="T242" s="20">
        <f t="shared" si="165"/>
        <v>0</v>
      </c>
      <c r="U242" s="20">
        <f t="shared" si="165"/>
        <v>0</v>
      </c>
      <c r="V242" s="20">
        <f t="shared" si="165"/>
        <v>0</v>
      </c>
      <c r="W242" s="20">
        <f t="shared" si="165"/>
        <v>0</v>
      </c>
      <c r="X242" s="20">
        <f t="shared" si="165"/>
        <v>0</v>
      </c>
      <c r="Y242" s="20">
        <f t="shared" si="165"/>
        <v>0</v>
      </c>
      <c r="Z242" s="20">
        <f t="shared" si="165"/>
        <v>0</v>
      </c>
      <c r="AA242" s="20">
        <f t="shared" si="165"/>
        <v>0</v>
      </c>
      <c r="AB242" s="20">
        <f t="shared" si="165"/>
        <v>0</v>
      </c>
      <c r="AC242" s="20">
        <f t="shared" si="165"/>
        <v>0</v>
      </c>
      <c r="AD242" s="20">
        <f t="shared" si="165"/>
        <v>0</v>
      </c>
      <c r="AE242" s="20">
        <f t="shared" si="165"/>
        <v>0</v>
      </c>
      <c r="AF242" s="20">
        <f t="shared" si="165"/>
        <v>0</v>
      </c>
      <c r="AG242" s="20">
        <f t="shared" si="165"/>
        <v>0</v>
      </c>
      <c r="AH242" s="20">
        <f t="shared" si="165"/>
        <v>0</v>
      </c>
      <c r="AI242" s="20">
        <f t="shared" si="165"/>
        <v>0</v>
      </c>
      <c r="AJ242" s="20">
        <f t="shared" si="165"/>
        <v>0</v>
      </c>
      <c r="AK242" s="20">
        <f t="shared" si="165"/>
        <v>0</v>
      </c>
      <c r="AL242" s="20">
        <f t="shared" si="165"/>
        <v>0</v>
      </c>
      <c r="AM242" s="20">
        <f t="shared" si="165"/>
        <v>0</v>
      </c>
      <c r="AN242" s="20">
        <f t="shared" si="165"/>
        <v>0</v>
      </c>
      <c r="AO242" s="20">
        <f t="shared" si="165"/>
        <v>0</v>
      </c>
      <c r="AP242" s="20">
        <f t="shared" si="165"/>
        <v>0</v>
      </c>
      <c r="AQ242" s="20">
        <f t="shared" si="165"/>
        <v>0</v>
      </c>
      <c r="AR242" s="20">
        <f t="shared" si="165"/>
        <v>0</v>
      </c>
      <c r="AS242" s="20">
        <f t="shared" si="165"/>
        <v>0</v>
      </c>
      <c r="AT242" s="20">
        <f t="shared" si="165"/>
        <v>0</v>
      </c>
      <c r="AU242" s="20">
        <f t="shared" si="165"/>
        <v>0</v>
      </c>
    </row>
    <row r="243" spans="1:47" ht="15.75">
      <c r="A243" s="18"/>
      <c r="B243" s="19"/>
      <c r="C243" s="19"/>
      <c r="D243" s="19"/>
      <c r="E243" s="19"/>
      <c r="F243" s="20"/>
      <c r="G243" s="20">
        <v>160460</v>
      </c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</row>
    <row r="244" spans="1:47" s="17" customFormat="1" ht="15.75">
      <c r="A244" s="22"/>
      <c r="B244" s="15"/>
      <c r="C244" s="15"/>
      <c r="D244" s="15"/>
      <c r="E244" s="15"/>
      <c r="F244" s="16"/>
      <c r="G244" s="16">
        <f aca="true" t="shared" si="166" ref="G244:AU245">G245</f>
        <v>0</v>
      </c>
      <c r="H244" s="16">
        <f t="shared" si="166"/>
        <v>0</v>
      </c>
      <c r="I244" s="16">
        <f t="shared" si="166"/>
        <v>0</v>
      </c>
      <c r="J244" s="16">
        <f t="shared" si="166"/>
        <v>0</v>
      </c>
      <c r="K244" s="16">
        <f t="shared" si="166"/>
        <v>0</v>
      </c>
      <c r="L244" s="16">
        <f t="shared" si="166"/>
        <v>0</v>
      </c>
      <c r="M244" s="16">
        <f t="shared" si="166"/>
        <v>0</v>
      </c>
      <c r="N244" s="16">
        <f t="shared" si="166"/>
        <v>0</v>
      </c>
      <c r="O244" s="16">
        <f t="shared" si="166"/>
        <v>0</v>
      </c>
      <c r="P244" s="16">
        <f t="shared" si="166"/>
        <v>0</v>
      </c>
      <c r="Q244" s="16">
        <f t="shared" si="166"/>
        <v>0</v>
      </c>
      <c r="R244" s="16">
        <f t="shared" si="166"/>
        <v>0</v>
      </c>
      <c r="S244" s="16">
        <f t="shared" si="166"/>
        <v>0</v>
      </c>
      <c r="T244" s="16">
        <f t="shared" si="166"/>
        <v>0</v>
      </c>
      <c r="U244" s="16">
        <f t="shared" si="166"/>
        <v>0</v>
      </c>
      <c r="V244" s="16">
        <f t="shared" si="166"/>
        <v>0</v>
      </c>
      <c r="W244" s="16">
        <f t="shared" si="166"/>
        <v>0</v>
      </c>
      <c r="X244" s="16">
        <f t="shared" si="166"/>
        <v>0</v>
      </c>
      <c r="Y244" s="16">
        <f t="shared" si="166"/>
        <v>0</v>
      </c>
      <c r="Z244" s="16">
        <f t="shared" si="166"/>
        <v>0</v>
      </c>
      <c r="AA244" s="16">
        <f t="shared" si="166"/>
        <v>0</v>
      </c>
      <c r="AB244" s="16">
        <f t="shared" si="166"/>
        <v>0</v>
      </c>
      <c r="AC244" s="16">
        <f t="shared" si="166"/>
        <v>0</v>
      </c>
      <c r="AD244" s="16">
        <f t="shared" si="166"/>
        <v>0</v>
      </c>
      <c r="AE244" s="16">
        <f t="shared" si="166"/>
        <v>0</v>
      </c>
      <c r="AF244" s="16">
        <f t="shared" si="166"/>
        <v>0</v>
      </c>
      <c r="AG244" s="16">
        <f t="shared" si="166"/>
        <v>0</v>
      </c>
      <c r="AH244" s="16">
        <f t="shared" si="166"/>
        <v>0</v>
      </c>
      <c r="AI244" s="16">
        <f t="shared" si="166"/>
        <v>0</v>
      </c>
      <c r="AJ244" s="16">
        <f t="shared" si="166"/>
        <v>0</v>
      </c>
      <c r="AK244" s="16">
        <f t="shared" si="166"/>
        <v>0</v>
      </c>
      <c r="AL244" s="16">
        <f t="shared" si="166"/>
        <v>0</v>
      </c>
      <c r="AM244" s="16">
        <f t="shared" si="166"/>
        <v>0</v>
      </c>
      <c r="AN244" s="16">
        <f t="shared" si="166"/>
        <v>0</v>
      </c>
      <c r="AO244" s="16">
        <f t="shared" si="166"/>
        <v>0</v>
      </c>
      <c r="AP244" s="16">
        <f t="shared" si="166"/>
        <v>0</v>
      </c>
      <c r="AQ244" s="16">
        <f t="shared" si="166"/>
        <v>26000</v>
      </c>
      <c r="AR244" s="16">
        <f t="shared" si="166"/>
        <v>0</v>
      </c>
      <c r="AS244" s="16">
        <f t="shared" si="166"/>
        <v>0</v>
      </c>
      <c r="AT244" s="16">
        <f t="shared" si="166"/>
        <v>0</v>
      </c>
      <c r="AU244" s="16">
        <f t="shared" si="166"/>
        <v>0</v>
      </c>
    </row>
    <row r="245" spans="1:47" ht="15.75">
      <c r="A245" s="18"/>
      <c r="B245" s="19"/>
      <c r="C245" s="19"/>
      <c r="D245" s="19"/>
      <c r="E245" s="19"/>
      <c r="F245" s="20"/>
      <c r="G245" s="20">
        <f t="shared" si="166"/>
        <v>0</v>
      </c>
      <c r="H245" s="20">
        <f t="shared" si="166"/>
        <v>0</v>
      </c>
      <c r="I245" s="20">
        <f t="shared" si="166"/>
        <v>0</v>
      </c>
      <c r="J245" s="20">
        <f t="shared" si="166"/>
        <v>0</v>
      </c>
      <c r="K245" s="20">
        <f t="shared" si="166"/>
        <v>0</v>
      </c>
      <c r="L245" s="20">
        <f t="shared" si="166"/>
        <v>0</v>
      </c>
      <c r="M245" s="20">
        <f t="shared" si="166"/>
        <v>0</v>
      </c>
      <c r="N245" s="20">
        <f t="shared" si="166"/>
        <v>0</v>
      </c>
      <c r="O245" s="20">
        <f t="shared" si="166"/>
        <v>0</v>
      </c>
      <c r="P245" s="20">
        <f t="shared" si="166"/>
        <v>0</v>
      </c>
      <c r="Q245" s="20">
        <f t="shared" si="166"/>
        <v>0</v>
      </c>
      <c r="R245" s="20">
        <f t="shared" si="166"/>
        <v>0</v>
      </c>
      <c r="S245" s="20">
        <f t="shared" si="166"/>
        <v>0</v>
      </c>
      <c r="T245" s="20">
        <f t="shared" si="166"/>
        <v>0</v>
      </c>
      <c r="U245" s="20">
        <f t="shared" si="166"/>
        <v>0</v>
      </c>
      <c r="V245" s="20">
        <f t="shared" si="166"/>
        <v>0</v>
      </c>
      <c r="W245" s="20">
        <f t="shared" si="166"/>
        <v>0</v>
      </c>
      <c r="X245" s="20">
        <f t="shared" si="166"/>
        <v>0</v>
      </c>
      <c r="Y245" s="20">
        <f t="shared" si="166"/>
        <v>0</v>
      </c>
      <c r="Z245" s="20">
        <f t="shared" si="166"/>
        <v>0</v>
      </c>
      <c r="AA245" s="20">
        <f t="shared" si="166"/>
        <v>0</v>
      </c>
      <c r="AB245" s="20">
        <f t="shared" si="166"/>
        <v>0</v>
      </c>
      <c r="AC245" s="20">
        <f t="shared" si="166"/>
        <v>0</v>
      </c>
      <c r="AD245" s="20">
        <f t="shared" si="166"/>
        <v>0</v>
      </c>
      <c r="AE245" s="20">
        <f t="shared" si="166"/>
        <v>0</v>
      </c>
      <c r="AF245" s="20">
        <f t="shared" si="166"/>
        <v>0</v>
      </c>
      <c r="AG245" s="20">
        <f t="shared" si="166"/>
        <v>0</v>
      </c>
      <c r="AH245" s="20">
        <f t="shared" si="166"/>
        <v>0</v>
      </c>
      <c r="AI245" s="20">
        <f t="shared" si="166"/>
        <v>0</v>
      </c>
      <c r="AJ245" s="20">
        <f t="shared" si="166"/>
        <v>0</v>
      </c>
      <c r="AK245" s="20">
        <f t="shared" si="166"/>
        <v>0</v>
      </c>
      <c r="AL245" s="20">
        <f t="shared" si="166"/>
        <v>0</v>
      </c>
      <c r="AM245" s="20">
        <f t="shared" si="166"/>
        <v>0</v>
      </c>
      <c r="AN245" s="20">
        <f t="shared" si="166"/>
        <v>0</v>
      </c>
      <c r="AO245" s="20">
        <f t="shared" si="166"/>
        <v>0</v>
      </c>
      <c r="AP245" s="20">
        <f t="shared" si="166"/>
        <v>0</v>
      </c>
      <c r="AQ245" s="20">
        <f t="shared" si="166"/>
        <v>26000</v>
      </c>
      <c r="AR245" s="20">
        <f t="shared" si="166"/>
        <v>0</v>
      </c>
      <c r="AS245" s="20">
        <f t="shared" si="166"/>
        <v>0</v>
      </c>
      <c r="AT245" s="20">
        <f t="shared" si="166"/>
        <v>0</v>
      </c>
      <c r="AU245" s="20">
        <f t="shared" si="166"/>
        <v>0</v>
      </c>
    </row>
    <row r="246" spans="1:47" ht="15.75">
      <c r="A246" s="18"/>
      <c r="B246" s="19"/>
      <c r="C246" s="19"/>
      <c r="D246" s="19"/>
      <c r="E246" s="1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>
        <v>26000</v>
      </c>
      <c r="AR246" s="20"/>
      <c r="AS246" s="20"/>
      <c r="AT246" s="20"/>
      <c r="AU246" s="20"/>
    </row>
    <row r="247" spans="1:47" s="17" customFormat="1" ht="15.75">
      <c r="A247" s="22"/>
      <c r="B247" s="15"/>
      <c r="C247" s="15"/>
      <c r="D247" s="15"/>
      <c r="E247" s="15"/>
      <c r="F247" s="16"/>
      <c r="G247" s="16">
        <f>G248+G250+G253+G256</f>
        <v>17924</v>
      </c>
      <c r="H247" s="16">
        <f aca="true" t="shared" si="167" ref="H247:AB247">H248+H250+H253+H256</f>
        <v>0</v>
      </c>
      <c r="I247" s="16">
        <f t="shared" si="167"/>
        <v>0</v>
      </c>
      <c r="J247" s="16">
        <f t="shared" si="167"/>
        <v>0</v>
      </c>
      <c r="K247" s="16">
        <f t="shared" si="167"/>
        <v>0</v>
      </c>
      <c r="L247" s="16">
        <f t="shared" si="167"/>
        <v>0</v>
      </c>
      <c r="M247" s="16">
        <f t="shared" si="167"/>
        <v>0</v>
      </c>
      <c r="N247" s="16">
        <f>N248+N250+N253+N256</f>
        <v>0</v>
      </c>
      <c r="O247" s="16">
        <f t="shared" si="167"/>
        <v>130</v>
      </c>
      <c r="P247" s="16">
        <f t="shared" si="167"/>
        <v>0</v>
      </c>
      <c r="Q247" s="16">
        <f t="shared" si="167"/>
        <v>0</v>
      </c>
      <c r="R247" s="16">
        <f t="shared" si="167"/>
        <v>0</v>
      </c>
      <c r="S247" s="16">
        <f t="shared" si="167"/>
        <v>0</v>
      </c>
      <c r="T247" s="16">
        <f t="shared" si="167"/>
        <v>0</v>
      </c>
      <c r="U247" s="16">
        <f t="shared" si="167"/>
        <v>0</v>
      </c>
      <c r="V247" s="16">
        <f t="shared" si="167"/>
        <v>0</v>
      </c>
      <c r="W247" s="16">
        <f t="shared" si="167"/>
        <v>0</v>
      </c>
      <c r="X247" s="16">
        <f t="shared" si="167"/>
        <v>0</v>
      </c>
      <c r="Y247" s="16">
        <f t="shared" si="167"/>
        <v>0</v>
      </c>
      <c r="Z247" s="16">
        <f t="shared" si="167"/>
        <v>0</v>
      </c>
      <c r="AA247" s="16">
        <f t="shared" si="167"/>
        <v>0</v>
      </c>
      <c r="AB247" s="16">
        <f t="shared" si="167"/>
        <v>0</v>
      </c>
      <c r="AC247" s="16">
        <f aca="true" t="shared" si="168" ref="AC247:AU247">AC248+AC250+AC253+AC256</f>
        <v>0</v>
      </c>
      <c r="AD247" s="16">
        <f t="shared" si="168"/>
        <v>0</v>
      </c>
      <c r="AE247" s="16">
        <f t="shared" si="168"/>
        <v>0</v>
      </c>
      <c r="AF247" s="16">
        <f t="shared" si="168"/>
        <v>0</v>
      </c>
      <c r="AG247" s="16">
        <f t="shared" si="168"/>
        <v>0</v>
      </c>
      <c r="AH247" s="16">
        <f t="shared" si="168"/>
        <v>0</v>
      </c>
      <c r="AI247" s="16">
        <f t="shared" si="168"/>
        <v>0</v>
      </c>
      <c r="AJ247" s="16">
        <f t="shared" si="168"/>
        <v>0</v>
      </c>
      <c r="AK247" s="16">
        <f t="shared" si="168"/>
        <v>0</v>
      </c>
      <c r="AL247" s="16">
        <f t="shared" si="168"/>
        <v>0</v>
      </c>
      <c r="AM247" s="16">
        <f t="shared" si="168"/>
        <v>90</v>
      </c>
      <c r="AN247" s="16">
        <f t="shared" si="168"/>
        <v>3700</v>
      </c>
      <c r="AO247" s="16">
        <f t="shared" si="168"/>
        <v>0</v>
      </c>
      <c r="AP247" s="16">
        <f t="shared" si="168"/>
        <v>0</v>
      </c>
      <c r="AQ247" s="16">
        <f t="shared" si="168"/>
        <v>7068</v>
      </c>
      <c r="AR247" s="16">
        <f t="shared" si="168"/>
        <v>0</v>
      </c>
      <c r="AS247" s="16">
        <f t="shared" si="168"/>
        <v>0</v>
      </c>
      <c r="AT247" s="16">
        <f t="shared" si="168"/>
        <v>1195</v>
      </c>
      <c r="AU247" s="16">
        <f t="shared" si="168"/>
        <v>0</v>
      </c>
    </row>
    <row r="248" spans="1:47" ht="15.75">
      <c r="A248" s="18"/>
      <c r="B248" s="19"/>
      <c r="C248" s="19"/>
      <c r="D248" s="19"/>
      <c r="E248" s="19"/>
      <c r="F248" s="20"/>
      <c r="G248" s="20">
        <f aca="true" t="shared" si="169" ref="G248:AU248">G249</f>
        <v>2525</v>
      </c>
      <c r="H248" s="20">
        <f t="shared" si="169"/>
        <v>0</v>
      </c>
      <c r="I248" s="20">
        <f t="shared" si="169"/>
        <v>0</v>
      </c>
      <c r="J248" s="20">
        <f t="shared" si="169"/>
        <v>0</v>
      </c>
      <c r="K248" s="20">
        <f t="shared" si="169"/>
        <v>0</v>
      </c>
      <c r="L248" s="20">
        <f t="shared" si="169"/>
        <v>0</v>
      </c>
      <c r="M248" s="20">
        <f t="shared" si="169"/>
        <v>0</v>
      </c>
      <c r="N248" s="20">
        <f t="shared" si="169"/>
        <v>0</v>
      </c>
      <c r="O248" s="20">
        <f t="shared" si="169"/>
        <v>0</v>
      </c>
      <c r="P248" s="20">
        <f t="shared" si="169"/>
        <v>0</v>
      </c>
      <c r="Q248" s="20">
        <f t="shared" si="169"/>
        <v>0</v>
      </c>
      <c r="R248" s="20">
        <f t="shared" si="169"/>
        <v>0</v>
      </c>
      <c r="S248" s="20">
        <f t="shared" si="169"/>
        <v>0</v>
      </c>
      <c r="T248" s="20">
        <f t="shared" si="169"/>
        <v>0</v>
      </c>
      <c r="U248" s="20">
        <f t="shared" si="169"/>
        <v>0</v>
      </c>
      <c r="V248" s="20">
        <f t="shared" si="169"/>
        <v>0</v>
      </c>
      <c r="W248" s="20">
        <f t="shared" si="169"/>
        <v>0</v>
      </c>
      <c r="X248" s="20">
        <f t="shared" si="169"/>
        <v>0</v>
      </c>
      <c r="Y248" s="20">
        <f t="shared" si="169"/>
        <v>0</v>
      </c>
      <c r="Z248" s="20">
        <f t="shared" si="169"/>
        <v>0</v>
      </c>
      <c r="AA248" s="20">
        <f t="shared" si="169"/>
        <v>0</v>
      </c>
      <c r="AB248" s="20">
        <f t="shared" si="169"/>
        <v>0</v>
      </c>
      <c r="AC248" s="20">
        <f t="shared" si="169"/>
        <v>0</v>
      </c>
      <c r="AD248" s="20">
        <f t="shared" si="169"/>
        <v>0</v>
      </c>
      <c r="AE248" s="20">
        <f t="shared" si="169"/>
        <v>0</v>
      </c>
      <c r="AF248" s="20">
        <f t="shared" si="169"/>
        <v>0</v>
      </c>
      <c r="AG248" s="20">
        <f t="shared" si="169"/>
        <v>0</v>
      </c>
      <c r="AH248" s="20">
        <f t="shared" si="169"/>
        <v>0</v>
      </c>
      <c r="AI248" s="20">
        <f t="shared" si="169"/>
        <v>0</v>
      </c>
      <c r="AJ248" s="20">
        <f t="shared" si="169"/>
        <v>0</v>
      </c>
      <c r="AK248" s="20">
        <f t="shared" si="169"/>
        <v>0</v>
      </c>
      <c r="AL248" s="20">
        <f t="shared" si="169"/>
        <v>0</v>
      </c>
      <c r="AM248" s="20">
        <f t="shared" si="169"/>
        <v>0</v>
      </c>
      <c r="AN248" s="20">
        <f t="shared" si="169"/>
        <v>3700</v>
      </c>
      <c r="AO248" s="20">
        <f t="shared" si="169"/>
        <v>0</v>
      </c>
      <c r="AP248" s="20">
        <f t="shared" si="169"/>
        <v>0</v>
      </c>
      <c r="AQ248" s="20">
        <f t="shared" si="169"/>
        <v>0</v>
      </c>
      <c r="AR248" s="20">
        <f t="shared" si="169"/>
        <v>0</v>
      </c>
      <c r="AS248" s="20">
        <f t="shared" si="169"/>
        <v>0</v>
      </c>
      <c r="AT248" s="20">
        <f t="shared" si="169"/>
        <v>0</v>
      </c>
      <c r="AU248" s="20">
        <f t="shared" si="169"/>
        <v>0</v>
      </c>
    </row>
    <row r="249" spans="1:47" ht="15.75">
      <c r="A249" s="18"/>
      <c r="B249" s="19"/>
      <c r="C249" s="19"/>
      <c r="D249" s="19"/>
      <c r="E249" s="19"/>
      <c r="F249" s="20"/>
      <c r="G249" s="20">
        <v>2525</v>
      </c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>
        <v>3700</v>
      </c>
      <c r="AO249" s="20"/>
      <c r="AP249" s="20"/>
      <c r="AQ249" s="20"/>
      <c r="AR249" s="20"/>
      <c r="AS249" s="20"/>
      <c r="AT249" s="20"/>
      <c r="AU249" s="20"/>
    </row>
    <row r="250" spans="1:47" ht="15.75">
      <c r="A250" s="18"/>
      <c r="B250" s="19"/>
      <c r="C250" s="19"/>
      <c r="D250" s="19"/>
      <c r="E250" s="19"/>
      <c r="F250" s="20"/>
      <c r="G250" s="20">
        <f>G251+G252</f>
        <v>15399</v>
      </c>
      <c r="H250" s="20">
        <f aca="true" t="shared" si="170" ref="H250:AB250">H251+H252</f>
        <v>0</v>
      </c>
      <c r="I250" s="20">
        <f t="shared" si="170"/>
        <v>0</v>
      </c>
      <c r="J250" s="20">
        <f t="shared" si="170"/>
        <v>0</v>
      </c>
      <c r="K250" s="20">
        <f t="shared" si="170"/>
        <v>0</v>
      </c>
      <c r="L250" s="20">
        <f t="shared" si="170"/>
        <v>0</v>
      </c>
      <c r="M250" s="20">
        <f t="shared" si="170"/>
        <v>0</v>
      </c>
      <c r="N250" s="20">
        <f>N251+N252</f>
        <v>0</v>
      </c>
      <c r="O250" s="20">
        <f t="shared" si="170"/>
        <v>0</v>
      </c>
      <c r="P250" s="20">
        <f t="shared" si="170"/>
        <v>0</v>
      </c>
      <c r="Q250" s="20">
        <f t="shared" si="170"/>
        <v>0</v>
      </c>
      <c r="R250" s="20">
        <f t="shared" si="170"/>
        <v>0</v>
      </c>
      <c r="S250" s="20">
        <f t="shared" si="170"/>
        <v>0</v>
      </c>
      <c r="T250" s="20">
        <f t="shared" si="170"/>
        <v>0</v>
      </c>
      <c r="U250" s="20">
        <f t="shared" si="170"/>
        <v>0</v>
      </c>
      <c r="V250" s="20">
        <f t="shared" si="170"/>
        <v>0</v>
      </c>
      <c r="W250" s="20">
        <f t="shared" si="170"/>
        <v>0</v>
      </c>
      <c r="X250" s="20">
        <f t="shared" si="170"/>
        <v>0</v>
      </c>
      <c r="Y250" s="20">
        <f t="shared" si="170"/>
        <v>0</v>
      </c>
      <c r="Z250" s="20">
        <f t="shared" si="170"/>
        <v>0</v>
      </c>
      <c r="AA250" s="20">
        <f t="shared" si="170"/>
        <v>0</v>
      </c>
      <c r="AB250" s="20">
        <f t="shared" si="170"/>
        <v>0</v>
      </c>
      <c r="AC250" s="20">
        <f aca="true" t="shared" si="171" ref="AC250:AU250">AC251+AC252</f>
        <v>0</v>
      </c>
      <c r="AD250" s="20">
        <f t="shared" si="171"/>
        <v>0</v>
      </c>
      <c r="AE250" s="20">
        <f t="shared" si="171"/>
        <v>0</v>
      </c>
      <c r="AF250" s="20">
        <f t="shared" si="171"/>
        <v>0</v>
      </c>
      <c r="AG250" s="20">
        <f t="shared" si="171"/>
        <v>0</v>
      </c>
      <c r="AH250" s="20">
        <f t="shared" si="171"/>
        <v>0</v>
      </c>
      <c r="AI250" s="20">
        <f t="shared" si="171"/>
        <v>0</v>
      </c>
      <c r="AJ250" s="20">
        <f t="shared" si="171"/>
        <v>0</v>
      </c>
      <c r="AK250" s="20">
        <f t="shared" si="171"/>
        <v>0</v>
      </c>
      <c r="AL250" s="20">
        <f t="shared" si="171"/>
        <v>0</v>
      </c>
      <c r="AM250" s="20">
        <f t="shared" si="171"/>
        <v>90</v>
      </c>
      <c r="AN250" s="20">
        <f t="shared" si="171"/>
        <v>0</v>
      </c>
      <c r="AO250" s="20">
        <f t="shared" si="171"/>
        <v>0</v>
      </c>
      <c r="AP250" s="20">
        <f t="shared" si="171"/>
        <v>0</v>
      </c>
      <c r="AQ250" s="20">
        <f t="shared" si="171"/>
        <v>3880</v>
      </c>
      <c r="AR250" s="20">
        <f t="shared" si="171"/>
        <v>0</v>
      </c>
      <c r="AS250" s="20">
        <f t="shared" si="171"/>
        <v>0</v>
      </c>
      <c r="AT250" s="20">
        <f t="shared" si="171"/>
        <v>0</v>
      </c>
      <c r="AU250" s="20">
        <f t="shared" si="171"/>
        <v>0</v>
      </c>
    </row>
    <row r="251" spans="1:47" ht="15.75" hidden="1">
      <c r="A251" s="18"/>
      <c r="B251" s="19"/>
      <c r="C251" s="19"/>
      <c r="D251" s="19"/>
      <c r="E251" s="1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</row>
    <row r="252" spans="1:47" ht="15.75">
      <c r="A252" s="18"/>
      <c r="B252" s="19"/>
      <c r="C252" s="19"/>
      <c r="D252" s="19"/>
      <c r="E252" s="19"/>
      <c r="F252" s="20"/>
      <c r="G252" s="20">
        <v>15399</v>
      </c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>
        <v>90</v>
      </c>
      <c r="AN252" s="20"/>
      <c r="AO252" s="20"/>
      <c r="AP252" s="20"/>
      <c r="AQ252" s="20">
        <v>3880</v>
      </c>
      <c r="AR252" s="20"/>
      <c r="AS252" s="20"/>
      <c r="AT252" s="20"/>
      <c r="AU252" s="20"/>
    </row>
    <row r="253" spans="1:47" ht="15.75">
      <c r="A253" s="18"/>
      <c r="B253" s="19"/>
      <c r="C253" s="19"/>
      <c r="D253" s="19"/>
      <c r="E253" s="19"/>
      <c r="F253" s="21"/>
      <c r="G253" s="21">
        <f>G254+G255</f>
        <v>0</v>
      </c>
      <c r="H253" s="21">
        <f aca="true" t="shared" si="172" ref="H253:AB253">H254+H255</f>
        <v>0</v>
      </c>
      <c r="I253" s="21">
        <f t="shared" si="172"/>
        <v>0</v>
      </c>
      <c r="J253" s="21">
        <f t="shared" si="172"/>
        <v>0</v>
      </c>
      <c r="K253" s="21">
        <f t="shared" si="172"/>
        <v>0</v>
      </c>
      <c r="L253" s="21">
        <f t="shared" si="172"/>
        <v>0</v>
      </c>
      <c r="M253" s="21">
        <f t="shared" si="172"/>
        <v>0</v>
      </c>
      <c r="N253" s="21">
        <f>N254+N255</f>
        <v>0</v>
      </c>
      <c r="O253" s="21">
        <f t="shared" si="172"/>
        <v>130</v>
      </c>
      <c r="P253" s="21">
        <f t="shared" si="172"/>
        <v>0</v>
      </c>
      <c r="Q253" s="21">
        <f t="shared" si="172"/>
        <v>0</v>
      </c>
      <c r="R253" s="21">
        <f t="shared" si="172"/>
        <v>0</v>
      </c>
      <c r="S253" s="21">
        <f t="shared" si="172"/>
        <v>0</v>
      </c>
      <c r="T253" s="21">
        <f t="shared" si="172"/>
        <v>0</v>
      </c>
      <c r="U253" s="21">
        <f t="shared" si="172"/>
        <v>0</v>
      </c>
      <c r="V253" s="21">
        <f t="shared" si="172"/>
        <v>0</v>
      </c>
      <c r="W253" s="21">
        <f t="shared" si="172"/>
        <v>0</v>
      </c>
      <c r="X253" s="21">
        <f t="shared" si="172"/>
        <v>0</v>
      </c>
      <c r="Y253" s="21">
        <f t="shared" si="172"/>
        <v>0</v>
      </c>
      <c r="Z253" s="21">
        <f t="shared" si="172"/>
        <v>0</v>
      </c>
      <c r="AA253" s="21">
        <f t="shared" si="172"/>
        <v>0</v>
      </c>
      <c r="AB253" s="21">
        <f t="shared" si="172"/>
        <v>0</v>
      </c>
      <c r="AC253" s="21">
        <f aca="true" t="shared" si="173" ref="AC253:AU253">AC254+AC255</f>
        <v>0</v>
      </c>
      <c r="AD253" s="21">
        <f t="shared" si="173"/>
        <v>0</v>
      </c>
      <c r="AE253" s="21">
        <f t="shared" si="173"/>
        <v>0</v>
      </c>
      <c r="AF253" s="21">
        <f t="shared" si="173"/>
        <v>0</v>
      </c>
      <c r="AG253" s="21">
        <f t="shared" si="173"/>
        <v>0</v>
      </c>
      <c r="AH253" s="21">
        <f t="shared" si="173"/>
        <v>0</v>
      </c>
      <c r="AI253" s="21">
        <f t="shared" si="173"/>
        <v>0</v>
      </c>
      <c r="AJ253" s="21">
        <f t="shared" si="173"/>
        <v>0</v>
      </c>
      <c r="AK253" s="21">
        <f t="shared" si="173"/>
        <v>0</v>
      </c>
      <c r="AL253" s="21">
        <f t="shared" si="173"/>
        <v>0</v>
      </c>
      <c r="AM253" s="21">
        <f t="shared" si="173"/>
        <v>0</v>
      </c>
      <c r="AN253" s="21">
        <f t="shared" si="173"/>
        <v>0</v>
      </c>
      <c r="AO253" s="21">
        <f t="shared" si="173"/>
        <v>0</v>
      </c>
      <c r="AP253" s="21">
        <f t="shared" si="173"/>
        <v>0</v>
      </c>
      <c r="AQ253" s="21">
        <f t="shared" si="173"/>
        <v>3188</v>
      </c>
      <c r="AR253" s="21">
        <f t="shared" si="173"/>
        <v>0</v>
      </c>
      <c r="AS253" s="21">
        <f t="shared" si="173"/>
        <v>0</v>
      </c>
      <c r="AT253" s="21">
        <f t="shared" si="173"/>
        <v>1195</v>
      </c>
      <c r="AU253" s="21">
        <f t="shared" si="173"/>
        <v>0</v>
      </c>
    </row>
    <row r="254" spans="1:47" ht="15.75">
      <c r="A254" s="18"/>
      <c r="B254" s="19"/>
      <c r="C254" s="19"/>
      <c r="D254" s="19"/>
      <c r="E254" s="19"/>
      <c r="F254" s="20"/>
      <c r="G254" s="20"/>
      <c r="H254" s="20"/>
      <c r="I254" s="20"/>
      <c r="J254" s="20"/>
      <c r="K254" s="20"/>
      <c r="L254" s="20"/>
      <c r="M254" s="20"/>
      <c r="N254" s="20"/>
      <c r="O254" s="20">
        <v>130</v>
      </c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>
        <v>3188</v>
      </c>
      <c r="AR254" s="20"/>
      <c r="AS254" s="20"/>
      <c r="AT254" s="20">
        <v>1195</v>
      </c>
      <c r="AU254" s="20"/>
    </row>
    <row r="255" spans="1:47" ht="15.75" hidden="1">
      <c r="A255" s="18"/>
      <c r="B255" s="19"/>
      <c r="C255" s="19"/>
      <c r="D255" s="19"/>
      <c r="E255" s="1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</row>
    <row r="256" spans="1:47" ht="15.75" hidden="1">
      <c r="A256" s="18"/>
      <c r="B256" s="19"/>
      <c r="C256" s="19"/>
      <c r="D256" s="19"/>
      <c r="E256" s="19"/>
      <c r="F256" s="21"/>
      <c r="G256" s="21">
        <f aca="true" t="shared" si="174" ref="G256:AU256">G257</f>
        <v>0</v>
      </c>
      <c r="H256" s="21">
        <f t="shared" si="174"/>
        <v>0</v>
      </c>
      <c r="I256" s="21">
        <f t="shared" si="174"/>
        <v>0</v>
      </c>
      <c r="J256" s="21">
        <f t="shared" si="174"/>
        <v>0</v>
      </c>
      <c r="K256" s="21">
        <f t="shared" si="174"/>
        <v>0</v>
      </c>
      <c r="L256" s="21">
        <f t="shared" si="174"/>
        <v>0</v>
      </c>
      <c r="M256" s="21">
        <f t="shared" si="174"/>
        <v>0</v>
      </c>
      <c r="N256" s="21">
        <f t="shared" si="174"/>
        <v>0</v>
      </c>
      <c r="O256" s="21">
        <f t="shared" si="174"/>
        <v>0</v>
      </c>
      <c r="P256" s="21">
        <f t="shared" si="174"/>
        <v>0</v>
      </c>
      <c r="Q256" s="21">
        <f t="shared" si="174"/>
        <v>0</v>
      </c>
      <c r="R256" s="21">
        <f t="shared" si="174"/>
        <v>0</v>
      </c>
      <c r="S256" s="21">
        <f t="shared" si="174"/>
        <v>0</v>
      </c>
      <c r="T256" s="21">
        <f t="shared" si="174"/>
        <v>0</v>
      </c>
      <c r="U256" s="21">
        <f t="shared" si="174"/>
        <v>0</v>
      </c>
      <c r="V256" s="21">
        <f t="shared" si="174"/>
        <v>0</v>
      </c>
      <c r="W256" s="21">
        <f t="shared" si="174"/>
        <v>0</v>
      </c>
      <c r="X256" s="21">
        <f t="shared" si="174"/>
        <v>0</v>
      </c>
      <c r="Y256" s="21">
        <f t="shared" si="174"/>
        <v>0</v>
      </c>
      <c r="Z256" s="21">
        <f t="shared" si="174"/>
        <v>0</v>
      </c>
      <c r="AA256" s="21">
        <f t="shared" si="174"/>
        <v>0</v>
      </c>
      <c r="AB256" s="21">
        <f t="shared" si="174"/>
        <v>0</v>
      </c>
      <c r="AC256" s="21">
        <f t="shared" si="174"/>
        <v>0</v>
      </c>
      <c r="AD256" s="21">
        <f t="shared" si="174"/>
        <v>0</v>
      </c>
      <c r="AE256" s="21">
        <f t="shared" si="174"/>
        <v>0</v>
      </c>
      <c r="AF256" s="21">
        <f t="shared" si="174"/>
        <v>0</v>
      </c>
      <c r="AG256" s="21">
        <f t="shared" si="174"/>
        <v>0</v>
      </c>
      <c r="AH256" s="21">
        <f t="shared" si="174"/>
        <v>0</v>
      </c>
      <c r="AI256" s="21">
        <f t="shared" si="174"/>
        <v>0</v>
      </c>
      <c r="AJ256" s="21">
        <f t="shared" si="174"/>
        <v>0</v>
      </c>
      <c r="AK256" s="21">
        <f t="shared" si="174"/>
        <v>0</v>
      </c>
      <c r="AL256" s="21">
        <f t="shared" si="174"/>
        <v>0</v>
      </c>
      <c r="AM256" s="21">
        <f t="shared" si="174"/>
        <v>0</v>
      </c>
      <c r="AN256" s="21">
        <f t="shared" si="174"/>
        <v>0</v>
      </c>
      <c r="AO256" s="21">
        <f t="shared" si="174"/>
        <v>0</v>
      </c>
      <c r="AP256" s="21">
        <f t="shared" si="174"/>
        <v>0</v>
      </c>
      <c r="AQ256" s="21">
        <f t="shared" si="174"/>
        <v>0</v>
      </c>
      <c r="AR256" s="21">
        <f t="shared" si="174"/>
        <v>0</v>
      </c>
      <c r="AS256" s="21">
        <f t="shared" si="174"/>
        <v>0</v>
      </c>
      <c r="AT256" s="21">
        <f t="shared" si="174"/>
        <v>0</v>
      </c>
      <c r="AU256" s="21">
        <f t="shared" si="174"/>
        <v>0</v>
      </c>
    </row>
    <row r="257" spans="1:47" ht="15.75" hidden="1">
      <c r="A257" s="18"/>
      <c r="B257" s="19"/>
      <c r="C257" s="19"/>
      <c r="D257" s="19"/>
      <c r="E257" s="19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</row>
    <row r="258" spans="1:47" ht="22.5" customHeight="1">
      <c r="A258" s="61"/>
      <c r="B258" s="29"/>
      <c r="C258" s="29"/>
      <c r="D258" s="29"/>
      <c r="E258" s="29"/>
      <c r="F258" s="58"/>
      <c r="G258" s="58">
        <f>G11+G40+G44+G66+G97+G123+G132+G169+G193+G224</f>
        <v>1290695.3</v>
      </c>
      <c r="H258" s="58">
        <f aca="true" t="shared" si="175" ref="H258:AB258">H11+H40+H44+H66+H97+H123+H132+H169+H193+H224</f>
        <v>0</v>
      </c>
      <c r="I258" s="58">
        <f t="shared" si="175"/>
        <v>0</v>
      </c>
      <c r="J258" s="58">
        <f t="shared" si="175"/>
        <v>0</v>
      </c>
      <c r="K258" s="58">
        <f>K11+K40+K44+K66+K97+K123+K132+K169+K193+K224</f>
        <v>0</v>
      </c>
      <c r="L258" s="58">
        <f t="shared" si="175"/>
        <v>2000</v>
      </c>
      <c r="M258" s="58">
        <f t="shared" si="175"/>
        <v>0</v>
      </c>
      <c r="N258" s="58">
        <f>N11+N40+N44+N66+N97+N123+N132+N169+N193+N224</f>
        <v>0</v>
      </c>
      <c r="O258" s="58">
        <f t="shared" si="175"/>
        <v>0</v>
      </c>
      <c r="P258" s="58">
        <f t="shared" si="175"/>
        <v>0</v>
      </c>
      <c r="Q258" s="58">
        <f t="shared" si="175"/>
        <v>0</v>
      </c>
      <c r="R258" s="58">
        <f t="shared" si="175"/>
        <v>0</v>
      </c>
      <c r="S258" s="58">
        <f t="shared" si="175"/>
        <v>0</v>
      </c>
      <c r="T258" s="58">
        <f t="shared" si="175"/>
        <v>0</v>
      </c>
      <c r="U258" s="58">
        <f t="shared" si="175"/>
        <v>0</v>
      </c>
      <c r="V258" s="58">
        <f t="shared" si="175"/>
        <v>0</v>
      </c>
      <c r="W258" s="58">
        <f t="shared" si="175"/>
        <v>0</v>
      </c>
      <c r="X258" s="58">
        <f t="shared" si="175"/>
        <v>0</v>
      </c>
      <c r="Y258" s="58">
        <f t="shared" si="175"/>
        <v>0</v>
      </c>
      <c r="Z258" s="58">
        <f t="shared" si="175"/>
        <v>0</v>
      </c>
      <c r="AA258" s="58">
        <f t="shared" si="175"/>
        <v>0</v>
      </c>
      <c r="AB258" s="58">
        <f t="shared" si="175"/>
        <v>0</v>
      </c>
      <c r="AC258" s="58">
        <f aca="true" t="shared" si="176" ref="AC258:AU258">AC11+AC40+AC44+AC66+AC97+AC123+AC132+AC169+AC193+AC224</f>
        <v>14687</v>
      </c>
      <c r="AD258" s="58">
        <f t="shared" si="176"/>
        <v>19313</v>
      </c>
      <c r="AE258" s="58">
        <f t="shared" si="176"/>
        <v>0</v>
      </c>
      <c r="AF258" s="58">
        <f t="shared" si="176"/>
        <v>-36000</v>
      </c>
      <c r="AG258" s="58">
        <f t="shared" si="176"/>
        <v>39446</v>
      </c>
      <c r="AH258" s="58">
        <f t="shared" si="176"/>
        <v>13504</v>
      </c>
      <c r="AI258" s="58">
        <f t="shared" si="176"/>
        <v>485655</v>
      </c>
      <c r="AJ258" s="58">
        <f t="shared" si="176"/>
        <v>24770</v>
      </c>
      <c r="AK258" s="58">
        <f t="shared" si="176"/>
        <v>129711</v>
      </c>
      <c r="AL258" s="58">
        <f t="shared" si="176"/>
        <v>50329</v>
      </c>
      <c r="AM258" s="58">
        <f t="shared" si="176"/>
        <v>18760</v>
      </c>
      <c r="AN258" s="58">
        <f t="shared" si="176"/>
        <v>434460</v>
      </c>
      <c r="AO258" s="58">
        <f t="shared" si="176"/>
        <v>136023</v>
      </c>
      <c r="AP258" s="58">
        <f t="shared" si="176"/>
        <v>911422</v>
      </c>
      <c r="AQ258" s="58">
        <f t="shared" si="176"/>
        <v>146786</v>
      </c>
      <c r="AR258" s="58">
        <f t="shared" si="176"/>
        <v>186002</v>
      </c>
      <c r="AS258" s="58">
        <f t="shared" si="176"/>
        <v>394536</v>
      </c>
      <c r="AT258" s="58">
        <f t="shared" si="176"/>
        <v>69733</v>
      </c>
      <c r="AU258" s="58">
        <f t="shared" si="176"/>
        <v>860421</v>
      </c>
    </row>
    <row r="259" ht="16.5">
      <c r="A259" s="30"/>
    </row>
    <row r="260" ht="16.5">
      <c r="A260" s="30"/>
    </row>
    <row r="261" ht="16.5">
      <c r="A261" s="4"/>
    </row>
    <row r="262" ht="16.5">
      <c r="A262" s="4"/>
    </row>
    <row r="263" ht="16.5">
      <c r="A263" s="4"/>
    </row>
    <row r="264" ht="16.5">
      <c r="A264" s="4"/>
    </row>
    <row r="265" ht="16.5">
      <c r="A265" s="4"/>
    </row>
    <row r="266" ht="16.5">
      <c r="A266" s="4"/>
    </row>
    <row r="267" ht="16.5">
      <c r="A267" s="4"/>
    </row>
    <row r="268" ht="16.5">
      <c r="A268" s="4"/>
    </row>
    <row r="269" ht="16.5">
      <c r="A269" s="4"/>
    </row>
    <row r="270" ht="16.5">
      <c r="A270" s="4"/>
    </row>
    <row r="271" ht="16.5">
      <c r="A271" s="4"/>
    </row>
    <row r="272" ht="16.5">
      <c r="A272" s="4"/>
    </row>
    <row r="273" ht="16.5">
      <c r="A273" s="4"/>
    </row>
    <row r="274" ht="16.5">
      <c r="A274" s="4"/>
    </row>
    <row r="275" ht="16.5">
      <c r="A275" s="4"/>
    </row>
    <row r="276" ht="16.5">
      <c r="A276" s="4"/>
    </row>
    <row r="277" ht="16.5">
      <c r="A277" s="4"/>
    </row>
    <row r="278" ht="16.5">
      <c r="A278" s="4"/>
    </row>
    <row r="279" ht="16.5">
      <c r="A279" s="4"/>
    </row>
    <row r="280" ht="16.5">
      <c r="A280" s="4"/>
    </row>
    <row r="281" ht="16.5">
      <c r="A281" s="4"/>
    </row>
    <row r="282" ht="16.5">
      <c r="A282" s="4"/>
    </row>
    <row r="283" ht="16.5">
      <c r="A283" s="4"/>
    </row>
    <row r="284" ht="16.5">
      <c r="A284" s="4"/>
    </row>
    <row r="285" ht="16.5">
      <c r="A285" s="4"/>
    </row>
    <row r="286" ht="16.5">
      <c r="A286" s="4"/>
    </row>
    <row r="287" ht="16.5">
      <c r="A287" s="4"/>
    </row>
    <row r="288" ht="16.5">
      <c r="A288" s="4"/>
    </row>
    <row r="289" ht="16.5">
      <c r="A289" s="4"/>
    </row>
    <row r="290" ht="16.5">
      <c r="A290" s="4"/>
    </row>
    <row r="291" ht="16.5">
      <c r="A291" s="4"/>
    </row>
    <row r="292" ht="16.5">
      <c r="A292" s="4"/>
    </row>
    <row r="293" ht="16.5">
      <c r="A293" s="4"/>
    </row>
    <row r="294" ht="16.5">
      <c r="A294" s="4"/>
    </row>
    <row r="295" ht="16.5">
      <c r="A295" s="4"/>
    </row>
    <row r="296" ht="16.5">
      <c r="A296" s="4"/>
    </row>
    <row r="297" ht="16.5">
      <c r="A297" s="4"/>
    </row>
    <row r="298" ht="16.5">
      <c r="A298" s="4"/>
    </row>
    <row r="299" ht="16.5">
      <c r="A299" s="4"/>
    </row>
    <row r="300" ht="16.5">
      <c r="A300" s="4"/>
    </row>
    <row r="301" ht="16.5">
      <c r="A301" s="4"/>
    </row>
    <row r="302" ht="16.5">
      <c r="A302" s="4"/>
    </row>
    <row r="303" ht="16.5">
      <c r="A303" s="4"/>
    </row>
    <row r="304" ht="16.5">
      <c r="A304" s="4"/>
    </row>
    <row r="305" ht="16.5">
      <c r="A305" s="4"/>
    </row>
    <row r="306" ht="16.5">
      <c r="A306" s="4"/>
    </row>
    <row r="307" ht="16.5">
      <c r="A307" s="4"/>
    </row>
    <row r="308" ht="16.5">
      <c r="A308" s="4"/>
    </row>
    <row r="309" ht="16.5">
      <c r="A309" s="4"/>
    </row>
    <row r="310" ht="16.5">
      <c r="A310" s="4"/>
    </row>
    <row r="311" ht="16.5">
      <c r="A311" s="4"/>
    </row>
    <row r="312" ht="16.5">
      <c r="A312" s="4"/>
    </row>
    <row r="313" ht="16.5">
      <c r="A313" s="4"/>
    </row>
    <row r="314" ht="16.5">
      <c r="A314" s="4"/>
    </row>
    <row r="315" ht="16.5">
      <c r="A315" s="4"/>
    </row>
    <row r="316" ht="16.5">
      <c r="A316" s="4"/>
    </row>
    <row r="317" ht="16.5">
      <c r="A317" s="4"/>
    </row>
    <row r="318" ht="16.5">
      <c r="A318" s="4"/>
    </row>
    <row r="319" ht="16.5">
      <c r="A319" s="4"/>
    </row>
    <row r="320" ht="16.5">
      <c r="A320" s="4"/>
    </row>
    <row r="321" ht="16.5">
      <c r="A321" s="4"/>
    </row>
    <row r="322" ht="16.5">
      <c r="A322" s="4"/>
    </row>
    <row r="323" ht="16.5">
      <c r="A323" s="4"/>
    </row>
    <row r="324" ht="16.5">
      <c r="A324" s="4"/>
    </row>
    <row r="325" ht="16.5">
      <c r="A325" s="4"/>
    </row>
    <row r="326" ht="16.5">
      <c r="A326" s="4"/>
    </row>
    <row r="327" ht="16.5">
      <c r="A327" s="4"/>
    </row>
    <row r="328" ht="16.5">
      <c r="A328" s="4"/>
    </row>
    <row r="329" ht="16.5">
      <c r="A329" s="4"/>
    </row>
    <row r="330" ht="16.5">
      <c r="A330" s="4"/>
    </row>
    <row r="331" ht="16.5">
      <c r="A331" s="4"/>
    </row>
    <row r="332" ht="16.5">
      <c r="A332" s="4"/>
    </row>
    <row r="333" ht="16.5">
      <c r="A333" s="4"/>
    </row>
    <row r="334" ht="16.5">
      <c r="A334" s="4"/>
    </row>
    <row r="335" ht="16.5">
      <c r="A335" s="4"/>
    </row>
    <row r="336" ht="16.5">
      <c r="A336" s="4"/>
    </row>
    <row r="337" ht="16.5">
      <c r="A337" s="4"/>
    </row>
    <row r="338" ht="16.5">
      <c r="A338" s="4"/>
    </row>
    <row r="339" ht="16.5">
      <c r="A339" s="4"/>
    </row>
    <row r="340" ht="16.5">
      <c r="A340" s="4"/>
    </row>
    <row r="341" ht="16.5">
      <c r="A341" s="4"/>
    </row>
    <row r="342" ht="16.5">
      <c r="A342" s="4"/>
    </row>
    <row r="343" ht="16.5">
      <c r="A343" s="4"/>
    </row>
    <row r="344" ht="16.5">
      <c r="A344" s="4"/>
    </row>
    <row r="345" ht="16.5">
      <c r="A345" s="4"/>
    </row>
    <row r="346" ht="16.5">
      <c r="A346" s="4"/>
    </row>
    <row r="347" ht="16.5">
      <c r="A347" s="4"/>
    </row>
    <row r="348" ht="16.5">
      <c r="A348" s="4"/>
    </row>
    <row r="349" ht="16.5">
      <c r="A349" s="4"/>
    </row>
    <row r="350" ht="16.5">
      <c r="A350" s="4"/>
    </row>
    <row r="351" ht="16.5">
      <c r="A351" s="4"/>
    </row>
    <row r="352" ht="16.5">
      <c r="A352" s="4"/>
    </row>
    <row r="353" ht="16.5">
      <c r="A353" s="4"/>
    </row>
    <row r="354" ht="16.5">
      <c r="A354" s="4"/>
    </row>
    <row r="355" ht="16.5">
      <c r="A355" s="4"/>
    </row>
    <row r="356" ht="16.5">
      <c r="A356" s="4"/>
    </row>
    <row r="357" ht="16.5">
      <c r="A357" s="4"/>
    </row>
    <row r="358" ht="16.5">
      <c r="A358" s="4"/>
    </row>
    <row r="359" ht="16.5">
      <c r="A359" s="4"/>
    </row>
    <row r="360" ht="16.5">
      <c r="A360" s="4"/>
    </row>
    <row r="361" ht="16.5">
      <c r="A361" s="4"/>
    </row>
    <row r="362" ht="16.5">
      <c r="A362" s="4"/>
    </row>
    <row r="363" ht="16.5">
      <c r="A363" s="4"/>
    </row>
    <row r="364" ht="16.5">
      <c r="A364" s="4"/>
    </row>
    <row r="365" ht="16.5">
      <c r="A365" s="4"/>
    </row>
    <row r="366" ht="16.5">
      <c r="A366" s="4"/>
    </row>
    <row r="367" ht="16.5">
      <c r="A367" s="4"/>
    </row>
    <row r="368" ht="16.5">
      <c r="A368" s="4"/>
    </row>
    <row r="369" ht="16.5">
      <c r="A369" s="4"/>
    </row>
    <row r="370" ht="16.5">
      <c r="A370" s="4"/>
    </row>
    <row r="371" ht="16.5">
      <c r="A371" s="4"/>
    </row>
    <row r="372" ht="16.5">
      <c r="A372" s="4"/>
    </row>
    <row r="373" ht="16.5">
      <c r="A373" s="4"/>
    </row>
    <row r="374" ht="16.5">
      <c r="A374" s="4"/>
    </row>
    <row r="375" ht="16.5">
      <c r="A375" s="4"/>
    </row>
    <row r="376" ht="16.5">
      <c r="A376" s="4"/>
    </row>
    <row r="377" ht="16.5">
      <c r="A377" s="4"/>
    </row>
    <row r="378" ht="16.5">
      <c r="A378" s="4"/>
    </row>
    <row r="379" ht="16.5">
      <c r="A379" s="4"/>
    </row>
    <row r="380" ht="16.5">
      <c r="A380" s="4"/>
    </row>
    <row r="381" ht="16.5">
      <c r="A381" s="4"/>
    </row>
    <row r="382" ht="16.5">
      <c r="A382" s="4"/>
    </row>
    <row r="383" ht="16.5">
      <c r="A383" s="4"/>
    </row>
    <row r="384" ht="16.5">
      <c r="A384" s="4"/>
    </row>
    <row r="385" ht="16.5">
      <c r="A385" s="4"/>
    </row>
    <row r="386" ht="16.5">
      <c r="A386" s="4"/>
    </row>
    <row r="387" ht="16.5">
      <c r="A387" s="4"/>
    </row>
    <row r="388" ht="16.5">
      <c r="A388" s="4"/>
    </row>
    <row r="389" ht="16.5">
      <c r="A389" s="4"/>
    </row>
    <row r="390" ht="16.5">
      <c r="A390" s="4"/>
    </row>
    <row r="391" ht="16.5">
      <c r="A391" s="4"/>
    </row>
    <row r="392" ht="16.5">
      <c r="A392" s="4"/>
    </row>
    <row r="393" ht="16.5">
      <c r="A393" s="4"/>
    </row>
    <row r="394" ht="16.5">
      <c r="A394" s="4"/>
    </row>
    <row r="395" ht="16.5">
      <c r="A395" s="4"/>
    </row>
    <row r="396" ht="16.5">
      <c r="A396" s="4"/>
    </row>
    <row r="397" ht="16.5">
      <c r="A397" s="4"/>
    </row>
    <row r="398" ht="16.5">
      <c r="A398" s="4"/>
    </row>
    <row r="399" ht="16.5">
      <c r="A399" s="4"/>
    </row>
    <row r="400" ht="16.5">
      <c r="A400" s="4"/>
    </row>
    <row r="401" ht="16.5">
      <c r="A401" s="4"/>
    </row>
    <row r="402" ht="16.5">
      <c r="A402" s="4"/>
    </row>
    <row r="403" ht="16.5">
      <c r="A403" s="4"/>
    </row>
    <row r="404" ht="16.5">
      <c r="A404" s="4"/>
    </row>
    <row r="405" ht="16.5">
      <c r="A405" s="4"/>
    </row>
    <row r="406" ht="16.5">
      <c r="A406" s="4"/>
    </row>
    <row r="407" ht="16.5">
      <c r="A407" s="4"/>
    </row>
    <row r="408" ht="16.5">
      <c r="A408" s="4"/>
    </row>
    <row r="409" ht="16.5">
      <c r="A409" s="4"/>
    </row>
    <row r="410" ht="16.5">
      <c r="A410" s="4"/>
    </row>
    <row r="411" ht="16.5">
      <c r="A411" s="4"/>
    </row>
    <row r="412" ht="16.5">
      <c r="A412" s="4"/>
    </row>
    <row r="413" ht="16.5">
      <c r="A413" s="4"/>
    </row>
    <row r="414" ht="16.5">
      <c r="A414" s="4"/>
    </row>
    <row r="415" ht="16.5">
      <c r="A415" s="4"/>
    </row>
    <row r="416" ht="16.5">
      <c r="A416" s="4"/>
    </row>
    <row r="417" ht="16.5">
      <c r="A417" s="4"/>
    </row>
    <row r="418" ht="16.5">
      <c r="A418" s="4"/>
    </row>
    <row r="419" ht="16.5">
      <c r="A419" s="4"/>
    </row>
    <row r="420" ht="16.5">
      <c r="A420" s="4"/>
    </row>
    <row r="421" ht="16.5">
      <c r="A421" s="4"/>
    </row>
    <row r="422" ht="16.5">
      <c r="A422" s="4"/>
    </row>
    <row r="423" ht="16.5">
      <c r="A423" s="4"/>
    </row>
    <row r="424" ht="16.5">
      <c r="A424" s="4"/>
    </row>
    <row r="425" ht="16.5">
      <c r="A425" s="4"/>
    </row>
    <row r="426" ht="16.5">
      <c r="A426" s="4"/>
    </row>
    <row r="427" ht="16.5">
      <c r="A427" s="4"/>
    </row>
    <row r="428" ht="16.5">
      <c r="A428" s="4"/>
    </row>
    <row r="429" ht="16.5">
      <c r="A429" s="4"/>
    </row>
    <row r="430" ht="16.5">
      <c r="A430" s="4"/>
    </row>
    <row r="431" ht="16.5">
      <c r="A431" s="4"/>
    </row>
    <row r="432" ht="16.5">
      <c r="A432" s="4"/>
    </row>
    <row r="433" ht="16.5">
      <c r="A433" s="4"/>
    </row>
    <row r="434" ht="16.5">
      <c r="A434" s="4"/>
    </row>
    <row r="435" ht="16.5">
      <c r="A435" s="4"/>
    </row>
    <row r="436" ht="16.5">
      <c r="A436" s="4"/>
    </row>
    <row r="437" ht="16.5">
      <c r="A437" s="4"/>
    </row>
    <row r="438" ht="16.5">
      <c r="A438" s="4"/>
    </row>
    <row r="439" ht="16.5">
      <c r="A439" s="4"/>
    </row>
    <row r="440" ht="16.5">
      <c r="A440" s="4"/>
    </row>
    <row r="441" ht="16.5">
      <c r="A441" s="4"/>
    </row>
    <row r="442" ht="16.5">
      <c r="A442" s="4"/>
    </row>
    <row r="443" ht="16.5">
      <c r="A443" s="4"/>
    </row>
    <row r="444" ht="16.5">
      <c r="A444" s="4"/>
    </row>
    <row r="445" ht="16.5">
      <c r="A445" s="4"/>
    </row>
    <row r="446" ht="16.5">
      <c r="A446" s="4"/>
    </row>
    <row r="447" ht="16.5">
      <c r="A447" s="4"/>
    </row>
    <row r="448" ht="16.5">
      <c r="A448" s="4"/>
    </row>
    <row r="449" ht="16.5">
      <c r="A449" s="4"/>
    </row>
    <row r="450" ht="16.5">
      <c r="A450" s="4"/>
    </row>
    <row r="451" ht="16.5">
      <c r="A451" s="4"/>
    </row>
    <row r="452" ht="16.5">
      <c r="A452" s="4"/>
    </row>
    <row r="453" ht="16.5">
      <c r="A453" s="4"/>
    </row>
    <row r="454" ht="16.5">
      <c r="A454" s="4"/>
    </row>
    <row r="455" ht="16.5">
      <c r="A455" s="4"/>
    </row>
    <row r="456" ht="16.5">
      <c r="A456" s="4"/>
    </row>
    <row r="457" ht="16.5">
      <c r="A457" s="4"/>
    </row>
    <row r="458" ht="16.5">
      <c r="A458" s="4"/>
    </row>
    <row r="459" ht="16.5">
      <c r="A459" s="4"/>
    </row>
    <row r="460" ht="16.5">
      <c r="A460" s="4"/>
    </row>
    <row r="461" ht="16.5">
      <c r="A461" s="4"/>
    </row>
    <row r="462" ht="16.5">
      <c r="A462" s="4"/>
    </row>
    <row r="463" ht="16.5">
      <c r="A463" s="4"/>
    </row>
    <row r="464" ht="16.5">
      <c r="A464" s="4"/>
    </row>
    <row r="465" ht="16.5">
      <c r="A465" s="4"/>
    </row>
    <row r="466" ht="16.5">
      <c r="A466" s="4"/>
    </row>
    <row r="467" ht="16.5">
      <c r="A467" s="4"/>
    </row>
    <row r="468" ht="16.5">
      <c r="A468" s="4"/>
    </row>
    <row r="469" ht="16.5">
      <c r="A469" s="4"/>
    </row>
    <row r="470" ht="16.5">
      <c r="A470" s="4"/>
    </row>
    <row r="471" ht="16.5">
      <c r="A471" s="4"/>
    </row>
    <row r="472" ht="16.5">
      <c r="A472" s="4"/>
    </row>
    <row r="473" ht="16.5">
      <c r="A473" s="4"/>
    </row>
    <row r="474" ht="16.5">
      <c r="A474" s="4"/>
    </row>
    <row r="475" ht="16.5">
      <c r="A475" s="4"/>
    </row>
    <row r="476" ht="16.5">
      <c r="A476" s="4"/>
    </row>
    <row r="477" ht="16.5">
      <c r="A477" s="4"/>
    </row>
    <row r="478" ht="16.5">
      <c r="A478" s="4"/>
    </row>
    <row r="479" ht="16.5">
      <c r="A479" s="4"/>
    </row>
    <row r="480" ht="16.5">
      <c r="A480" s="4"/>
    </row>
    <row r="481" ht="16.5">
      <c r="A481" s="4"/>
    </row>
    <row r="482" ht="16.5">
      <c r="A482" s="4"/>
    </row>
    <row r="483" ht="16.5">
      <c r="A483" s="4"/>
    </row>
    <row r="484" ht="16.5">
      <c r="A484" s="4"/>
    </row>
    <row r="485" ht="16.5">
      <c r="A485" s="4"/>
    </row>
    <row r="486" ht="16.5">
      <c r="A486" s="4"/>
    </row>
    <row r="487" ht="16.5">
      <c r="A487" s="4"/>
    </row>
    <row r="488" ht="16.5">
      <c r="A488" s="4"/>
    </row>
    <row r="489" ht="16.5">
      <c r="A489" s="4"/>
    </row>
    <row r="490" ht="16.5">
      <c r="A490" s="4"/>
    </row>
    <row r="491" ht="16.5">
      <c r="A491" s="4"/>
    </row>
    <row r="492" ht="16.5">
      <c r="A492" s="4"/>
    </row>
    <row r="493" ht="16.5">
      <c r="A493" s="4"/>
    </row>
    <row r="494" ht="16.5">
      <c r="A494" s="4"/>
    </row>
    <row r="495" ht="16.5">
      <c r="A495" s="4"/>
    </row>
    <row r="496" ht="16.5">
      <c r="A496" s="4"/>
    </row>
    <row r="497" ht="16.5">
      <c r="A497" s="4"/>
    </row>
    <row r="498" ht="16.5">
      <c r="A498" s="4"/>
    </row>
    <row r="499" ht="16.5">
      <c r="A499" s="4"/>
    </row>
    <row r="500" ht="16.5">
      <c r="A500" s="4"/>
    </row>
    <row r="501" ht="16.5">
      <c r="A501" s="4"/>
    </row>
    <row r="502" ht="16.5">
      <c r="A502" s="4"/>
    </row>
    <row r="503" ht="16.5">
      <c r="A503" s="4"/>
    </row>
    <row r="504" ht="16.5">
      <c r="A504" s="4"/>
    </row>
    <row r="505" ht="16.5">
      <c r="A505" s="4"/>
    </row>
  </sheetData>
  <mergeCells count="3">
    <mergeCell ref="A6:F6"/>
    <mergeCell ref="A7:F7"/>
    <mergeCell ref="G7:AT7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756"/>
  <sheetViews>
    <sheetView tabSelected="1" workbookViewId="0" topLeftCell="A1">
      <pane xSplit="4" ySplit="6" topLeftCell="E4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" sqref="C2"/>
    </sheetView>
  </sheetViews>
  <sheetFormatPr defaultColWidth="9.00390625" defaultRowHeight="12.75"/>
  <cols>
    <col min="1" max="2" width="9.625" style="65" customWidth="1"/>
    <col min="3" max="3" width="49.00390625" style="33" customWidth="1"/>
    <col min="4" max="4" width="10.75390625" style="33" customWidth="1"/>
    <col min="5" max="5" width="23.125" style="33" customWidth="1"/>
    <col min="6" max="46" width="13.75390625" style="33" hidden="1" customWidth="1"/>
    <col min="47" max="48" width="0" style="33" hidden="1" customWidth="1"/>
    <col min="49" max="16384" width="9.125" style="33" customWidth="1"/>
  </cols>
  <sheetData>
    <row r="1" spans="3:46" ht="15" customHeight="1">
      <c r="C1" s="34"/>
      <c r="D1" s="49" t="s">
        <v>120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</row>
    <row r="2" spans="3:46" ht="15" customHeight="1">
      <c r="C2" s="34"/>
      <c r="D2" s="49" t="s">
        <v>53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</row>
    <row r="3" spans="3:46" ht="15" customHeight="1">
      <c r="C3" s="76"/>
      <c r="D3" s="49" t="s">
        <v>54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</row>
    <row r="4" spans="3:46" ht="15" customHeight="1">
      <c r="C4" s="34"/>
      <c r="D4" s="49" t="s">
        <v>153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</row>
    <row r="5" spans="1:5" ht="64.5" customHeight="1" thickBot="1">
      <c r="A5" s="83" t="s">
        <v>83</v>
      </c>
      <c r="B5" s="83"/>
      <c r="C5" s="83"/>
      <c r="D5" s="83"/>
      <c r="E5" s="83"/>
    </row>
    <row r="6" spans="1:72" s="37" customFormat="1" ht="58.5" customHeight="1" thickBot="1">
      <c r="A6" s="59" t="s">
        <v>86</v>
      </c>
      <c r="B6" s="35" t="s">
        <v>55</v>
      </c>
      <c r="C6" s="84" t="s">
        <v>51</v>
      </c>
      <c r="D6" s="85"/>
      <c r="E6" s="1" t="s">
        <v>2</v>
      </c>
      <c r="F6" s="1" t="s">
        <v>67</v>
      </c>
      <c r="G6" s="60" t="s">
        <v>119</v>
      </c>
      <c r="H6" s="77" t="s">
        <v>96</v>
      </c>
      <c r="I6" s="78" t="s">
        <v>97</v>
      </c>
      <c r="J6" s="1" t="s">
        <v>98</v>
      </c>
      <c r="K6" s="77" t="s">
        <v>100</v>
      </c>
      <c r="L6" s="77" t="s">
        <v>102</v>
      </c>
      <c r="M6" s="77" t="s">
        <v>102</v>
      </c>
      <c r="N6" s="77" t="s">
        <v>104</v>
      </c>
      <c r="O6" s="77" t="s">
        <v>106</v>
      </c>
      <c r="P6" s="77" t="s">
        <v>107</v>
      </c>
      <c r="Q6" s="77" t="s">
        <v>108</v>
      </c>
      <c r="R6" s="77" t="s">
        <v>109</v>
      </c>
      <c r="S6" s="77" t="s">
        <v>110</v>
      </c>
      <c r="T6" s="77" t="s">
        <v>111</v>
      </c>
      <c r="U6" s="77" t="s">
        <v>112</v>
      </c>
      <c r="V6" s="77" t="s">
        <v>113</v>
      </c>
      <c r="W6" s="77" t="s">
        <v>114</v>
      </c>
      <c r="X6" s="77" t="s">
        <v>115</v>
      </c>
      <c r="Y6" s="78" t="s">
        <v>116</v>
      </c>
      <c r="Z6" s="77" t="s">
        <v>117</v>
      </c>
      <c r="AA6" s="77" t="s">
        <v>118</v>
      </c>
      <c r="AB6" s="1" t="s">
        <v>91</v>
      </c>
      <c r="AC6" s="1" t="s">
        <v>91</v>
      </c>
      <c r="AD6" s="1" t="s">
        <v>92</v>
      </c>
      <c r="AE6" s="1" t="s">
        <v>93</v>
      </c>
      <c r="AF6" s="1" t="s">
        <v>85</v>
      </c>
      <c r="AG6" s="1" t="s">
        <v>80</v>
      </c>
      <c r="AH6" s="1" t="s">
        <v>68</v>
      </c>
      <c r="AI6" s="1" t="s">
        <v>65</v>
      </c>
      <c r="AJ6" s="1" t="s">
        <v>66</v>
      </c>
      <c r="AK6" s="1" t="s">
        <v>77</v>
      </c>
      <c r="AL6" s="1" t="s">
        <v>75</v>
      </c>
      <c r="AM6" s="1" t="s">
        <v>69</v>
      </c>
      <c r="AN6" s="1" t="s">
        <v>78</v>
      </c>
      <c r="AO6" s="1" t="s">
        <v>70</v>
      </c>
      <c r="AP6" s="1" t="s">
        <v>71</v>
      </c>
      <c r="AQ6" s="1" t="s">
        <v>72</v>
      </c>
      <c r="AR6" s="1" t="s">
        <v>73</v>
      </c>
      <c r="AS6" s="1" t="s">
        <v>74</v>
      </c>
      <c r="AT6" s="1" t="s">
        <v>52</v>
      </c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</row>
    <row r="7" spans="1:46" s="39" customFormat="1" ht="18" customHeight="1">
      <c r="A7" s="86" t="s">
        <v>5</v>
      </c>
      <c r="B7" s="87"/>
      <c r="C7" s="87"/>
      <c r="D7" s="88"/>
      <c r="E7" s="38">
        <f>SUM(E8:E11)</f>
        <v>113381</v>
      </c>
      <c r="F7" s="38">
        <f>SUM(F8:F11)</f>
        <v>0</v>
      </c>
      <c r="G7" s="64">
        <f aca="true" t="shared" si="0" ref="G7:AA7">SUM(G8:G11)</f>
        <v>0</v>
      </c>
      <c r="H7" s="64">
        <f t="shared" si="0"/>
        <v>0</v>
      </c>
      <c r="I7" s="64">
        <f t="shared" si="0"/>
        <v>0</v>
      </c>
      <c r="J7" s="64">
        <f t="shared" si="0"/>
        <v>0</v>
      </c>
      <c r="K7" s="64">
        <f t="shared" si="0"/>
        <v>0</v>
      </c>
      <c r="L7" s="64">
        <f t="shared" si="0"/>
        <v>0</v>
      </c>
      <c r="M7" s="64">
        <f>SUM(M8:M11)</f>
        <v>0</v>
      </c>
      <c r="N7" s="64">
        <f t="shared" si="0"/>
        <v>0</v>
      </c>
      <c r="O7" s="64">
        <f t="shared" si="0"/>
        <v>0</v>
      </c>
      <c r="P7" s="64">
        <f t="shared" si="0"/>
        <v>0</v>
      </c>
      <c r="Q7" s="64">
        <f t="shared" si="0"/>
        <v>0</v>
      </c>
      <c r="R7" s="64">
        <f t="shared" si="0"/>
        <v>0</v>
      </c>
      <c r="S7" s="64">
        <f t="shared" si="0"/>
        <v>0</v>
      </c>
      <c r="T7" s="64">
        <f t="shared" si="0"/>
        <v>0</v>
      </c>
      <c r="U7" s="64">
        <f t="shared" si="0"/>
        <v>0</v>
      </c>
      <c r="V7" s="64">
        <f t="shared" si="0"/>
        <v>0</v>
      </c>
      <c r="W7" s="64">
        <f t="shared" si="0"/>
        <v>0</v>
      </c>
      <c r="X7" s="64">
        <f t="shared" si="0"/>
        <v>0</v>
      </c>
      <c r="Y7" s="64">
        <f t="shared" si="0"/>
        <v>0</v>
      </c>
      <c r="Z7" s="64">
        <f t="shared" si="0"/>
        <v>0</v>
      </c>
      <c r="AA7" s="64">
        <f t="shared" si="0"/>
        <v>0</v>
      </c>
      <c r="AB7" s="64">
        <f aca="true" t="shared" si="1" ref="AB7:AT7">SUM(AB8:AB11)</f>
        <v>0</v>
      </c>
      <c r="AC7" s="64">
        <f t="shared" si="1"/>
        <v>0</v>
      </c>
      <c r="AD7" s="64">
        <f t="shared" si="1"/>
        <v>0</v>
      </c>
      <c r="AE7" s="64">
        <f t="shared" si="1"/>
        <v>0</v>
      </c>
      <c r="AF7" s="64">
        <f t="shared" si="1"/>
        <v>0</v>
      </c>
      <c r="AG7" s="64">
        <f t="shared" si="1"/>
        <v>0</v>
      </c>
      <c r="AH7" s="38">
        <f t="shared" si="1"/>
        <v>0</v>
      </c>
      <c r="AI7" s="38">
        <f t="shared" si="1"/>
        <v>0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93605</v>
      </c>
      <c r="AN7" s="38">
        <f t="shared" si="1"/>
        <v>0</v>
      </c>
      <c r="AO7" s="38">
        <f t="shared" si="1"/>
        <v>250</v>
      </c>
      <c r="AP7" s="38">
        <f t="shared" si="1"/>
        <v>0</v>
      </c>
      <c r="AQ7" s="38">
        <f t="shared" si="1"/>
        <v>300</v>
      </c>
      <c r="AR7" s="38">
        <f t="shared" si="1"/>
        <v>0</v>
      </c>
      <c r="AS7" s="38">
        <f t="shared" si="1"/>
        <v>19226</v>
      </c>
      <c r="AT7" s="38">
        <f t="shared" si="1"/>
        <v>0</v>
      </c>
    </row>
    <row r="8" spans="1:46" ht="16.5">
      <c r="A8" s="62" t="s">
        <v>81</v>
      </c>
      <c r="B8" s="66" t="s">
        <v>32</v>
      </c>
      <c r="C8" s="81" t="s">
        <v>33</v>
      </c>
      <c r="D8" s="82"/>
      <c r="E8" s="40">
        <f>SUM(F8:AT8)</f>
        <v>97929</v>
      </c>
      <c r="F8" s="40"/>
      <c r="G8" s="40">
        <v>-200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>
        <v>93605</v>
      </c>
      <c r="AN8" s="40"/>
      <c r="AO8" s="40"/>
      <c r="AP8" s="40"/>
      <c r="AQ8" s="40"/>
      <c r="AR8" s="40"/>
      <c r="AS8" s="40">
        <v>4524</v>
      </c>
      <c r="AT8" s="40"/>
    </row>
    <row r="9" spans="1:46" ht="16.5">
      <c r="A9" s="62" t="s">
        <v>81</v>
      </c>
      <c r="B9" s="66" t="s">
        <v>34</v>
      </c>
      <c r="C9" s="81" t="s">
        <v>62</v>
      </c>
      <c r="D9" s="82"/>
      <c r="E9" s="40">
        <f>SUM(F9:AT9)</f>
        <v>400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>
        <v>400</v>
      </c>
      <c r="AT9" s="40"/>
    </row>
    <row r="10" spans="1:46" ht="16.5">
      <c r="A10" s="62" t="s">
        <v>81</v>
      </c>
      <c r="B10" s="67" t="s">
        <v>43</v>
      </c>
      <c r="C10" s="81" t="s">
        <v>44</v>
      </c>
      <c r="D10" s="82"/>
      <c r="E10" s="40">
        <f>SUM(F10:AT10)</f>
        <v>250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>
        <v>250</v>
      </c>
      <c r="AP10" s="40"/>
      <c r="AQ10" s="40"/>
      <c r="AR10" s="40"/>
      <c r="AS10" s="40"/>
      <c r="AT10" s="40"/>
    </row>
    <row r="11" spans="1:46" ht="30.75" customHeight="1">
      <c r="A11" s="62" t="s">
        <v>81</v>
      </c>
      <c r="B11" s="67" t="s">
        <v>45</v>
      </c>
      <c r="C11" s="81" t="s">
        <v>46</v>
      </c>
      <c r="D11" s="82"/>
      <c r="E11" s="40">
        <f>SUM(F11:AT11)</f>
        <v>14802</v>
      </c>
      <c r="F11" s="40"/>
      <c r="G11" s="40">
        <v>200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>
        <v>300</v>
      </c>
      <c r="AR11" s="40"/>
      <c r="AS11" s="40">
        <v>14302</v>
      </c>
      <c r="AT11" s="40"/>
    </row>
    <row r="12" spans="1:46" s="39" customFormat="1" ht="16.5">
      <c r="A12" s="86" t="s">
        <v>6</v>
      </c>
      <c r="B12" s="87"/>
      <c r="C12" s="87"/>
      <c r="D12" s="88"/>
      <c r="E12" s="38">
        <f>SUM(E13)</f>
        <v>8097</v>
      </c>
      <c r="F12" s="38">
        <f aca="true" t="shared" si="2" ref="F12:AT12">SUM(F13)</f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  <c r="K12" s="38">
        <f t="shared" si="2"/>
        <v>0</v>
      </c>
      <c r="L12" s="38">
        <f t="shared" si="2"/>
        <v>0</v>
      </c>
      <c r="M12" s="38">
        <f t="shared" si="2"/>
        <v>0</v>
      </c>
      <c r="N12" s="38">
        <f t="shared" si="2"/>
        <v>0</v>
      </c>
      <c r="O12" s="38">
        <f t="shared" si="2"/>
        <v>0</v>
      </c>
      <c r="P12" s="38">
        <f t="shared" si="2"/>
        <v>0</v>
      </c>
      <c r="Q12" s="38">
        <f t="shared" si="2"/>
        <v>0</v>
      </c>
      <c r="R12" s="38">
        <f t="shared" si="2"/>
        <v>0</v>
      </c>
      <c r="S12" s="38">
        <f t="shared" si="2"/>
        <v>0</v>
      </c>
      <c r="T12" s="38">
        <f t="shared" si="2"/>
        <v>0</v>
      </c>
      <c r="U12" s="38">
        <f t="shared" si="2"/>
        <v>0</v>
      </c>
      <c r="V12" s="38">
        <f t="shared" si="2"/>
        <v>0</v>
      </c>
      <c r="W12" s="38">
        <f t="shared" si="2"/>
        <v>0</v>
      </c>
      <c r="X12" s="38">
        <f t="shared" si="2"/>
        <v>0</v>
      </c>
      <c r="Y12" s="38">
        <f t="shared" si="2"/>
        <v>0</v>
      </c>
      <c r="Z12" s="38">
        <f t="shared" si="2"/>
        <v>0</v>
      </c>
      <c r="AA12" s="38">
        <f t="shared" si="2"/>
        <v>0</v>
      </c>
      <c r="AB12" s="38">
        <f t="shared" si="2"/>
        <v>0</v>
      </c>
      <c r="AC12" s="38">
        <f t="shared" si="2"/>
        <v>0</v>
      </c>
      <c r="AD12" s="38">
        <f t="shared" si="2"/>
        <v>0</v>
      </c>
      <c r="AE12" s="38">
        <f t="shared" si="2"/>
        <v>0</v>
      </c>
      <c r="AF12" s="38">
        <f t="shared" si="2"/>
        <v>0</v>
      </c>
      <c r="AG12" s="38">
        <f t="shared" si="2"/>
        <v>0</v>
      </c>
      <c r="AH12" s="38">
        <f t="shared" si="2"/>
        <v>0</v>
      </c>
      <c r="AI12" s="38">
        <f t="shared" si="2"/>
        <v>0</v>
      </c>
      <c r="AJ12" s="38">
        <f t="shared" si="2"/>
        <v>0</v>
      </c>
      <c r="AK12" s="38">
        <f t="shared" si="2"/>
        <v>0</v>
      </c>
      <c r="AL12" s="38">
        <f t="shared" si="2"/>
        <v>0</v>
      </c>
      <c r="AM12" s="38">
        <f t="shared" si="2"/>
        <v>3194</v>
      </c>
      <c r="AN12" s="38">
        <f t="shared" si="2"/>
        <v>4903</v>
      </c>
      <c r="AO12" s="38">
        <f t="shared" si="2"/>
        <v>0</v>
      </c>
      <c r="AP12" s="38">
        <f t="shared" si="2"/>
        <v>0</v>
      </c>
      <c r="AQ12" s="38">
        <f t="shared" si="2"/>
        <v>0</v>
      </c>
      <c r="AR12" s="38">
        <f t="shared" si="2"/>
        <v>0</v>
      </c>
      <c r="AS12" s="38">
        <f t="shared" si="2"/>
        <v>0</v>
      </c>
      <c r="AT12" s="38">
        <f t="shared" si="2"/>
        <v>0</v>
      </c>
    </row>
    <row r="13" spans="1:46" ht="16.5">
      <c r="A13" s="66" t="s">
        <v>141</v>
      </c>
      <c r="B13" s="66" t="s">
        <v>32</v>
      </c>
      <c r="C13" s="81" t="s">
        <v>33</v>
      </c>
      <c r="D13" s="82"/>
      <c r="E13" s="40">
        <f>SUM(F13:AT13)</f>
        <v>8097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>
        <v>3194</v>
      </c>
      <c r="AN13" s="40">
        <v>4903</v>
      </c>
      <c r="AO13" s="40"/>
      <c r="AP13" s="40"/>
      <c r="AQ13" s="40"/>
      <c r="AR13" s="40"/>
      <c r="AS13" s="40"/>
      <c r="AT13" s="40"/>
    </row>
    <row r="14" spans="1:46" s="39" customFormat="1" ht="16.5">
      <c r="A14" s="86" t="s">
        <v>7</v>
      </c>
      <c r="B14" s="87"/>
      <c r="C14" s="87"/>
      <c r="D14" s="88"/>
      <c r="E14" s="38">
        <f>SUM(E15)</f>
        <v>44789</v>
      </c>
      <c r="F14" s="38">
        <f aca="true" t="shared" si="3" ref="F14:AT14">SUM(F15)</f>
        <v>0</v>
      </c>
      <c r="G14" s="38">
        <f t="shared" si="3"/>
        <v>0</v>
      </c>
      <c r="H14" s="38">
        <f t="shared" si="3"/>
        <v>0</v>
      </c>
      <c r="I14" s="38">
        <f t="shared" si="3"/>
        <v>0</v>
      </c>
      <c r="J14" s="38">
        <f t="shared" si="3"/>
        <v>0</v>
      </c>
      <c r="K14" s="38">
        <f t="shared" si="3"/>
        <v>0</v>
      </c>
      <c r="L14" s="38">
        <f t="shared" si="3"/>
        <v>0</v>
      </c>
      <c r="M14" s="38">
        <f t="shared" si="3"/>
        <v>0</v>
      </c>
      <c r="N14" s="38">
        <f t="shared" si="3"/>
        <v>0</v>
      </c>
      <c r="O14" s="38">
        <f t="shared" si="3"/>
        <v>0</v>
      </c>
      <c r="P14" s="38">
        <f t="shared" si="3"/>
        <v>0</v>
      </c>
      <c r="Q14" s="38">
        <f t="shared" si="3"/>
        <v>0</v>
      </c>
      <c r="R14" s="38">
        <f t="shared" si="3"/>
        <v>0</v>
      </c>
      <c r="S14" s="38">
        <f t="shared" si="3"/>
        <v>0</v>
      </c>
      <c r="T14" s="38">
        <f t="shared" si="3"/>
        <v>0</v>
      </c>
      <c r="U14" s="38">
        <f t="shared" si="3"/>
        <v>0</v>
      </c>
      <c r="V14" s="38">
        <f t="shared" si="3"/>
        <v>0</v>
      </c>
      <c r="W14" s="38">
        <f t="shared" si="3"/>
        <v>0</v>
      </c>
      <c r="X14" s="38">
        <f t="shared" si="3"/>
        <v>0</v>
      </c>
      <c r="Y14" s="38">
        <f t="shared" si="3"/>
        <v>0</v>
      </c>
      <c r="Z14" s="38">
        <f t="shared" si="3"/>
        <v>0</v>
      </c>
      <c r="AA14" s="38">
        <f t="shared" si="3"/>
        <v>0</v>
      </c>
      <c r="AB14" s="38">
        <f t="shared" si="3"/>
        <v>0</v>
      </c>
      <c r="AC14" s="38">
        <f t="shared" si="3"/>
        <v>0</v>
      </c>
      <c r="AD14" s="38">
        <f t="shared" si="3"/>
        <v>0</v>
      </c>
      <c r="AE14" s="38">
        <f t="shared" si="3"/>
        <v>0</v>
      </c>
      <c r="AF14" s="38">
        <f t="shared" si="3"/>
        <v>0</v>
      </c>
      <c r="AG14" s="38">
        <f t="shared" si="3"/>
        <v>0</v>
      </c>
      <c r="AH14" s="38">
        <f t="shared" si="3"/>
        <v>0</v>
      </c>
      <c r="AI14" s="38">
        <f t="shared" si="3"/>
        <v>0</v>
      </c>
      <c r="AJ14" s="38">
        <f t="shared" si="3"/>
        <v>0</v>
      </c>
      <c r="AK14" s="38">
        <f t="shared" si="3"/>
        <v>0</v>
      </c>
      <c r="AL14" s="38">
        <f t="shared" si="3"/>
        <v>0</v>
      </c>
      <c r="AM14" s="38">
        <f t="shared" si="3"/>
        <v>44789</v>
      </c>
      <c r="AN14" s="38">
        <f t="shared" si="3"/>
        <v>0</v>
      </c>
      <c r="AO14" s="38">
        <f t="shared" si="3"/>
        <v>0</v>
      </c>
      <c r="AP14" s="38">
        <f t="shared" si="3"/>
        <v>0</v>
      </c>
      <c r="AQ14" s="38">
        <f t="shared" si="3"/>
        <v>0</v>
      </c>
      <c r="AR14" s="38">
        <f t="shared" si="3"/>
        <v>0</v>
      </c>
      <c r="AS14" s="38">
        <f t="shared" si="3"/>
        <v>0</v>
      </c>
      <c r="AT14" s="38">
        <f t="shared" si="3"/>
        <v>0</v>
      </c>
    </row>
    <row r="15" spans="1:46" ht="16.5">
      <c r="A15" s="66" t="s">
        <v>136</v>
      </c>
      <c r="B15" s="66" t="s">
        <v>32</v>
      </c>
      <c r="C15" s="81" t="s">
        <v>33</v>
      </c>
      <c r="D15" s="82"/>
      <c r="E15" s="40">
        <f>SUM(F15:AT15)</f>
        <v>44789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>
        <v>44789</v>
      </c>
      <c r="AN15" s="40"/>
      <c r="AO15" s="40"/>
      <c r="AP15" s="40"/>
      <c r="AQ15" s="40"/>
      <c r="AR15" s="40"/>
      <c r="AS15" s="40"/>
      <c r="AT15" s="40"/>
    </row>
    <row r="16" spans="1:46" s="39" customFormat="1" ht="16.5">
      <c r="A16" s="86" t="s">
        <v>8</v>
      </c>
      <c r="B16" s="87"/>
      <c r="C16" s="87"/>
      <c r="D16" s="88"/>
      <c r="E16" s="38">
        <f>SUM(E17:E21)</f>
        <v>114212</v>
      </c>
      <c r="F16" s="38">
        <f>SUM(F17:F21)</f>
        <v>0</v>
      </c>
      <c r="G16" s="38">
        <f aca="true" t="shared" si="4" ref="G16:AA16">SUM(G17:G21)</f>
        <v>-5000</v>
      </c>
      <c r="H16" s="38">
        <f t="shared" si="4"/>
        <v>-2500</v>
      </c>
      <c r="I16" s="38">
        <f t="shared" si="4"/>
        <v>-2500</v>
      </c>
      <c r="J16" s="38">
        <f t="shared" si="4"/>
        <v>-2500</v>
      </c>
      <c r="K16" s="38">
        <f t="shared" si="4"/>
        <v>-2500</v>
      </c>
      <c r="L16" s="38">
        <f t="shared" si="4"/>
        <v>-2500</v>
      </c>
      <c r="M16" s="38">
        <f>SUM(M17:M21)</f>
        <v>-1000</v>
      </c>
      <c r="N16" s="38">
        <f t="shared" si="4"/>
        <v>-2500</v>
      </c>
      <c r="O16" s="38">
        <f t="shared" si="4"/>
        <v>-2500</v>
      </c>
      <c r="P16" s="38">
        <f t="shared" si="4"/>
        <v>-2400</v>
      </c>
      <c r="Q16" s="38">
        <f t="shared" si="4"/>
        <v>-2500</v>
      </c>
      <c r="R16" s="38">
        <f t="shared" si="4"/>
        <v>-2500</v>
      </c>
      <c r="S16" s="38">
        <f t="shared" si="4"/>
        <v>-2500</v>
      </c>
      <c r="T16" s="38">
        <f t="shared" si="4"/>
        <v>-2500</v>
      </c>
      <c r="U16" s="38">
        <f t="shared" si="4"/>
        <v>-2500</v>
      </c>
      <c r="V16" s="38">
        <f t="shared" si="4"/>
        <v>-1699</v>
      </c>
      <c r="W16" s="38">
        <f t="shared" si="4"/>
        <v>-2500</v>
      </c>
      <c r="X16" s="38">
        <f t="shared" si="4"/>
        <v>-2500</v>
      </c>
      <c r="Y16" s="38">
        <f t="shared" si="4"/>
        <v>-2500</v>
      </c>
      <c r="Z16" s="38">
        <f t="shared" si="4"/>
        <v>-2500</v>
      </c>
      <c r="AA16" s="38">
        <f t="shared" si="4"/>
        <v>-2288</v>
      </c>
      <c r="AB16" s="38">
        <f aca="true" t="shared" si="5" ref="AB16:AT16">SUM(AB17:AB21)</f>
        <v>-200</v>
      </c>
      <c r="AC16" s="38">
        <f t="shared" si="5"/>
        <v>3650</v>
      </c>
      <c r="AD16" s="38">
        <f t="shared" si="5"/>
        <v>0</v>
      </c>
      <c r="AE16" s="38">
        <f t="shared" si="5"/>
        <v>0</v>
      </c>
      <c r="AF16" s="38">
        <f t="shared" si="5"/>
        <v>20000</v>
      </c>
      <c r="AG16" s="38">
        <f t="shared" si="5"/>
        <v>0</v>
      </c>
      <c r="AH16" s="38">
        <f t="shared" si="5"/>
        <v>0</v>
      </c>
      <c r="AI16" s="38">
        <f t="shared" si="5"/>
        <v>0</v>
      </c>
      <c r="AJ16" s="38">
        <f t="shared" si="5"/>
        <v>0</v>
      </c>
      <c r="AK16" s="38">
        <f t="shared" si="5"/>
        <v>0</v>
      </c>
      <c r="AL16" s="38">
        <f t="shared" si="5"/>
        <v>1500</v>
      </c>
      <c r="AM16" s="38">
        <f t="shared" si="5"/>
        <v>24939</v>
      </c>
      <c r="AN16" s="38">
        <f t="shared" si="5"/>
        <v>113270</v>
      </c>
      <c r="AO16" s="38">
        <f t="shared" si="5"/>
        <v>120</v>
      </c>
      <c r="AP16" s="38">
        <f t="shared" si="5"/>
        <v>0</v>
      </c>
      <c r="AQ16" s="38">
        <f t="shared" si="5"/>
        <v>0</v>
      </c>
      <c r="AR16" s="38">
        <f t="shared" si="5"/>
        <v>0</v>
      </c>
      <c r="AS16" s="38">
        <f t="shared" si="5"/>
        <v>3320</v>
      </c>
      <c r="AT16" s="38">
        <f t="shared" si="5"/>
        <v>0</v>
      </c>
    </row>
    <row r="17" spans="1:46" ht="16.5">
      <c r="A17" s="62" t="s">
        <v>58</v>
      </c>
      <c r="B17" s="66" t="s">
        <v>32</v>
      </c>
      <c r="C17" s="81" t="s">
        <v>33</v>
      </c>
      <c r="D17" s="82"/>
      <c r="E17" s="40">
        <f>SUM(F17:AT17)</f>
        <v>112592</v>
      </c>
      <c r="F17" s="40"/>
      <c r="G17" s="40">
        <v>-5000</v>
      </c>
      <c r="H17" s="40">
        <v>-2500</v>
      </c>
      <c r="I17" s="40">
        <v>-2500</v>
      </c>
      <c r="J17" s="40">
        <v>-2500</v>
      </c>
      <c r="K17" s="40">
        <v>-2500</v>
      </c>
      <c r="L17" s="40">
        <v>-2500</v>
      </c>
      <c r="M17" s="40">
        <v>-1000</v>
      </c>
      <c r="N17" s="40">
        <v>-2500</v>
      </c>
      <c r="O17" s="40">
        <v>-2500</v>
      </c>
      <c r="P17" s="40">
        <v>-2400</v>
      </c>
      <c r="Q17" s="40">
        <v>-2500</v>
      </c>
      <c r="R17" s="40">
        <v>-2500</v>
      </c>
      <c r="S17" s="40">
        <v>-2500</v>
      </c>
      <c r="T17" s="40">
        <v>-2500</v>
      </c>
      <c r="U17" s="40">
        <v>-2500</v>
      </c>
      <c r="V17" s="40">
        <v>-1699</v>
      </c>
      <c r="W17" s="40">
        <v>-2500</v>
      </c>
      <c r="X17" s="40">
        <v>-2500</v>
      </c>
      <c r="Y17" s="40">
        <v>-2500</v>
      </c>
      <c r="Z17" s="40">
        <v>-2500</v>
      </c>
      <c r="AA17" s="40">
        <v>-2288</v>
      </c>
      <c r="AB17" s="40">
        <v>-200</v>
      </c>
      <c r="AC17" s="40">
        <v>3650</v>
      </c>
      <c r="AD17" s="40"/>
      <c r="AE17" s="40"/>
      <c r="AF17" s="40">
        <v>20000</v>
      </c>
      <c r="AG17" s="40"/>
      <c r="AH17" s="40"/>
      <c r="AI17" s="40"/>
      <c r="AJ17" s="40"/>
      <c r="AK17" s="40"/>
      <c r="AL17" s="40"/>
      <c r="AM17" s="40">
        <v>24939</v>
      </c>
      <c r="AN17" s="40">
        <v>113270</v>
      </c>
      <c r="AO17" s="40"/>
      <c r="AP17" s="40"/>
      <c r="AQ17" s="40"/>
      <c r="AR17" s="40"/>
      <c r="AS17" s="40">
        <v>3320</v>
      </c>
      <c r="AT17" s="40"/>
    </row>
    <row r="18" spans="1:46" ht="16.5" customHeight="1" hidden="1">
      <c r="A18" s="62" t="s">
        <v>124</v>
      </c>
      <c r="B18" s="66" t="s">
        <v>37</v>
      </c>
      <c r="C18" s="81" t="s">
        <v>38</v>
      </c>
      <c r="D18" s="82"/>
      <c r="E18" s="40">
        <f>SUM(F18:AT18)</f>
        <v>0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</row>
    <row r="19" spans="1:46" ht="16.5" customHeight="1" hidden="1">
      <c r="A19" s="62" t="s">
        <v>125</v>
      </c>
      <c r="B19" s="66" t="s">
        <v>41</v>
      </c>
      <c r="C19" s="81" t="s">
        <v>42</v>
      </c>
      <c r="D19" s="82"/>
      <c r="E19" s="40">
        <f>SUM(F19:AT19)</f>
        <v>0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</row>
    <row r="20" spans="1:46" ht="16.5">
      <c r="A20" s="62" t="s">
        <v>58</v>
      </c>
      <c r="B20" s="67" t="s">
        <v>43</v>
      </c>
      <c r="C20" s="81" t="s">
        <v>44</v>
      </c>
      <c r="D20" s="82"/>
      <c r="E20" s="40">
        <f>SUM(F20:AT20)</f>
        <v>120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>
        <v>120</v>
      </c>
      <c r="AP20" s="40"/>
      <c r="AQ20" s="40"/>
      <c r="AR20" s="40"/>
      <c r="AS20" s="40"/>
      <c r="AT20" s="40"/>
    </row>
    <row r="21" spans="1:46" ht="31.5" customHeight="1">
      <c r="A21" s="62" t="s">
        <v>58</v>
      </c>
      <c r="B21" s="67" t="s">
        <v>45</v>
      </c>
      <c r="C21" s="81" t="s">
        <v>46</v>
      </c>
      <c r="D21" s="82"/>
      <c r="E21" s="40">
        <f>SUM(F21:AT21)</f>
        <v>1500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>
        <v>1500</v>
      </c>
      <c r="AM21" s="40"/>
      <c r="AN21" s="40"/>
      <c r="AO21" s="40"/>
      <c r="AP21" s="40"/>
      <c r="AQ21" s="40"/>
      <c r="AR21" s="40"/>
      <c r="AS21" s="40"/>
      <c r="AT21" s="40"/>
    </row>
    <row r="22" spans="1:46" s="39" customFormat="1" ht="16.5" customHeight="1">
      <c r="A22" s="86" t="s">
        <v>90</v>
      </c>
      <c r="B22" s="87"/>
      <c r="C22" s="87"/>
      <c r="D22" s="88"/>
      <c r="E22" s="38">
        <f>SUM(E23:E24)</f>
        <v>38457</v>
      </c>
      <c r="F22" s="38">
        <f>SUM(F23:F24)</f>
        <v>0</v>
      </c>
      <c r="G22" s="38">
        <f aca="true" t="shared" si="6" ref="G22:AA22">SUM(G23:G24)</f>
        <v>0</v>
      </c>
      <c r="H22" s="38">
        <f t="shared" si="6"/>
        <v>0</v>
      </c>
      <c r="I22" s="38">
        <f t="shared" si="6"/>
        <v>0</v>
      </c>
      <c r="J22" s="38">
        <f t="shared" si="6"/>
        <v>0</v>
      </c>
      <c r="K22" s="38">
        <f t="shared" si="6"/>
        <v>0</v>
      </c>
      <c r="L22" s="38">
        <f t="shared" si="6"/>
        <v>0</v>
      </c>
      <c r="M22" s="38">
        <f>SUM(M23:M24)</f>
        <v>0</v>
      </c>
      <c r="N22" s="38">
        <f t="shared" si="6"/>
        <v>0</v>
      </c>
      <c r="O22" s="38">
        <f t="shared" si="6"/>
        <v>0</v>
      </c>
      <c r="P22" s="38">
        <f t="shared" si="6"/>
        <v>0</v>
      </c>
      <c r="Q22" s="38">
        <f t="shared" si="6"/>
        <v>0</v>
      </c>
      <c r="R22" s="38">
        <f t="shared" si="6"/>
        <v>0</v>
      </c>
      <c r="S22" s="38">
        <f t="shared" si="6"/>
        <v>0</v>
      </c>
      <c r="T22" s="38">
        <f t="shared" si="6"/>
        <v>0</v>
      </c>
      <c r="U22" s="38">
        <f t="shared" si="6"/>
        <v>0</v>
      </c>
      <c r="V22" s="38">
        <f t="shared" si="6"/>
        <v>0</v>
      </c>
      <c r="W22" s="38">
        <f t="shared" si="6"/>
        <v>0</v>
      </c>
      <c r="X22" s="38">
        <f t="shared" si="6"/>
        <v>0</v>
      </c>
      <c r="Y22" s="38">
        <f t="shared" si="6"/>
        <v>0</v>
      </c>
      <c r="Z22" s="38">
        <f t="shared" si="6"/>
        <v>0</v>
      </c>
      <c r="AA22" s="38">
        <f t="shared" si="6"/>
        <v>0</v>
      </c>
      <c r="AB22" s="38">
        <f aca="true" t="shared" si="7" ref="AB22:AT22">SUM(AB23:AB24)</f>
        <v>0</v>
      </c>
      <c r="AC22" s="38">
        <f t="shared" si="7"/>
        <v>0</v>
      </c>
      <c r="AD22" s="38">
        <f t="shared" si="7"/>
        <v>0</v>
      </c>
      <c r="AE22" s="38">
        <f t="shared" si="7"/>
        <v>0</v>
      </c>
      <c r="AF22" s="38">
        <f t="shared" si="7"/>
        <v>0</v>
      </c>
      <c r="AG22" s="38">
        <f t="shared" si="7"/>
        <v>0</v>
      </c>
      <c r="AH22" s="38">
        <f t="shared" si="7"/>
        <v>0</v>
      </c>
      <c r="AI22" s="38">
        <f t="shared" si="7"/>
        <v>0</v>
      </c>
      <c r="AJ22" s="38">
        <f t="shared" si="7"/>
        <v>0</v>
      </c>
      <c r="AK22" s="38">
        <f t="shared" si="7"/>
        <v>0</v>
      </c>
      <c r="AL22" s="38">
        <f t="shared" si="7"/>
        <v>0</v>
      </c>
      <c r="AM22" s="38">
        <f t="shared" si="7"/>
        <v>27157</v>
      </c>
      <c r="AN22" s="38">
        <f t="shared" si="7"/>
        <v>11300</v>
      </c>
      <c r="AO22" s="38">
        <f t="shared" si="7"/>
        <v>0</v>
      </c>
      <c r="AP22" s="38">
        <f t="shared" si="7"/>
        <v>0</v>
      </c>
      <c r="AQ22" s="38">
        <f t="shared" si="7"/>
        <v>0</v>
      </c>
      <c r="AR22" s="38">
        <f t="shared" si="7"/>
        <v>0</v>
      </c>
      <c r="AS22" s="38">
        <f t="shared" si="7"/>
        <v>0</v>
      </c>
      <c r="AT22" s="38">
        <f t="shared" si="7"/>
        <v>0</v>
      </c>
    </row>
    <row r="23" spans="1:46" ht="16.5">
      <c r="A23" s="66" t="s">
        <v>123</v>
      </c>
      <c r="B23" s="66" t="s">
        <v>37</v>
      </c>
      <c r="C23" s="81" t="s">
        <v>38</v>
      </c>
      <c r="D23" s="82"/>
      <c r="E23" s="40">
        <f>SUM(F23:AT23)</f>
        <v>38457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>
        <v>27157</v>
      </c>
      <c r="AN23" s="40">
        <v>11300</v>
      </c>
      <c r="AO23" s="40"/>
      <c r="AP23" s="40"/>
      <c r="AQ23" s="40"/>
      <c r="AR23" s="40"/>
      <c r="AS23" s="40"/>
      <c r="AT23" s="40"/>
    </row>
    <row r="24" spans="1:46" ht="27.75" customHeight="1" hidden="1">
      <c r="A24" s="67" t="s">
        <v>45</v>
      </c>
      <c r="B24" s="67" t="s">
        <v>45</v>
      </c>
      <c r="C24" s="81" t="s">
        <v>46</v>
      </c>
      <c r="D24" s="82"/>
      <c r="E24" s="40">
        <f>SUM(F24:AT24)</f>
        <v>0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</row>
    <row r="25" spans="1:46" s="39" customFormat="1" ht="16.5">
      <c r="A25" s="86" t="s">
        <v>9</v>
      </c>
      <c r="B25" s="87"/>
      <c r="C25" s="87"/>
      <c r="D25" s="88"/>
      <c r="E25" s="38">
        <f>SUM(E26)</f>
        <v>7070</v>
      </c>
      <c r="F25" s="38">
        <f aca="true" t="shared" si="8" ref="F25:AT25">SUM(F26)</f>
        <v>0</v>
      </c>
      <c r="G25" s="38">
        <f t="shared" si="8"/>
        <v>0</v>
      </c>
      <c r="H25" s="38">
        <f t="shared" si="8"/>
        <v>0</v>
      </c>
      <c r="I25" s="38">
        <f t="shared" si="8"/>
        <v>0</v>
      </c>
      <c r="J25" s="38">
        <f t="shared" si="8"/>
        <v>0</v>
      </c>
      <c r="K25" s="38">
        <f t="shared" si="8"/>
        <v>0</v>
      </c>
      <c r="L25" s="38">
        <f t="shared" si="8"/>
        <v>0</v>
      </c>
      <c r="M25" s="38">
        <f t="shared" si="8"/>
        <v>0</v>
      </c>
      <c r="N25" s="38">
        <f t="shared" si="8"/>
        <v>0</v>
      </c>
      <c r="O25" s="38">
        <f t="shared" si="8"/>
        <v>0</v>
      </c>
      <c r="P25" s="38">
        <f t="shared" si="8"/>
        <v>0</v>
      </c>
      <c r="Q25" s="38">
        <f t="shared" si="8"/>
        <v>0</v>
      </c>
      <c r="R25" s="38">
        <f t="shared" si="8"/>
        <v>0</v>
      </c>
      <c r="S25" s="38">
        <f t="shared" si="8"/>
        <v>0</v>
      </c>
      <c r="T25" s="38">
        <f t="shared" si="8"/>
        <v>0</v>
      </c>
      <c r="U25" s="38">
        <f t="shared" si="8"/>
        <v>0</v>
      </c>
      <c r="V25" s="38">
        <f t="shared" si="8"/>
        <v>0</v>
      </c>
      <c r="W25" s="38">
        <f t="shared" si="8"/>
        <v>0</v>
      </c>
      <c r="X25" s="38">
        <f t="shared" si="8"/>
        <v>0</v>
      </c>
      <c r="Y25" s="38">
        <f t="shared" si="8"/>
        <v>0</v>
      </c>
      <c r="Z25" s="38">
        <f t="shared" si="8"/>
        <v>0</v>
      </c>
      <c r="AA25" s="38">
        <f t="shared" si="8"/>
        <v>0</v>
      </c>
      <c r="AB25" s="38">
        <f t="shared" si="8"/>
        <v>0</v>
      </c>
      <c r="AC25" s="38">
        <f t="shared" si="8"/>
        <v>0</v>
      </c>
      <c r="AD25" s="38">
        <f t="shared" si="8"/>
        <v>0</v>
      </c>
      <c r="AE25" s="38">
        <f t="shared" si="8"/>
        <v>0</v>
      </c>
      <c r="AF25" s="38">
        <f t="shared" si="8"/>
        <v>0</v>
      </c>
      <c r="AG25" s="38">
        <f t="shared" si="8"/>
        <v>0</v>
      </c>
      <c r="AH25" s="38">
        <f t="shared" si="8"/>
        <v>0</v>
      </c>
      <c r="AI25" s="38">
        <f t="shared" si="8"/>
        <v>0</v>
      </c>
      <c r="AJ25" s="38">
        <f t="shared" si="8"/>
        <v>0</v>
      </c>
      <c r="AK25" s="38">
        <f t="shared" si="8"/>
        <v>0</v>
      </c>
      <c r="AL25" s="38">
        <f t="shared" si="8"/>
        <v>0</v>
      </c>
      <c r="AM25" s="38">
        <f t="shared" si="8"/>
        <v>0</v>
      </c>
      <c r="AN25" s="38">
        <f t="shared" si="8"/>
        <v>0</v>
      </c>
      <c r="AO25" s="38">
        <f t="shared" si="8"/>
        <v>0</v>
      </c>
      <c r="AP25" s="38">
        <f t="shared" si="8"/>
        <v>0</v>
      </c>
      <c r="AQ25" s="38">
        <f t="shared" si="8"/>
        <v>7070</v>
      </c>
      <c r="AR25" s="38">
        <f t="shared" si="8"/>
        <v>0</v>
      </c>
      <c r="AS25" s="38">
        <f t="shared" si="8"/>
        <v>0</v>
      </c>
      <c r="AT25" s="38">
        <f t="shared" si="8"/>
        <v>0</v>
      </c>
    </row>
    <row r="26" spans="1:46" ht="33" customHeight="1">
      <c r="A26" s="66" t="s">
        <v>124</v>
      </c>
      <c r="B26" s="66" t="s">
        <v>35</v>
      </c>
      <c r="C26" s="81" t="s">
        <v>36</v>
      </c>
      <c r="D26" s="82"/>
      <c r="E26" s="40">
        <f>SUM(F26:AT26)</f>
        <v>7070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>
        <v>7070</v>
      </c>
      <c r="AR26" s="40"/>
      <c r="AS26" s="40"/>
      <c r="AT26" s="40"/>
    </row>
    <row r="27" spans="1:46" s="39" customFormat="1" ht="16.5">
      <c r="A27" s="86" t="s">
        <v>10</v>
      </c>
      <c r="B27" s="87"/>
      <c r="C27" s="87"/>
      <c r="D27" s="88"/>
      <c r="E27" s="38">
        <f>SUM(E28)</f>
        <v>6479</v>
      </c>
      <c r="F27" s="38">
        <f aca="true" t="shared" si="9" ref="F27:AT27">SUM(F28)</f>
        <v>0</v>
      </c>
      <c r="G27" s="38">
        <f t="shared" si="9"/>
        <v>0</v>
      </c>
      <c r="H27" s="38">
        <f t="shared" si="9"/>
        <v>0</v>
      </c>
      <c r="I27" s="38">
        <f t="shared" si="9"/>
        <v>0</v>
      </c>
      <c r="J27" s="38">
        <f t="shared" si="9"/>
        <v>0</v>
      </c>
      <c r="K27" s="38">
        <f t="shared" si="9"/>
        <v>0</v>
      </c>
      <c r="L27" s="38">
        <f t="shared" si="9"/>
        <v>0</v>
      </c>
      <c r="M27" s="38">
        <f t="shared" si="9"/>
        <v>0</v>
      </c>
      <c r="N27" s="38">
        <f t="shared" si="9"/>
        <v>0</v>
      </c>
      <c r="O27" s="38">
        <f t="shared" si="9"/>
        <v>0</v>
      </c>
      <c r="P27" s="38">
        <f t="shared" si="9"/>
        <v>0</v>
      </c>
      <c r="Q27" s="38">
        <f t="shared" si="9"/>
        <v>0</v>
      </c>
      <c r="R27" s="38">
        <f t="shared" si="9"/>
        <v>0</v>
      </c>
      <c r="S27" s="38">
        <f t="shared" si="9"/>
        <v>0</v>
      </c>
      <c r="T27" s="38">
        <f t="shared" si="9"/>
        <v>0</v>
      </c>
      <c r="U27" s="38">
        <f t="shared" si="9"/>
        <v>0</v>
      </c>
      <c r="V27" s="38">
        <f t="shared" si="9"/>
        <v>0</v>
      </c>
      <c r="W27" s="38">
        <f t="shared" si="9"/>
        <v>0</v>
      </c>
      <c r="X27" s="38">
        <f t="shared" si="9"/>
        <v>0</v>
      </c>
      <c r="Y27" s="38">
        <f t="shared" si="9"/>
        <v>0</v>
      </c>
      <c r="Z27" s="38">
        <f t="shared" si="9"/>
        <v>0</v>
      </c>
      <c r="AA27" s="38">
        <f t="shared" si="9"/>
        <v>0</v>
      </c>
      <c r="AB27" s="38">
        <f t="shared" si="9"/>
        <v>0</v>
      </c>
      <c r="AC27" s="38">
        <f t="shared" si="9"/>
        <v>0</v>
      </c>
      <c r="AD27" s="38">
        <f t="shared" si="9"/>
        <v>0</v>
      </c>
      <c r="AE27" s="38">
        <f t="shared" si="9"/>
        <v>0</v>
      </c>
      <c r="AF27" s="38">
        <f t="shared" si="9"/>
        <v>0</v>
      </c>
      <c r="AG27" s="38">
        <f t="shared" si="9"/>
        <v>0</v>
      </c>
      <c r="AH27" s="38">
        <f t="shared" si="9"/>
        <v>0</v>
      </c>
      <c r="AI27" s="38">
        <f t="shared" si="9"/>
        <v>0</v>
      </c>
      <c r="AJ27" s="38">
        <f t="shared" si="9"/>
        <v>0</v>
      </c>
      <c r="AK27" s="38">
        <f t="shared" si="9"/>
        <v>0</v>
      </c>
      <c r="AL27" s="38">
        <f t="shared" si="9"/>
        <v>0</v>
      </c>
      <c r="AM27" s="38">
        <f t="shared" si="9"/>
        <v>0</v>
      </c>
      <c r="AN27" s="38">
        <f t="shared" si="9"/>
        <v>0</v>
      </c>
      <c r="AO27" s="38">
        <f t="shared" si="9"/>
        <v>0</v>
      </c>
      <c r="AP27" s="38">
        <f t="shared" si="9"/>
        <v>0</v>
      </c>
      <c r="AQ27" s="38">
        <f t="shared" si="9"/>
        <v>6479</v>
      </c>
      <c r="AR27" s="38">
        <f t="shared" si="9"/>
        <v>0</v>
      </c>
      <c r="AS27" s="38">
        <f t="shared" si="9"/>
        <v>0</v>
      </c>
      <c r="AT27" s="38">
        <f t="shared" si="9"/>
        <v>0</v>
      </c>
    </row>
    <row r="28" spans="1:46" ht="31.5" customHeight="1">
      <c r="A28" s="66" t="s">
        <v>125</v>
      </c>
      <c r="B28" s="66" t="s">
        <v>35</v>
      </c>
      <c r="C28" s="81" t="s">
        <v>36</v>
      </c>
      <c r="D28" s="82"/>
      <c r="E28" s="40">
        <f>SUM(F28:AT28)</f>
        <v>6479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>
        <v>6479</v>
      </c>
      <c r="AR28" s="40"/>
      <c r="AS28" s="40"/>
      <c r="AT28" s="40"/>
    </row>
    <row r="29" spans="1:46" s="39" customFormat="1" ht="16.5">
      <c r="A29" s="86" t="s">
        <v>11</v>
      </c>
      <c r="B29" s="87"/>
      <c r="C29" s="87"/>
      <c r="D29" s="88"/>
      <c r="E29" s="38">
        <f>SUM(E30)</f>
        <v>2983</v>
      </c>
      <c r="F29" s="38">
        <f aca="true" t="shared" si="10" ref="F29:AT29">SUM(F30)</f>
        <v>0</v>
      </c>
      <c r="G29" s="38">
        <f t="shared" si="10"/>
        <v>0</v>
      </c>
      <c r="H29" s="38">
        <f t="shared" si="10"/>
        <v>0</v>
      </c>
      <c r="I29" s="38">
        <f t="shared" si="10"/>
        <v>0</v>
      </c>
      <c r="J29" s="38">
        <f t="shared" si="10"/>
        <v>0</v>
      </c>
      <c r="K29" s="38">
        <f t="shared" si="10"/>
        <v>0</v>
      </c>
      <c r="L29" s="38">
        <f t="shared" si="10"/>
        <v>0</v>
      </c>
      <c r="M29" s="38">
        <f t="shared" si="10"/>
        <v>0</v>
      </c>
      <c r="N29" s="38">
        <f t="shared" si="10"/>
        <v>0</v>
      </c>
      <c r="O29" s="38">
        <f t="shared" si="10"/>
        <v>0</v>
      </c>
      <c r="P29" s="38">
        <f t="shared" si="10"/>
        <v>0</v>
      </c>
      <c r="Q29" s="38">
        <f t="shared" si="10"/>
        <v>0</v>
      </c>
      <c r="R29" s="38">
        <f t="shared" si="10"/>
        <v>0</v>
      </c>
      <c r="S29" s="38">
        <f t="shared" si="10"/>
        <v>0</v>
      </c>
      <c r="T29" s="38">
        <f t="shared" si="10"/>
        <v>0</v>
      </c>
      <c r="U29" s="38">
        <f t="shared" si="10"/>
        <v>0</v>
      </c>
      <c r="V29" s="38">
        <f t="shared" si="10"/>
        <v>0</v>
      </c>
      <c r="W29" s="38">
        <f t="shared" si="10"/>
        <v>0</v>
      </c>
      <c r="X29" s="38">
        <f t="shared" si="10"/>
        <v>0</v>
      </c>
      <c r="Y29" s="38">
        <f t="shared" si="10"/>
        <v>0</v>
      </c>
      <c r="Z29" s="38">
        <f t="shared" si="10"/>
        <v>0</v>
      </c>
      <c r="AA29" s="38">
        <f t="shared" si="10"/>
        <v>0</v>
      </c>
      <c r="AB29" s="38">
        <f t="shared" si="10"/>
        <v>0</v>
      </c>
      <c r="AC29" s="38">
        <f t="shared" si="10"/>
        <v>0</v>
      </c>
      <c r="AD29" s="38">
        <f t="shared" si="10"/>
        <v>0</v>
      </c>
      <c r="AE29" s="38">
        <f t="shared" si="10"/>
        <v>0</v>
      </c>
      <c r="AF29" s="38">
        <f t="shared" si="10"/>
        <v>0</v>
      </c>
      <c r="AG29" s="38">
        <f t="shared" si="10"/>
        <v>0</v>
      </c>
      <c r="AH29" s="38">
        <f t="shared" si="10"/>
        <v>0</v>
      </c>
      <c r="AI29" s="38">
        <f t="shared" si="10"/>
        <v>0</v>
      </c>
      <c r="AJ29" s="38">
        <f t="shared" si="10"/>
        <v>0</v>
      </c>
      <c r="AK29" s="38">
        <f t="shared" si="10"/>
        <v>0</v>
      </c>
      <c r="AL29" s="38">
        <f t="shared" si="10"/>
        <v>0</v>
      </c>
      <c r="AM29" s="38">
        <f t="shared" si="10"/>
        <v>0</v>
      </c>
      <c r="AN29" s="38">
        <f t="shared" si="10"/>
        <v>0</v>
      </c>
      <c r="AO29" s="38">
        <f t="shared" si="10"/>
        <v>0</v>
      </c>
      <c r="AP29" s="38">
        <f t="shared" si="10"/>
        <v>0</v>
      </c>
      <c r="AQ29" s="38">
        <f t="shared" si="10"/>
        <v>2983</v>
      </c>
      <c r="AR29" s="38">
        <f t="shared" si="10"/>
        <v>0</v>
      </c>
      <c r="AS29" s="38">
        <f t="shared" si="10"/>
        <v>0</v>
      </c>
      <c r="AT29" s="38">
        <f t="shared" si="10"/>
        <v>0</v>
      </c>
    </row>
    <row r="30" spans="1:46" ht="33" customHeight="1">
      <c r="A30" s="66" t="s">
        <v>137</v>
      </c>
      <c r="B30" s="66" t="s">
        <v>35</v>
      </c>
      <c r="C30" s="81" t="s">
        <v>36</v>
      </c>
      <c r="D30" s="82"/>
      <c r="E30" s="40">
        <f>SUM(F30:AT30)</f>
        <v>2983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>
        <v>2983</v>
      </c>
      <c r="AR30" s="40"/>
      <c r="AS30" s="40"/>
      <c r="AT30" s="40"/>
    </row>
    <row r="31" spans="1:46" s="39" customFormat="1" ht="47.25" customHeight="1">
      <c r="A31" s="89" t="s">
        <v>94</v>
      </c>
      <c r="B31" s="90"/>
      <c r="C31" s="90"/>
      <c r="D31" s="91"/>
      <c r="E31" s="38">
        <f>SUM(E32)</f>
        <v>12888</v>
      </c>
      <c r="F31" s="38">
        <f aca="true" t="shared" si="11" ref="F31:AT31">SUM(F32)</f>
        <v>0</v>
      </c>
      <c r="G31" s="38">
        <f t="shared" si="11"/>
        <v>0</v>
      </c>
      <c r="H31" s="38">
        <f t="shared" si="11"/>
        <v>0</v>
      </c>
      <c r="I31" s="38">
        <f t="shared" si="11"/>
        <v>0</v>
      </c>
      <c r="J31" s="38">
        <f t="shared" si="11"/>
        <v>0</v>
      </c>
      <c r="K31" s="38">
        <f t="shared" si="11"/>
        <v>0</v>
      </c>
      <c r="L31" s="38">
        <f t="shared" si="11"/>
        <v>0</v>
      </c>
      <c r="M31" s="38">
        <f t="shared" si="11"/>
        <v>0</v>
      </c>
      <c r="N31" s="38">
        <f t="shared" si="11"/>
        <v>0</v>
      </c>
      <c r="O31" s="38">
        <f t="shared" si="11"/>
        <v>0</v>
      </c>
      <c r="P31" s="38">
        <f t="shared" si="11"/>
        <v>0</v>
      </c>
      <c r="Q31" s="38">
        <f t="shared" si="11"/>
        <v>0</v>
      </c>
      <c r="R31" s="38">
        <f t="shared" si="11"/>
        <v>0</v>
      </c>
      <c r="S31" s="38">
        <f t="shared" si="11"/>
        <v>0</v>
      </c>
      <c r="T31" s="38">
        <f t="shared" si="11"/>
        <v>0</v>
      </c>
      <c r="U31" s="38">
        <f t="shared" si="11"/>
        <v>0</v>
      </c>
      <c r="V31" s="38">
        <f t="shared" si="11"/>
        <v>0</v>
      </c>
      <c r="W31" s="38">
        <f t="shared" si="11"/>
        <v>0</v>
      </c>
      <c r="X31" s="38">
        <f t="shared" si="11"/>
        <v>0</v>
      </c>
      <c r="Y31" s="38">
        <f t="shared" si="11"/>
        <v>0</v>
      </c>
      <c r="Z31" s="38">
        <f t="shared" si="11"/>
        <v>0</v>
      </c>
      <c r="AA31" s="38">
        <f t="shared" si="11"/>
        <v>0</v>
      </c>
      <c r="AB31" s="38">
        <f t="shared" si="11"/>
        <v>0</v>
      </c>
      <c r="AC31" s="38">
        <f t="shared" si="11"/>
        <v>0</v>
      </c>
      <c r="AD31" s="38">
        <f t="shared" si="11"/>
        <v>0</v>
      </c>
      <c r="AE31" s="38">
        <f t="shared" si="11"/>
        <v>0</v>
      </c>
      <c r="AF31" s="38">
        <f t="shared" si="11"/>
        <v>0</v>
      </c>
      <c r="AG31" s="38">
        <f t="shared" si="11"/>
        <v>0</v>
      </c>
      <c r="AH31" s="38">
        <f t="shared" si="11"/>
        <v>0</v>
      </c>
      <c r="AI31" s="38">
        <f t="shared" si="11"/>
        <v>0</v>
      </c>
      <c r="AJ31" s="38">
        <f t="shared" si="11"/>
        <v>0</v>
      </c>
      <c r="AK31" s="38">
        <f t="shared" si="11"/>
        <v>0</v>
      </c>
      <c r="AL31" s="38">
        <f t="shared" si="11"/>
        <v>0</v>
      </c>
      <c r="AM31" s="38">
        <f t="shared" si="11"/>
        <v>0</v>
      </c>
      <c r="AN31" s="38">
        <f t="shared" si="11"/>
        <v>0</v>
      </c>
      <c r="AO31" s="38">
        <f t="shared" si="11"/>
        <v>0</v>
      </c>
      <c r="AP31" s="38">
        <f t="shared" si="11"/>
        <v>0</v>
      </c>
      <c r="AQ31" s="38">
        <f t="shared" si="11"/>
        <v>12888</v>
      </c>
      <c r="AR31" s="38">
        <f t="shared" si="11"/>
        <v>0</v>
      </c>
      <c r="AS31" s="38">
        <f t="shared" si="11"/>
        <v>0</v>
      </c>
      <c r="AT31" s="38">
        <f t="shared" si="11"/>
        <v>0</v>
      </c>
    </row>
    <row r="32" spans="1:46" ht="29.25" customHeight="1">
      <c r="A32" s="66" t="s">
        <v>138</v>
      </c>
      <c r="B32" s="66" t="s">
        <v>35</v>
      </c>
      <c r="C32" s="81" t="s">
        <v>36</v>
      </c>
      <c r="D32" s="82"/>
      <c r="E32" s="40">
        <f>SUM(F32:AT32)</f>
        <v>12888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>
        <v>12888</v>
      </c>
      <c r="AR32" s="40"/>
      <c r="AS32" s="40"/>
      <c r="AT32" s="40"/>
    </row>
    <row r="33" spans="1:46" s="39" customFormat="1" ht="16.5">
      <c r="A33" s="86" t="s">
        <v>12</v>
      </c>
      <c r="B33" s="87"/>
      <c r="C33" s="87"/>
      <c r="D33" s="88"/>
      <c r="E33" s="38">
        <f>SUM(E34)</f>
        <v>25291</v>
      </c>
      <c r="F33" s="38">
        <f aca="true" t="shared" si="12" ref="F33:AT33">SUM(F34)</f>
        <v>0</v>
      </c>
      <c r="G33" s="38">
        <f t="shared" si="12"/>
        <v>0</v>
      </c>
      <c r="H33" s="38">
        <f t="shared" si="12"/>
        <v>0</v>
      </c>
      <c r="I33" s="38">
        <f t="shared" si="12"/>
        <v>0</v>
      </c>
      <c r="J33" s="38">
        <f t="shared" si="12"/>
        <v>0</v>
      </c>
      <c r="K33" s="38">
        <f t="shared" si="12"/>
        <v>0</v>
      </c>
      <c r="L33" s="38">
        <f t="shared" si="12"/>
        <v>0</v>
      </c>
      <c r="M33" s="38">
        <f t="shared" si="12"/>
        <v>0</v>
      </c>
      <c r="N33" s="38">
        <f t="shared" si="12"/>
        <v>0</v>
      </c>
      <c r="O33" s="38">
        <f t="shared" si="12"/>
        <v>0</v>
      </c>
      <c r="P33" s="38">
        <f t="shared" si="12"/>
        <v>0</v>
      </c>
      <c r="Q33" s="38">
        <f t="shared" si="12"/>
        <v>0</v>
      </c>
      <c r="R33" s="38">
        <f t="shared" si="12"/>
        <v>0</v>
      </c>
      <c r="S33" s="38">
        <f t="shared" si="12"/>
        <v>0</v>
      </c>
      <c r="T33" s="38">
        <f t="shared" si="12"/>
        <v>0</v>
      </c>
      <c r="U33" s="38">
        <f t="shared" si="12"/>
        <v>0</v>
      </c>
      <c r="V33" s="38">
        <f t="shared" si="12"/>
        <v>0</v>
      </c>
      <c r="W33" s="38">
        <f t="shared" si="12"/>
        <v>0</v>
      </c>
      <c r="X33" s="38">
        <f t="shared" si="12"/>
        <v>0</v>
      </c>
      <c r="Y33" s="38">
        <f t="shared" si="12"/>
        <v>0</v>
      </c>
      <c r="Z33" s="38">
        <f t="shared" si="12"/>
        <v>0</v>
      </c>
      <c r="AA33" s="38">
        <f t="shared" si="12"/>
        <v>0</v>
      </c>
      <c r="AB33" s="38">
        <f t="shared" si="12"/>
        <v>0</v>
      </c>
      <c r="AC33" s="38">
        <f t="shared" si="12"/>
        <v>0</v>
      </c>
      <c r="AD33" s="38">
        <f t="shared" si="12"/>
        <v>0</v>
      </c>
      <c r="AE33" s="38">
        <f t="shared" si="12"/>
        <v>0</v>
      </c>
      <c r="AF33" s="38">
        <f t="shared" si="12"/>
        <v>0</v>
      </c>
      <c r="AG33" s="38">
        <f t="shared" si="12"/>
        <v>0</v>
      </c>
      <c r="AH33" s="38">
        <f t="shared" si="12"/>
        <v>0</v>
      </c>
      <c r="AI33" s="38">
        <f t="shared" si="12"/>
        <v>0</v>
      </c>
      <c r="AJ33" s="38">
        <f t="shared" si="12"/>
        <v>0</v>
      </c>
      <c r="AK33" s="38">
        <f t="shared" si="12"/>
        <v>0</v>
      </c>
      <c r="AL33" s="38">
        <f t="shared" si="12"/>
        <v>0</v>
      </c>
      <c r="AM33" s="38">
        <f t="shared" si="12"/>
        <v>0</v>
      </c>
      <c r="AN33" s="38">
        <f t="shared" si="12"/>
        <v>0</v>
      </c>
      <c r="AO33" s="38">
        <f t="shared" si="12"/>
        <v>0</v>
      </c>
      <c r="AP33" s="38">
        <f t="shared" si="12"/>
        <v>0</v>
      </c>
      <c r="AQ33" s="38">
        <f t="shared" si="12"/>
        <v>25291</v>
      </c>
      <c r="AR33" s="38">
        <f t="shared" si="12"/>
        <v>0</v>
      </c>
      <c r="AS33" s="38">
        <f t="shared" si="12"/>
        <v>0</v>
      </c>
      <c r="AT33" s="38">
        <f t="shared" si="12"/>
        <v>0</v>
      </c>
    </row>
    <row r="34" spans="1:46" ht="27" customHeight="1">
      <c r="A34" s="66" t="s">
        <v>139</v>
      </c>
      <c r="B34" s="66" t="s">
        <v>35</v>
      </c>
      <c r="C34" s="81" t="s">
        <v>36</v>
      </c>
      <c r="D34" s="82"/>
      <c r="E34" s="40">
        <f>SUM(F34:AT34)</f>
        <v>25291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>
        <v>25291</v>
      </c>
      <c r="AR34" s="40"/>
      <c r="AS34" s="40"/>
      <c r="AT34" s="40"/>
    </row>
    <row r="35" spans="1:46" s="39" customFormat="1" ht="16.5" customHeight="1">
      <c r="A35" s="86" t="s">
        <v>13</v>
      </c>
      <c r="B35" s="87"/>
      <c r="C35" s="87"/>
      <c r="D35" s="88"/>
      <c r="E35" s="38">
        <f>SUM(E36)</f>
        <v>4804</v>
      </c>
      <c r="F35" s="38">
        <f aca="true" t="shared" si="13" ref="F35:AT35">SUM(F36)</f>
        <v>0</v>
      </c>
      <c r="G35" s="38">
        <f t="shared" si="13"/>
        <v>0</v>
      </c>
      <c r="H35" s="38">
        <f t="shared" si="13"/>
        <v>0</v>
      </c>
      <c r="I35" s="38">
        <f t="shared" si="13"/>
        <v>0</v>
      </c>
      <c r="J35" s="38">
        <f t="shared" si="13"/>
        <v>0</v>
      </c>
      <c r="K35" s="38">
        <f t="shared" si="13"/>
        <v>0</v>
      </c>
      <c r="L35" s="38">
        <f t="shared" si="13"/>
        <v>0</v>
      </c>
      <c r="M35" s="38">
        <f t="shared" si="13"/>
        <v>0</v>
      </c>
      <c r="N35" s="38">
        <f t="shared" si="13"/>
        <v>0</v>
      </c>
      <c r="O35" s="38">
        <f t="shared" si="13"/>
        <v>0</v>
      </c>
      <c r="P35" s="38">
        <f t="shared" si="13"/>
        <v>0</v>
      </c>
      <c r="Q35" s="38">
        <f t="shared" si="13"/>
        <v>0</v>
      </c>
      <c r="R35" s="38">
        <f t="shared" si="13"/>
        <v>0</v>
      </c>
      <c r="S35" s="38">
        <f t="shared" si="13"/>
        <v>0</v>
      </c>
      <c r="T35" s="38">
        <f t="shared" si="13"/>
        <v>0</v>
      </c>
      <c r="U35" s="38">
        <f t="shared" si="13"/>
        <v>0</v>
      </c>
      <c r="V35" s="38">
        <f t="shared" si="13"/>
        <v>0</v>
      </c>
      <c r="W35" s="38">
        <f t="shared" si="13"/>
        <v>0</v>
      </c>
      <c r="X35" s="38">
        <f t="shared" si="13"/>
        <v>0</v>
      </c>
      <c r="Y35" s="38">
        <f t="shared" si="13"/>
        <v>0</v>
      </c>
      <c r="Z35" s="38">
        <f t="shared" si="13"/>
        <v>0</v>
      </c>
      <c r="AA35" s="38">
        <f t="shared" si="13"/>
        <v>0</v>
      </c>
      <c r="AB35" s="38">
        <f t="shared" si="13"/>
        <v>0</v>
      </c>
      <c r="AC35" s="38">
        <f t="shared" si="13"/>
        <v>0</v>
      </c>
      <c r="AD35" s="38">
        <f t="shared" si="13"/>
        <v>0</v>
      </c>
      <c r="AE35" s="38">
        <f t="shared" si="13"/>
        <v>0</v>
      </c>
      <c r="AF35" s="38">
        <f t="shared" si="13"/>
        <v>0</v>
      </c>
      <c r="AG35" s="38">
        <f t="shared" si="13"/>
        <v>0</v>
      </c>
      <c r="AH35" s="38">
        <f t="shared" si="13"/>
        <v>0</v>
      </c>
      <c r="AI35" s="38">
        <f t="shared" si="13"/>
        <v>0</v>
      </c>
      <c r="AJ35" s="38">
        <f t="shared" si="13"/>
        <v>0</v>
      </c>
      <c r="AK35" s="38">
        <f t="shared" si="13"/>
        <v>0</v>
      </c>
      <c r="AL35" s="38">
        <f t="shared" si="13"/>
        <v>0</v>
      </c>
      <c r="AM35" s="38">
        <f t="shared" si="13"/>
        <v>0</v>
      </c>
      <c r="AN35" s="38">
        <f t="shared" si="13"/>
        <v>0</v>
      </c>
      <c r="AO35" s="38">
        <f t="shared" si="13"/>
        <v>0</v>
      </c>
      <c r="AP35" s="38">
        <f t="shared" si="13"/>
        <v>0</v>
      </c>
      <c r="AQ35" s="38">
        <f t="shared" si="13"/>
        <v>4804</v>
      </c>
      <c r="AR35" s="38">
        <f t="shared" si="13"/>
        <v>0</v>
      </c>
      <c r="AS35" s="38">
        <f t="shared" si="13"/>
        <v>0</v>
      </c>
      <c r="AT35" s="38">
        <f t="shared" si="13"/>
        <v>0</v>
      </c>
    </row>
    <row r="36" spans="1:46" ht="31.5" customHeight="1">
      <c r="A36" s="66" t="s">
        <v>128</v>
      </c>
      <c r="B36" s="66" t="s">
        <v>35</v>
      </c>
      <c r="C36" s="81" t="s">
        <v>36</v>
      </c>
      <c r="D36" s="82"/>
      <c r="E36" s="40">
        <f>SUM(F36:AT36)</f>
        <v>4804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>
        <v>4804</v>
      </c>
      <c r="AR36" s="40"/>
      <c r="AS36" s="40"/>
      <c r="AT36" s="40"/>
    </row>
    <row r="37" spans="1:46" s="39" customFormat="1" ht="16.5" customHeight="1">
      <c r="A37" s="86" t="s">
        <v>14</v>
      </c>
      <c r="B37" s="87"/>
      <c r="C37" s="87"/>
      <c r="D37" s="88"/>
      <c r="E37" s="38">
        <f>SUM(E38:E42)</f>
        <v>461134</v>
      </c>
      <c r="F37" s="38">
        <f>SUM(F38:F42)</f>
        <v>2958</v>
      </c>
      <c r="G37" s="38">
        <f aca="true" t="shared" si="14" ref="G37:AA37">SUM(G38:G42)</f>
        <v>0</v>
      </c>
      <c r="H37" s="38">
        <f t="shared" si="14"/>
        <v>0</v>
      </c>
      <c r="I37" s="38">
        <f t="shared" si="14"/>
        <v>0</v>
      </c>
      <c r="J37" s="38">
        <f t="shared" si="14"/>
        <v>0</v>
      </c>
      <c r="K37" s="38">
        <f t="shared" si="14"/>
        <v>0</v>
      </c>
      <c r="L37" s="38">
        <f t="shared" si="14"/>
        <v>0</v>
      </c>
      <c r="M37" s="38">
        <f>SUM(M38:M42)</f>
        <v>0</v>
      </c>
      <c r="N37" s="38">
        <f t="shared" si="14"/>
        <v>0</v>
      </c>
      <c r="O37" s="38">
        <f t="shared" si="14"/>
        <v>278</v>
      </c>
      <c r="P37" s="38">
        <f t="shared" si="14"/>
        <v>0</v>
      </c>
      <c r="Q37" s="38">
        <f t="shared" si="14"/>
        <v>0</v>
      </c>
      <c r="R37" s="38">
        <f t="shared" si="14"/>
        <v>0</v>
      </c>
      <c r="S37" s="38">
        <f t="shared" si="14"/>
        <v>0</v>
      </c>
      <c r="T37" s="38">
        <f t="shared" si="14"/>
        <v>0</v>
      </c>
      <c r="U37" s="38">
        <f t="shared" si="14"/>
        <v>0</v>
      </c>
      <c r="V37" s="38">
        <f t="shared" si="14"/>
        <v>0</v>
      </c>
      <c r="W37" s="38">
        <f t="shared" si="14"/>
        <v>0</v>
      </c>
      <c r="X37" s="38">
        <f t="shared" si="14"/>
        <v>0</v>
      </c>
      <c r="Y37" s="38">
        <f t="shared" si="14"/>
        <v>0</v>
      </c>
      <c r="Z37" s="38">
        <f t="shared" si="14"/>
        <v>0</v>
      </c>
      <c r="AA37" s="38">
        <f t="shared" si="14"/>
        <v>0</v>
      </c>
      <c r="AB37" s="38">
        <f aca="true" t="shared" si="15" ref="AB37:AT37">SUM(AB38:AB42)</f>
        <v>-574</v>
      </c>
      <c r="AC37" s="38">
        <f t="shared" si="15"/>
        <v>1000</v>
      </c>
      <c r="AD37" s="38">
        <f t="shared" si="15"/>
        <v>-69072</v>
      </c>
      <c r="AE37" s="38">
        <f t="shared" si="15"/>
        <v>0</v>
      </c>
      <c r="AF37" s="38">
        <f t="shared" si="15"/>
        <v>0</v>
      </c>
      <c r="AG37" s="38">
        <f t="shared" si="15"/>
        <v>0</v>
      </c>
      <c r="AH37" s="38">
        <f t="shared" si="15"/>
        <v>81196</v>
      </c>
      <c r="AI37" s="38">
        <f t="shared" si="15"/>
        <v>0</v>
      </c>
      <c r="AJ37" s="38">
        <f t="shared" si="15"/>
        <v>0</v>
      </c>
      <c r="AK37" s="38">
        <f t="shared" si="15"/>
        <v>0</v>
      </c>
      <c r="AL37" s="38">
        <f t="shared" si="15"/>
        <v>1010</v>
      </c>
      <c r="AM37" s="38">
        <f t="shared" si="15"/>
        <v>26026</v>
      </c>
      <c r="AN37" s="38">
        <f t="shared" si="15"/>
        <v>0</v>
      </c>
      <c r="AO37" s="38">
        <f t="shared" si="15"/>
        <v>0</v>
      </c>
      <c r="AP37" s="38">
        <f t="shared" si="15"/>
        <v>0</v>
      </c>
      <c r="AQ37" s="38">
        <f t="shared" si="15"/>
        <v>0</v>
      </c>
      <c r="AR37" s="38">
        <f t="shared" si="15"/>
        <v>0</v>
      </c>
      <c r="AS37" s="38">
        <f t="shared" si="15"/>
        <v>18664</v>
      </c>
      <c r="AT37" s="38">
        <f t="shared" si="15"/>
        <v>399648</v>
      </c>
    </row>
    <row r="38" spans="1:46" ht="16.5" hidden="1">
      <c r="A38" s="66" t="s">
        <v>39</v>
      </c>
      <c r="B38" s="66" t="s">
        <v>39</v>
      </c>
      <c r="C38" s="81" t="s">
        <v>40</v>
      </c>
      <c r="D38" s="82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</row>
    <row r="39" spans="1:46" ht="16.5">
      <c r="A39" s="62" t="s">
        <v>126</v>
      </c>
      <c r="B39" s="66" t="s">
        <v>41</v>
      </c>
      <c r="C39" s="81" t="s">
        <v>42</v>
      </c>
      <c r="D39" s="82"/>
      <c r="E39" s="40">
        <f>SUM(F39:AT39)</f>
        <v>17774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>
        <v>10</v>
      </c>
      <c r="AM39" s="40"/>
      <c r="AN39" s="40"/>
      <c r="AO39" s="40"/>
      <c r="AP39" s="40"/>
      <c r="AQ39" s="40"/>
      <c r="AR39" s="40"/>
      <c r="AS39" s="40">
        <v>17764</v>
      </c>
      <c r="AT39" s="40"/>
    </row>
    <row r="40" spans="1:46" ht="31.5" customHeight="1" hidden="1">
      <c r="A40" s="63"/>
      <c r="B40" s="66" t="s">
        <v>35</v>
      </c>
      <c r="C40" s="81" t="s">
        <v>36</v>
      </c>
      <c r="D40" s="82"/>
      <c r="E40" s="40">
        <f>SUM(F40:AT40)</f>
        <v>0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</row>
    <row r="41" spans="1:46" ht="16.5">
      <c r="A41" s="62" t="s">
        <v>126</v>
      </c>
      <c r="B41" s="66" t="s">
        <v>39</v>
      </c>
      <c r="C41" s="81" t="s">
        <v>40</v>
      </c>
      <c r="D41" s="82"/>
      <c r="E41" s="40">
        <f>SUM(F41:AT41)</f>
        <v>440402</v>
      </c>
      <c r="F41" s="40"/>
      <c r="G41" s="40"/>
      <c r="H41" s="40"/>
      <c r="I41" s="40"/>
      <c r="J41" s="40"/>
      <c r="K41" s="40"/>
      <c r="L41" s="40"/>
      <c r="M41" s="40"/>
      <c r="N41" s="40"/>
      <c r="O41" s="40">
        <v>278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>
        <v>-574</v>
      </c>
      <c r="AC41" s="40">
        <v>1000</v>
      </c>
      <c r="AD41" s="40">
        <v>-69072</v>
      </c>
      <c r="AE41" s="40"/>
      <c r="AF41" s="40"/>
      <c r="AG41" s="40"/>
      <c r="AH41" s="40">
        <v>81196</v>
      </c>
      <c r="AI41" s="40"/>
      <c r="AJ41" s="40"/>
      <c r="AK41" s="40"/>
      <c r="AL41" s="40">
        <v>1000</v>
      </c>
      <c r="AM41" s="40">
        <v>26026</v>
      </c>
      <c r="AN41" s="40"/>
      <c r="AO41" s="40"/>
      <c r="AP41" s="40"/>
      <c r="AQ41" s="40"/>
      <c r="AR41" s="40"/>
      <c r="AS41" s="40">
        <v>900</v>
      </c>
      <c r="AT41" s="40">
        <v>399648</v>
      </c>
    </row>
    <row r="42" spans="1:46" ht="16.5">
      <c r="A42" s="62" t="s">
        <v>126</v>
      </c>
      <c r="B42" s="66" t="s">
        <v>49</v>
      </c>
      <c r="C42" s="81" t="s">
        <v>50</v>
      </c>
      <c r="D42" s="82"/>
      <c r="E42" s="40">
        <f>SUM(F42:AT42)</f>
        <v>2958</v>
      </c>
      <c r="F42" s="40">
        <v>2958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</row>
    <row r="43" spans="1:46" s="39" customFormat="1" ht="16.5">
      <c r="A43" s="86" t="s">
        <v>15</v>
      </c>
      <c r="B43" s="87"/>
      <c r="C43" s="87"/>
      <c r="D43" s="88"/>
      <c r="E43" s="38">
        <f>SUM(E44:E48)</f>
        <v>516027</v>
      </c>
      <c r="F43" s="38">
        <f>SUM(F44:F48)</f>
        <v>0</v>
      </c>
      <c r="G43" s="38">
        <f aca="true" t="shared" si="16" ref="G43:AA43">SUM(G44:G48)</f>
        <v>0</v>
      </c>
      <c r="H43" s="38">
        <f t="shared" si="16"/>
        <v>0</v>
      </c>
      <c r="I43" s="38">
        <f t="shared" si="16"/>
        <v>0</v>
      </c>
      <c r="J43" s="38">
        <f t="shared" si="16"/>
        <v>0</v>
      </c>
      <c r="K43" s="38">
        <f t="shared" si="16"/>
        <v>0</v>
      </c>
      <c r="L43" s="38">
        <f t="shared" si="16"/>
        <v>0</v>
      </c>
      <c r="M43" s="38">
        <f>SUM(M44:M48)</f>
        <v>0</v>
      </c>
      <c r="N43" s="38">
        <f t="shared" si="16"/>
        <v>0</v>
      </c>
      <c r="O43" s="38">
        <f t="shared" si="16"/>
        <v>0</v>
      </c>
      <c r="P43" s="38">
        <f t="shared" si="16"/>
        <v>0</v>
      </c>
      <c r="Q43" s="38">
        <f t="shared" si="16"/>
        <v>0</v>
      </c>
      <c r="R43" s="38">
        <f t="shared" si="16"/>
        <v>0</v>
      </c>
      <c r="S43" s="38">
        <f t="shared" si="16"/>
        <v>0</v>
      </c>
      <c r="T43" s="38">
        <f t="shared" si="16"/>
        <v>0</v>
      </c>
      <c r="U43" s="38">
        <f t="shared" si="16"/>
        <v>0</v>
      </c>
      <c r="V43" s="38">
        <f t="shared" si="16"/>
        <v>0</v>
      </c>
      <c r="W43" s="38">
        <f t="shared" si="16"/>
        <v>0</v>
      </c>
      <c r="X43" s="38">
        <f t="shared" si="16"/>
        <v>0</v>
      </c>
      <c r="Y43" s="38">
        <f t="shared" si="16"/>
        <v>0</v>
      </c>
      <c r="Z43" s="38">
        <f t="shared" si="16"/>
        <v>0</v>
      </c>
      <c r="AA43" s="38">
        <f t="shared" si="16"/>
        <v>0</v>
      </c>
      <c r="AB43" s="38">
        <f aca="true" t="shared" si="17" ref="AB43:AT43">SUM(AB44:AB48)</f>
        <v>788</v>
      </c>
      <c r="AC43" s="38">
        <f t="shared" si="17"/>
        <v>500</v>
      </c>
      <c r="AD43" s="38">
        <f t="shared" si="17"/>
        <v>-3000</v>
      </c>
      <c r="AE43" s="38">
        <f t="shared" si="17"/>
        <v>0</v>
      </c>
      <c r="AF43" s="38">
        <f t="shared" si="17"/>
        <v>0</v>
      </c>
      <c r="AG43" s="38">
        <f t="shared" si="17"/>
        <v>0</v>
      </c>
      <c r="AH43" s="38">
        <f t="shared" si="17"/>
        <v>318760</v>
      </c>
      <c r="AI43" s="38">
        <f t="shared" si="17"/>
        <v>0</v>
      </c>
      <c r="AJ43" s="38">
        <f t="shared" si="17"/>
        <v>0</v>
      </c>
      <c r="AK43" s="38">
        <f t="shared" si="17"/>
        <v>0</v>
      </c>
      <c r="AL43" s="38">
        <f t="shared" si="17"/>
        <v>15000</v>
      </c>
      <c r="AM43" s="38">
        <f t="shared" si="17"/>
        <v>13979</v>
      </c>
      <c r="AN43" s="38">
        <f t="shared" si="17"/>
        <v>0</v>
      </c>
      <c r="AO43" s="38">
        <f t="shared" si="17"/>
        <v>0</v>
      </c>
      <c r="AP43" s="38">
        <f t="shared" si="17"/>
        <v>0</v>
      </c>
      <c r="AQ43" s="38">
        <f t="shared" si="17"/>
        <v>0</v>
      </c>
      <c r="AR43" s="38">
        <f t="shared" si="17"/>
        <v>0</v>
      </c>
      <c r="AS43" s="38">
        <f t="shared" si="17"/>
        <v>0</v>
      </c>
      <c r="AT43" s="38">
        <f t="shared" si="17"/>
        <v>170000</v>
      </c>
    </row>
    <row r="44" spans="1:46" ht="16.5">
      <c r="A44" s="62" t="s">
        <v>127</v>
      </c>
      <c r="B44" s="66" t="s">
        <v>37</v>
      </c>
      <c r="C44" s="81" t="s">
        <v>38</v>
      </c>
      <c r="D44" s="82"/>
      <c r="E44" s="40">
        <f>SUM(F44:AT44)</f>
        <v>89116</v>
      </c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>
        <v>-1373</v>
      </c>
      <c r="AC44" s="40">
        <v>500</v>
      </c>
      <c r="AD44" s="40"/>
      <c r="AE44" s="40"/>
      <c r="AF44" s="40"/>
      <c r="AG44" s="40"/>
      <c r="AH44" s="40">
        <v>26010</v>
      </c>
      <c r="AI44" s="40"/>
      <c r="AJ44" s="40"/>
      <c r="AK44" s="40"/>
      <c r="AL44" s="40"/>
      <c r="AM44" s="40">
        <v>13979</v>
      </c>
      <c r="AN44" s="40"/>
      <c r="AO44" s="40"/>
      <c r="AP44" s="40"/>
      <c r="AQ44" s="40"/>
      <c r="AR44" s="40"/>
      <c r="AS44" s="40"/>
      <c r="AT44" s="40">
        <v>50000</v>
      </c>
    </row>
    <row r="45" spans="1:46" ht="16.5">
      <c r="A45" s="62" t="s">
        <v>127</v>
      </c>
      <c r="B45" s="66" t="s">
        <v>39</v>
      </c>
      <c r="C45" s="81" t="s">
        <v>40</v>
      </c>
      <c r="D45" s="82"/>
      <c r="E45" s="40">
        <f>SUM(F45:AT45)</f>
        <v>398111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>
        <v>2161</v>
      </c>
      <c r="AC45" s="40"/>
      <c r="AD45" s="40">
        <v>-3000</v>
      </c>
      <c r="AE45" s="40"/>
      <c r="AF45" s="40"/>
      <c r="AG45" s="40"/>
      <c r="AH45" s="40">
        <v>263950</v>
      </c>
      <c r="AI45" s="40"/>
      <c r="AJ45" s="40"/>
      <c r="AK45" s="40"/>
      <c r="AL45" s="40">
        <v>15000</v>
      </c>
      <c r="AM45" s="40"/>
      <c r="AN45" s="40"/>
      <c r="AO45" s="40"/>
      <c r="AP45" s="40"/>
      <c r="AQ45" s="40"/>
      <c r="AR45" s="40"/>
      <c r="AS45" s="40"/>
      <c r="AT45" s="40">
        <v>120000</v>
      </c>
    </row>
    <row r="46" spans="1:46" ht="16.5">
      <c r="A46" s="62" t="s">
        <v>127</v>
      </c>
      <c r="B46" s="66" t="s">
        <v>43</v>
      </c>
      <c r="C46" s="51" t="s">
        <v>44</v>
      </c>
      <c r="D46" s="52"/>
      <c r="E46" s="40">
        <f>SUM(F46:AT46)</f>
        <v>16800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>
        <v>16800</v>
      </c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</row>
    <row r="47" spans="1:46" ht="32.25" customHeight="1">
      <c r="A47" s="62" t="s">
        <v>127</v>
      </c>
      <c r="B47" s="67" t="s">
        <v>45</v>
      </c>
      <c r="C47" s="81" t="s">
        <v>46</v>
      </c>
      <c r="D47" s="82"/>
      <c r="E47" s="40">
        <f>SUM(F47:AT47)</f>
        <v>12000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>
        <v>12000</v>
      </c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</row>
    <row r="48" spans="1:46" ht="16.5" hidden="1">
      <c r="A48" s="66" t="s">
        <v>49</v>
      </c>
      <c r="B48" s="66" t="s">
        <v>49</v>
      </c>
      <c r="C48" s="81" t="s">
        <v>50</v>
      </c>
      <c r="D48" s="82"/>
      <c r="E48" s="40">
        <f>SUM(F48:AT48)</f>
        <v>0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</row>
    <row r="49" spans="1:46" s="39" customFormat="1" ht="30.75" customHeight="1">
      <c r="A49" s="86" t="s">
        <v>16</v>
      </c>
      <c r="B49" s="87"/>
      <c r="C49" s="87"/>
      <c r="D49" s="88"/>
      <c r="E49" s="38">
        <f>SUM(E50:E51)</f>
        <v>12600</v>
      </c>
      <c r="F49" s="38">
        <f>SUM(F50:F51)</f>
        <v>0</v>
      </c>
      <c r="G49" s="38">
        <f aca="true" t="shared" si="18" ref="G49:AA49">SUM(G50:G51)</f>
        <v>0</v>
      </c>
      <c r="H49" s="38">
        <f t="shared" si="18"/>
        <v>0</v>
      </c>
      <c r="I49" s="38">
        <f t="shared" si="18"/>
        <v>0</v>
      </c>
      <c r="J49" s="38">
        <f t="shared" si="18"/>
        <v>0</v>
      </c>
      <c r="K49" s="38">
        <f t="shared" si="18"/>
        <v>0</v>
      </c>
      <c r="L49" s="38">
        <f t="shared" si="18"/>
        <v>0</v>
      </c>
      <c r="M49" s="38">
        <f>SUM(M50:M51)</f>
        <v>0</v>
      </c>
      <c r="N49" s="38">
        <f t="shared" si="18"/>
        <v>0</v>
      </c>
      <c r="O49" s="38">
        <f t="shared" si="18"/>
        <v>0</v>
      </c>
      <c r="P49" s="38">
        <f t="shared" si="18"/>
        <v>0</v>
      </c>
      <c r="Q49" s="38">
        <f t="shared" si="18"/>
        <v>0</v>
      </c>
      <c r="R49" s="38">
        <f t="shared" si="18"/>
        <v>0</v>
      </c>
      <c r="S49" s="38">
        <f t="shared" si="18"/>
        <v>0</v>
      </c>
      <c r="T49" s="38">
        <f t="shared" si="18"/>
        <v>0</v>
      </c>
      <c r="U49" s="38">
        <f t="shared" si="18"/>
        <v>0</v>
      </c>
      <c r="V49" s="38">
        <f t="shared" si="18"/>
        <v>0</v>
      </c>
      <c r="W49" s="38">
        <f t="shared" si="18"/>
        <v>0</v>
      </c>
      <c r="X49" s="38">
        <f t="shared" si="18"/>
        <v>0</v>
      </c>
      <c r="Y49" s="38">
        <f t="shared" si="18"/>
        <v>0</v>
      </c>
      <c r="Z49" s="38">
        <f t="shared" si="18"/>
        <v>0</v>
      </c>
      <c r="AA49" s="38">
        <f t="shared" si="18"/>
        <v>0</v>
      </c>
      <c r="AB49" s="38">
        <f aca="true" t="shared" si="19" ref="AB49:AT49">SUM(AB50:AB51)</f>
        <v>0</v>
      </c>
      <c r="AC49" s="38">
        <f t="shared" si="19"/>
        <v>0</v>
      </c>
      <c r="AD49" s="38">
        <f t="shared" si="19"/>
        <v>0</v>
      </c>
      <c r="AE49" s="38">
        <f t="shared" si="19"/>
        <v>0</v>
      </c>
      <c r="AF49" s="38">
        <f t="shared" si="19"/>
        <v>0</v>
      </c>
      <c r="AG49" s="38">
        <f t="shared" si="19"/>
        <v>0</v>
      </c>
      <c r="AH49" s="38">
        <f t="shared" si="19"/>
        <v>0</v>
      </c>
      <c r="AI49" s="38">
        <f t="shared" si="19"/>
        <v>0</v>
      </c>
      <c r="AJ49" s="38">
        <f t="shared" si="19"/>
        <v>0</v>
      </c>
      <c r="AK49" s="38">
        <f t="shared" si="19"/>
        <v>0</v>
      </c>
      <c r="AL49" s="38">
        <f t="shared" si="19"/>
        <v>0</v>
      </c>
      <c r="AM49" s="38">
        <f t="shared" si="19"/>
        <v>0</v>
      </c>
      <c r="AN49" s="38">
        <f t="shared" si="19"/>
        <v>0</v>
      </c>
      <c r="AO49" s="38">
        <f t="shared" si="19"/>
        <v>0</v>
      </c>
      <c r="AP49" s="38">
        <f t="shared" si="19"/>
        <v>0</v>
      </c>
      <c r="AQ49" s="38">
        <f t="shared" si="19"/>
        <v>11520</v>
      </c>
      <c r="AR49" s="38">
        <f t="shared" si="19"/>
        <v>0</v>
      </c>
      <c r="AS49" s="38">
        <f t="shared" si="19"/>
        <v>1080</v>
      </c>
      <c r="AT49" s="38">
        <f t="shared" si="19"/>
        <v>0</v>
      </c>
    </row>
    <row r="50" spans="1:46" ht="16.5">
      <c r="A50" s="62" t="s">
        <v>140</v>
      </c>
      <c r="B50" s="66" t="s">
        <v>34</v>
      </c>
      <c r="C50" s="81" t="s">
        <v>62</v>
      </c>
      <c r="D50" s="82"/>
      <c r="E50" s="40">
        <f>SUM(F50:AT50)</f>
        <v>1080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>
        <v>1080</v>
      </c>
      <c r="AT50" s="40"/>
    </row>
    <row r="51" spans="1:46" ht="32.25" customHeight="1">
      <c r="A51" s="62" t="s">
        <v>140</v>
      </c>
      <c r="B51" s="66" t="s">
        <v>35</v>
      </c>
      <c r="C51" s="81" t="s">
        <v>36</v>
      </c>
      <c r="D51" s="82"/>
      <c r="E51" s="40">
        <f>SUM(F51:AT51)</f>
        <v>11520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>
        <v>11520</v>
      </c>
      <c r="AR51" s="40"/>
      <c r="AS51" s="40"/>
      <c r="AT51" s="40"/>
    </row>
    <row r="52" spans="1:46" s="39" customFormat="1" ht="16.5">
      <c r="A52" s="86" t="s">
        <v>17</v>
      </c>
      <c r="B52" s="87"/>
      <c r="C52" s="87"/>
      <c r="D52" s="88"/>
      <c r="E52" s="38">
        <f>SUM(E53:E54)</f>
        <v>1718604</v>
      </c>
      <c r="F52" s="38">
        <f>SUM(F53:F54)</f>
        <v>758444</v>
      </c>
      <c r="G52" s="38">
        <f aca="true" t="shared" si="20" ref="G52:AA52">SUM(G53:G54)</f>
        <v>5000</v>
      </c>
      <c r="H52" s="38">
        <f t="shared" si="20"/>
        <v>950</v>
      </c>
      <c r="I52" s="38">
        <f t="shared" si="20"/>
        <v>440</v>
      </c>
      <c r="J52" s="38">
        <f t="shared" si="20"/>
        <v>1590</v>
      </c>
      <c r="K52" s="38">
        <f t="shared" si="20"/>
        <v>0</v>
      </c>
      <c r="L52" s="38">
        <f t="shared" si="20"/>
        <v>480</v>
      </c>
      <c r="M52" s="38">
        <f>SUM(M53:M54)</f>
        <v>0</v>
      </c>
      <c r="N52" s="38">
        <f t="shared" si="20"/>
        <v>1220</v>
      </c>
      <c r="O52" s="38">
        <f t="shared" si="20"/>
        <v>90</v>
      </c>
      <c r="P52" s="38">
        <f t="shared" si="20"/>
        <v>850</v>
      </c>
      <c r="Q52" s="38">
        <f t="shared" si="20"/>
        <v>1620</v>
      </c>
      <c r="R52" s="38">
        <f t="shared" si="20"/>
        <v>500</v>
      </c>
      <c r="S52" s="38">
        <f t="shared" si="20"/>
        <v>1700</v>
      </c>
      <c r="T52" s="38">
        <f t="shared" si="20"/>
        <v>200</v>
      </c>
      <c r="U52" s="38">
        <f t="shared" si="20"/>
        <v>1100</v>
      </c>
      <c r="V52" s="38">
        <f t="shared" si="20"/>
        <v>1150</v>
      </c>
      <c r="W52" s="38">
        <f t="shared" si="20"/>
        <v>2500</v>
      </c>
      <c r="X52" s="38">
        <f t="shared" si="20"/>
        <v>200</v>
      </c>
      <c r="Y52" s="38">
        <f t="shared" si="20"/>
        <v>585</v>
      </c>
      <c r="Z52" s="38">
        <f t="shared" si="20"/>
        <v>0</v>
      </c>
      <c r="AA52" s="38">
        <f t="shared" si="20"/>
        <v>360</v>
      </c>
      <c r="AB52" s="38">
        <f aca="true" t="shared" si="21" ref="AB52:AT52">SUM(AB53:AB54)</f>
        <v>0</v>
      </c>
      <c r="AC52" s="38">
        <f t="shared" si="21"/>
        <v>3695</v>
      </c>
      <c r="AD52" s="38">
        <f t="shared" si="21"/>
        <v>0</v>
      </c>
      <c r="AE52" s="38">
        <f t="shared" si="21"/>
        <v>-22661</v>
      </c>
      <c r="AF52" s="38">
        <f t="shared" si="21"/>
        <v>5740</v>
      </c>
      <c r="AG52" s="38">
        <f t="shared" si="21"/>
        <v>10445</v>
      </c>
      <c r="AH52" s="38">
        <f t="shared" si="21"/>
        <v>9180</v>
      </c>
      <c r="AI52" s="38">
        <f t="shared" si="21"/>
        <v>9977</v>
      </c>
      <c r="AJ52" s="38">
        <f t="shared" si="21"/>
        <v>37853</v>
      </c>
      <c r="AK52" s="38">
        <f t="shared" si="21"/>
        <v>39538</v>
      </c>
      <c r="AL52" s="38">
        <f t="shared" si="21"/>
        <v>0</v>
      </c>
      <c r="AM52" s="38">
        <f t="shared" si="21"/>
        <v>11527</v>
      </c>
      <c r="AN52" s="38">
        <f t="shared" si="21"/>
        <v>0</v>
      </c>
      <c r="AO52" s="38">
        <f t="shared" si="21"/>
        <v>834151</v>
      </c>
      <c r="AP52" s="38">
        <f t="shared" si="21"/>
        <v>0</v>
      </c>
      <c r="AQ52" s="38">
        <f t="shared" si="21"/>
        <v>0</v>
      </c>
      <c r="AR52" s="38">
        <f t="shared" si="21"/>
        <v>0</v>
      </c>
      <c r="AS52" s="38">
        <f t="shared" si="21"/>
        <v>180</v>
      </c>
      <c r="AT52" s="38">
        <f t="shared" si="21"/>
        <v>0</v>
      </c>
    </row>
    <row r="53" spans="1:46" ht="16.5">
      <c r="A53" s="62" t="s">
        <v>142</v>
      </c>
      <c r="B53" s="66" t="s">
        <v>32</v>
      </c>
      <c r="C53" s="81" t="s">
        <v>33</v>
      </c>
      <c r="D53" s="82"/>
      <c r="E53" s="40">
        <f>SUM(F53:AT53)</f>
        <v>180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>
        <v>180</v>
      </c>
      <c r="AT53" s="40"/>
    </row>
    <row r="54" spans="1:46" ht="16.5">
      <c r="A54" s="62" t="s">
        <v>142</v>
      </c>
      <c r="B54" s="67" t="s">
        <v>43</v>
      </c>
      <c r="C54" s="81" t="s">
        <v>44</v>
      </c>
      <c r="D54" s="82"/>
      <c r="E54" s="40">
        <f>SUM(F54:AT54)</f>
        <v>1718424</v>
      </c>
      <c r="F54" s="40">
        <v>758444</v>
      </c>
      <c r="G54" s="40">
        <v>5000</v>
      </c>
      <c r="H54" s="40">
        <v>950</v>
      </c>
      <c r="I54" s="40">
        <v>440</v>
      </c>
      <c r="J54" s="40">
        <v>1590</v>
      </c>
      <c r="K54" s="40"/>
      <c r="L54" s="40">
        <v>480</v>
      </c>
      <c r="M54" s="40"/>
      <c r="N54" s="40">
        <v>1220</v>
      </c>
      <c r="O54" s="40">
        <v>90</v>
      </c>
      <c r="P54" s="40">
        <v>850</v>
      </c>
      <c r="Q54" s="40">
        <v>1620</v>
      </c>
      <c r="R54" s="40">
        <v>500</v>
      </c>
      <c r="S54" s="40">
        <v>1700</v>
      </c>
      <c r="T54" s="40">
        <v>200</v>
      </c>
      <c r="U54" s="40">
        <v>1100</v>
      </c>
      <c r="V54" s="40">
        <v>1150</v>
      </c>
      <c r="W54" s="40">
        <v>2500</v>
      </c>
      <c r="X54" s="40">
        <v>200</v>
      </c>
      <c r="Y54" s="40">
        <v>585</v>
      </c>
      <c r="Z54" s="40"/>
      <c r="AA54" s="40">
        <v>360</v>
      </c>
      <c r="AB54" s="40"/>
      <c r="AC54" s="40">
        <v>3695</v>
      </c>
      <c r="AD54" s="40"/>
      <c r="AE54" s="40">
        <v>-22661</v>
      </c>
      <c r="AF54" s="40">
        <v>5740</v>
      </c>
      <c r="AG54" s="40">
        <v>10445</v>
      </c>
      <c r="AH54" s="40">
        <v>9180</v>
      </c>
      <c r="AI54" s="40">
        <v>9977</v>
      </c>
      <c r="AJ54" s="40">
        <v>37853</v>
      </c>
      <c r="AK54" s="40">
        <v>39538</v>
      </c>
      <c r="AL54" s="40"/>
      <c r="AM54" s="40">
        <v>11527</v>
      </c>
      <c r="AN54" s="40"/>
      <c r="AO54" s="40">
        <v>834151</v>
      </c>
      <c r="AP54" s="40"/>
      <c r="AQ54" s="40"/>
      <c r="AR54" s="40"/>
      <c r="AS54" s="40"/>
      <c r="AT54" s="40"/>
    </row>
    <row r="55" spans="1:46" s="39" customFormat="1" ht="16.5">
      <c r="A55" s="86" t="s">
        <v>87</v>
      </c>
      <c r="B55" s="87"/>
      <c r="C55" s="87"/>
      <c r="D55" s="88"/>
      <c r="E55" s="38">
        <f>SUM(E56:E58)</f>
        <v>127699</v>
      </c>
      <c r="F55" s="38">
        <f>SUM(F56:F58)</f>
        <v>0</v>
      </c>
      <c r="G55" s="38">
        <f aca="true" t="shared" si="22" ref="G55:AA55">SUM(G56:G58)</f>
        <v>0</v>
      </c>
      <c r="H55" s="38">
        <f t="shared" si="22"/>
        <v>0</v>
      </c>
      <c r="I55" s="38">
        <f t="shared" si="22"/>
        <v>0</v>
      </c>
      <c r="J55" s="38">
        <f t="shared" si="22"/>
        <v>0</v>
      </c>
      <c r="K55" s="38">
        <f t="shared" si="22"/>
        <v>0</v>
      </c>
      <c r="L55" s="38">
        <f t="shared" si="22"/>
        <v>0</v>
      </c>
      <c r="M55" s="38">
        <f>SUM(M56:M58)</f>
        <v>0</v>
      </c>
      <c r="N55" s="38">
        <f t="shared" si="22"/>
        <v>0</v>
      </c>
      <c r="O55" s="38">
        <f t="shared" si="22"/>
        <v>30</v>
      </c>
      <c r="P55" s="38">
        <f t="shared" si="22"/>
        <v>0</v>
      </c>
      <c r="Q55" s="38">
        <f t="shared" si="22"/>
        <v>180</v>
      </c>
      <c r="R55" s="38">
        <f t="shared" si="22"/>
        <v>200</v>
      </c>
      <c r="S55" s="38">
        <f t="shared" si="22"/>
        <v>0</v>
      </c>
      <c r="T55" s="38">
        <f t="shared" si="22"/>
        <v>0</v>
      </c>
      <c r="U55" s="38">
        <f t="shared" si="22"/>
        <v>0</v>
      </c>
      <c r="V55" s="38">
        <f t="shared" si="22"/>
        <v>0</v>
      </c>
      <c r="W55" s="38">
        <f t="shared" si="22"/>
        <v>0</v>
      </c>
      <c r="X55" s="38">
        <f t="shared" si="22"/>
        <v>0</v>
      </c>
      <c r="Y55" s="38">
        <f t="shared" si="22"/>
        <v>0</v>
      </c>
      <c r="Z55" s="38">
        <f t="shared" si="22"/>
        <v>0</v>
      </c>
      <c r="AA55" s="38">
        <f t="shared" si="22"/>
        <v>0</v>
      </c>
      <c r="AB55" s="38">
        <f aca="true" t="shared" si="23" ref="AB55:AT55">SUM(AB56:AB58)</f>
        <v>0</v>
      </c>
      <c r="AC55" s="38">
        <f t="shared" si="23"/>
        <v>4000</v>
      </c>
      <c r="AD55" s="38">
        <f t="shared" si="23"/>
        <v>0</v>
      </c>
      <c r="AE55" s="38">
        <f t="shared" si="23"/>
        <v>-3348</v>
      </c>
      <c r="AF55" s="38">
        <f t="shared" si="23"/>
        <v>0</v>
      </c>
      <c r="AG55" s="38">
        <f t="shared" si="23"/>
        <v>223</v>
      </c>
      <c r="AH55" s="38">
        <f t="shared" si="23"/>
        <v>3696</v>
      </c>
      <c r="AI55" s="38">
        <f t="shared" si="23"/>
        <v>821</v>
      </c>
      <c r="AJ55" s="38">
        <f t="shared" si="23"/>
        <v>13846</v>
      </c>
      <c r="AK55" s="38">
        <f t="shared" si="23"/>
        <v>1956</v>
      </c>
      <c r="AL55" s="38">
        <f t="shared" si="23"/>
        <v>0</v>
      </c>
      <c r="AM55" s="38">
        <f t="shared" si="23"/>
        <v>2751</v>
      </c>
      <c r="AN55" s="38">
        <f t="shared" si="23"/>
        <v>0</v>
      </c>
      <c r="AO55" s="38">
        <f t="shared" si="23"/>
        <v>18365</v>
      </c>
      <c r="AP55" s="38">
        <f t="shared" si="23"/>
        <v>0</v>
      </c>
      <c r="AQ55" s="38">
        <f t="shared" si="23"/>
        <v>84949</v>
      </c>
      <c r="AR55" s="38">
        <f t="shared" si="23"/>
        <v>0</v>
      </c>
      <c r="AS55" s="38">
        <f t="shared" si="23"/>
        <v>30</v>
      </c>
      <c r="AT55" s="38">
        <f t="shared" si="23"/>
        <v>0</v>
      </c>
    </row>
    <row r="56" spans="1:46" ht="16.5">
      <c r="A56" s="62" t="s">
        <v>143</v>
      </c>
      <c r="B56" s="66" t="s">
        <v>32</v>
      </c>
      <c r="C56" s="81" t="s">
        <v>33</v>
      </c>
      <c r="D56" s="82"/>
      <c r="E56" s="40">
        <f>SUM(F56:AT56)</f>
        <v>30</v>
      </c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>
        <v>30</v>
      </c>
      <c r="AT56" s="40"/>
    </row>
    <row r="57" spans="1:46" ht="16.5">
      <c r="A57" s="62" t="s">
        <v>143</v>
      </c>
      <c r="B57" s="67" t="s">
        <v>43</v>
      </c>
      <c r="C57" s="81" t="s">
        <v>44</v>
      </c>
      <c r="D57" s="82"/>
      <c r="E57" s="40">
        <f>SUM(F57:AT57)</f>
        <v>21619</v>
      </c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>
        <v>200</v>
      </c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>
        <v>-799</v>
      </c>
      <c r="AF57" s="40"/>
      <c r="AG57" s="40"/>
      <c r="AH57" s="40"/>
      <c r="AI57" s="40"/>
      <c r="AJ57" s="40">
        <v>1897</v>
      </c>
      <c r="AK57" s="40">
        <v>1956</v>
      </c>
      <c r="AL57" s="40"/>
      <c r="AM57" s="40"/>
      <c r="AN57" s="40"/>
      <c r="AO57" s="40">
        <v>18365</v>
      </c>
      <c r="AP57" s="40"/>
      <c r="AQ57" s="40"/>
      <c r="AR57" s="40"/>
      <c r="AS57" s="40"/>
      <c r="AT57" s="40"/>
    </row>
    <row r="58" spans="1:46" ht="33" customHeight="1">
      <c r="A58" s="62" t="s">
        <v>143</v>
      </c>
      <c r="B58" s="67" t="s">
        <v>45</v>
      </c>
      <c r="C58" s="81" t="s">
        <v>46</v>
      </c>
      <c r="D58" s="82"/>
      <c r="E58" s="40">
        <f>SUM(F58:AT58)</f>
        <v>106050</v>
      </c>
      <c r="F58" s="40"/>
      <c r="G58" s="40"/>
      <c r="H58" s="40"/>
      <c r="I58" s="40"/>
      <c r="J58" s="40"/>
      <c r="K58" s="40"/>
      <c r="L58" s="40"/>
      <c r="M58" s="40"/>
      <c r="N58" s="40"/>
      <c r="O58" s="40">
        <v>30</v>
      </c>
      <c r="P58" s="40"/>
      <c r="Q58" s="40">
        <v>180</v>
      </c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>
        <v>4000</v>
      </c>
      <c r="AD58" s="40"/>
      <c r="AE58" s="40">
        <v>-2549</v>
      </c>
      <c r="AF58" s="40"/>
      <c r="AG58" s="40">
        <v>223</v>
      </c>
      <c r="AH58" s="40">
        <v>3696</v>
      </c>
      <c r="AI58" s="40">
        <v>821</v>
      </c>
      <c r="AJ58" s="40">
        <v>11949</v>
      </c>
      <c r="AK58" s="40"/>
      <c r="AL58" s="40"/>
      <c r="AM58" s="40">
        <v>2751</v>
      </c>
      <c r="AN58" s="40"/>
      <c r="AO58" s="40"/>
      <c r="AP58" s="40"/>
      <c r="AQ58" s="40">
        <v>84949</v>
      </c>
      <c r="AR58" s="40"/>
      <c r="AS58" s="40"/>
      <c r="AT58" s="40"/>
    </row>
    <row r="59" spans="1:46" s="39" customFormat="1" ht="16.5">
      <c r="A59" s="86" t="s">
        <v>18</v>
      </c>
      <c r="B59" s="87"/>
      <c r="C59" s="87"/>
      <c r="D59" s="88"/>
      <c r="E59" s="38">
        <f>SUM(E60:E62)</f>
        <v>359951</v>
      </c>
      <c r="F59" s="38">
        <f>SUM(F60:F62)</f>
        <v>3389</v>
      </c>
      <c r="G59" s="38">
        <f aca="true" t="shared" si="24" ref="G59:AA59">SUM(G60:G62)</f>
        <v>0</v>
      </c>
      <c r="H59" s="38">
        <f t="shared" si="24"/>
        <v>0</v>
      </c>
      <c r="I59" s="38">
        <f t="shared" si="24"/>
        <v>0</v>
      </c>
      <c r="J59" s="38">
        <f t="shared" si="24"/>
        <v>0</v>
      </c>
      <c r="K59" s="38">
        <f t="shared" si="24"/>
        <v>0</v>
      </c>
      <c r="L59" s="38">
        <f t="shared" si="24"/>
        <v>0</v>
      </c>
      <c r="M59" s="38">
        <f>SUM(M60:M62)</f>
        <v>0</v>
      </c>
      <c r="N59" s="38">
        <f t="shared" si="24"/>
        <v>0</v>
      </c>
      <c r="O59" s="38">
        <f t="shared" si="24"/>
        <v>0</v>
      </c>
      <c r="P59" s="38">
        <f t="shared" si="24"/>
        <v>0</v>
      </c>
      <c r="Q59" s="38">
        <f t="shared" si="24"/>
        <v>0</v>
      </c>
      <c r="R59" s="38">
        <f t="shared" si="24"/>
        <v>0</v>
      </c>
      <c r="S59" s="38">
        <f t="shared" si="24"/>
        <v>0</v>
      </c>
      <c r="T59" s="38">
        <f t="shared" si="24"/>
        <v>0</v>
      </c>
      <c r="U59" s="38">
        <f t="shared" si="24"/>
        <v>0</v>
      </c>
      <c r="V59" s="38">
        <f t="shared" si="24"/>
        <v>0</v>
      </c>
      <c r="W59" s="38">
        <f t="shared" si="24"/>
        <v>0</v>
      </c>
      <c r="X59" s="38">
        <f t="shared" si="24"/>
        <v>0</v>
      </c>
      <c r="Y59" s="38">
        <f t="shared" si="24"/>
        <v>0</v>
      </c>
      <c r="Z59" s="38">
        <f t="shared" si="24"/>
        <v>0</v>
      </c>
      <c r="AA59" s="38">
        <f t="shared" si="24"/>
        <v>0</v>
      </c>
      <c r="AB59" s="38">
        <f aca="true" t="shared" si="25" ref="AB59:AT59">SUM(AB60:AB62)</f>
        <v>0</v>
      </c>
      <c r="AC59" s="38">
        <f t="shared" si="25"/>
        <v>0</v>
      </c>
      <c r="AD59" s="38">
        <f t="shared" si="25"/>
        <v>0</v>
      </c>
      <c r="AE59" s="38">
        <f t="shared" si="25"/>
        <v>-5514</v>
      </c>
      <c r="AF59" s="38">
        <f t="shared" si="25"/>
        <v>0</v>
      </c>
      <c r="AG59" s="38">
        <f t="shared" si="25"/>
        <v>0</v>
      </c>
      <c r="AH59" s="38">
        <f t="shared" si="25"/>
        <v>53831</v>
      </c>
      <c r="AI59" s="38">
        <f t="shared" si="25"/>
        <v>4026</v>
      </c>
      <c r="AJ59" s="38">
        <f t="shared" si="25"/>
        <v>54225</v>
      </c>
      <c r="AK59" s="38">
        <f t="shared" si="25"/>
        <v>0</v>
      </c>
      <c r="AL59" s="38">
        <f t="shared" si="25"/>
        <v>0</v>
      </c>
      <c r="AM59" s="38">
        <f t="shared" si="25"/>
        <v>4944</v>
      </c>
      <c r="AN59" s="38">
        <f t="shared" si="25"/>
        <v>0</v>
      </c>
      <c r="AO59" s="38">
        <f t="shared" si="25"/>
        <v>0</v>
      </c>
      <c r="AP59" s="38">
        <f t="shared" si="25"/>
        <v>0</v>
      </c>
      <c r="AQ59" s="38">
        <f t="shared" si="25"/>
        <v>0</v>
      </c>
      <c r="AR59" s="38">
        <f t="shared" si="25"/>
        <v>243548</v>
      </c>
      <c r="AS59" s="38">
        <f t="shared" si="25"/>
        <v>1502</v>
      </c>
      <c r="AT59" s="38">
        <f t="shared" si="25"/>
        <v>0</v>
      </c>
    </row>
    <row r="60" spans="1:46" ht="16.5">
      <c r="A60" s="62" t="s">
        <v>152</v>
      </c>
      <c r="B60" s="66" t="s">
        <v>32</v>
      </c>
      <c r="C60" s="81" t="s">
        <v>33</v>
      </c>
      <c r="D60" s="82"/>
      <c r="E60" s="40">
        <f>SUM(F60:AT60)</f>
        <v>50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>
        <v>50</v>
      </c>
      <c r="AT60" s="40"/>
    </row>
    <row r="61" spans="1:46" ht="16.5" customHeight="1" hidden="1">
      <c r="A61" s="70"/>
      <c r="B61" s="67" t="s">
        <v>43</v>
      </c>
      <c r="C61" s="81" t="s">
        <v>44</v>
      </c>
      <c r="D61" s="82"/>
      <c r="E61" s="40">
        <f>SUM(F61:AT61)</f>
        <v>0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</row>
    <row r="62" spans="1:46" ht="16.5">
      <c r="A62" s="62" t="s">
        <v>152</v>
      </c>
      <c r="B62" s="66" t="s">
        <v>47</v>
      </c>
      <c r="C62" s="81" t="s">
        <v>48</v>
      </c>
      <c r="D62" s="82"/>
      <c r="E62" s="40">
        <f>SUM(F62:AT62)</f>
        <v>359901</v>
      </c>
      <c r="F62" s="40">
        <v>3389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>
        <v>-5514</v>
      </c>
      <c r="AF62" s="40"/>
      <c r="AG62" s="40"/>
      <c r="AH62" s="40">
        <v>53831</v>
      </c>
      <c r="AI62" s="40">
        <v>4026</v>
      </c>
      <c r="AJ62" s="40">
        <v>54225</v>
      </c>
      <c r="AK62" s="40"/>
      <c r="AL62" s="40"/>
      <c r="AM62" s="40">
        <v>4944</v>
      </c>
      <c r="AN62" s="40"/>
      <c r="AO62" s="40"/>
      <c r="AP62" s="40"/>
      <c r="AQ62" s="40"/>
      <c r="AR62" s="40">
        <v>243548</v>
      </c>
      <c r="AS62" s="40">
        <v>1452</v>
      </c>
      <c r="AT62" s="40"/>
    </row>
    <row r="63" spans="1:46" s="39" customFormat="1" ht="16.5">
      <c r="A63" s="86" t="s">
        <v>19</v>
      </c>
      <c r="B63" s="87"/>
      <c r="C63" s="87"/>
      <c r="D63" s="88"/>
      <c r="E63" s="38">
        <f>SUM(E64:E65)</f>
        <v>54447</v>
      </c>
      <c r="F63" s="38">
        <f>SUM(F64:F65)</f>
        <v>0</v>
      </c>
      <c r="G63" s="38">
        <f aca="true" t="shared" si="26" ref="G63:AA63">SUM(G64:G65)</f>
        <v>0</v>
      </c>
      <c r="H63" s="38">
        <f t="shared" si="26"/>
        <v>0</v>
      </c>
      <c r="I63" s="38">
        <f t="shared" si="26"/>
        <v>0</v>
      </c>
      <c r="J63" s="38">
        <f t="shared" si="26"/>
        <v>0</v>
      </c>
      <c r="K63" s="38">
        <f t="shared" si="26"/>
        <v>0</v>
      </c>
      <c r="L63" s="38">
        <f t="shared" si="26"/>
        <v>0</v>
      </c>
      <c r="M63" s="38">
        <f>SUM(M64:M65)</f>
        <v>0</v>
      </c>
      <c r="N63" s="38">
        <f t="shared" si="26"/>
        <v>0</v>
      </c>
      <c r="O63" s="38">
        <f t="shared" si="26"/>
        <v>0</v>
      </c>
      <c r="P63" s="38">
        <f t="shared" si="26"/>
        <v>0</v>
      </c>
      <c r="Q63" s="38">
        <f t="shared" si="26"/>
        <v>0</v>
      </c>
      <c r="R63" s="38">
        <f t="shared" si="26"/>
        <v>300</v>
      </c>
      <c r="S63" s="38">
        <f t="shared" si="26"/>
        <v>0</v>
      </c>
      <c r="T63" s="38">
        <f t="shared" si="26"/>
        <v>0</v>
      </c>
      <c r="U63" s="38">
        <f t="shared" si="26"/>
        <v>0</v>
      </c>
      <c r="V63" s="38">
        <f t="shared" si="26"/>
        <v>0</v>
      </c>
      <c r="W63" s="38">
        <f t="shared" si="26"/>
        <v>0</v>
      </c>
      <c r="X63" s="38">
        <f t="shared" si="26"/>
        <v>0</v>
      </c>
      <c r="Y63" s="38">
        <f t="shared" si="26"/>
        <v>0</v>
      </c>
      <c r="Z63" s="38">
        <f t="shared" si="26"/>
        <v>0</v>
      </c>
      <c r="AA63" s="38">
        <f t="shared" si="26"/>
        <v>0</v>
      </c>
      <c r="AB63" s="38">
        <f aca="true" t="shared" si="27" ref="AB63:AT63">SUM(AB64:AB65)</f>
        <v>0</v>
      </c>
      <c r="AC63" s="38">
        <f t="shared" si="27"/>
        <v>0</v>
      </c>
      <c r="AD63" s="38">
        <f t="shared" si="27"/>
        <v>0</v>
      </c>
      <c r="AE63" s="38">
        <f t="shared" si="27"/>
        <v>0</v>
      </c>
      <c r="AF63" s="38">
        <f t="shared" si="27"/>
        <v>0</v>
      </c>
      <c r="AG63" s="38">
        <f t="shared" si="27"/>
        <v>39</v>
      </c>
      <c r="AH63" s="38">
        <f t="shared" si="27"/>
        <v>0</v>
      </c>
      <c r="AI63" s="38">
        <f t="shared" si="27"/>
        <v>0</v>
      </c>
      <c r="AJ63" s="38">
        <f t="shared" si="27"/>
        <v>95</v>
      </c>
      <c r="AK63" s="38">
        <f t="shared" si="27"/>
        <v>0</v>
      </c>
      <c r="AL63" s="38">
        <f t="shared" si="27"/>
        <v>0</v>
      </c>
      <c r="AM63" s="38">
        <f t="shared" si="27"/>
        <v>2104</v>
      </c>
      <c r="AN63" s="38">
        <f t="shared" si="27"/>
        <v>0</v>
      </c>
      <c r="AO63" s="38">
        <f t="shared" si="27"/>
        <v>11560</v>
      </c>
      <c r="AP63" s="38">
        <f t="shared" si="27"/>
        <v>0</v>
      </c>
      <c r="AQ63" s="38">
        <f t="shared" si="27"/>
        <v>0</v>
      </c>
      <c r="AR63" s="38">
        <f t="shared" si="27"/>
        <v>40349</v>
      </c>
      <c r="AS63" s="38">
        <f t="shared" si="27"/>
        <v>0</v>
      </c>
      <c r="AT63" s="38">
        <f t="shared" si="27"/>
        <v>0</v>
      </c>
    </row>
    <row r="64" spans="1:46" ht="16.5">
      <c r="A64" s="71" t="s">
        <v>144</v>
      </c>
      <c r="B64" s="67" t="s">
        <v>43</v>
      </c>
      <c r="C64" s="81" t="s">
        <v>44</v>
      </c>
      <c r="D64" s="82"/>
      <c r="E64" s="40">
        <f>SUM(F64:AT64)</f>
        <v>11899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>
        <v>300</v>
      </c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>
        <v>39</v>
      </c>
      <c r="AH64" s="40"/>
      <c r="AI64" s="40"/>
      <c r="AJ64" s="40"/>
      <c r="AK64" s="40"/>
      <c r="AL64" s="40"/>
      <c r="AM64" s="40"/>
      <c r="AN64" s="40"/>
      <c r="AO64" s="40">
        <v>11560</v>
      </c>
      <c r="AP64" s="40"/>
      <c r="AQ64" s="40"/>
      <c r="AR64" s="40"/>
      <c r="AS64" s="40"/>
      <c r="AT64" s="40"/>
    </row>
    <row r="65" spans="1:46" ht="16.5">
      <c r="A65" s="71" t="s">
        <v>144</v>
      </c>
      <c r="B65" s="66" t="s">
        <v>47</v>
      </c>
      <c r="C65" s="81" t="s">
        <v>48</v>
      </c>
      <c r="D65" s="82"/>
      <c r="E65" s="40">
        <f>SUM(F65:AT65)</f>
        <v>42548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>
        <v>95</v>
      </c>
      <c r="AK65" s="40"/>
      <c r="AL65" s="40"/>
      <c r="AM65" s="40">
        <v>2104</v>
      </c>
      <c r="AN65" s="40"/>
      <c r="AO65" s="40"/>
      <c r="AP65" s="40"/>
      <c r="AQ65" s="40"/>
      <c r="AR65" s="40">
        <v>40349</v>
      </c>
      <c r="AS65" s="40"/>
      <c r="AT65" s="40"/>
    </row>
    <row r="66" spans="1:46" s="39" customFormat="1" ht="16.5">
      <c r="A66" s="86" t="s">
        <v>20</v>
      </c>
      <c r="B66" s="87"/>
      <c r="C66" s="87"/>
      <c r="D66" s="88"/>
      <c r="E66" s="38">
        <f>SUM(E67:E70)</f>
        <v>229026</v>
      </c>
      <c r="F66" s="38">
        <f>SUM(F67:F70)</f>
        <v>175389</v>
      </c>
      <c r="G66" s="38">
        <f aca="true" t="shared" si="28" ref="G66:AA66">SUM(G67:G70)</f>
        <v>0</v>
      </c>
      <c r="H66" s="38">
        <f t="shared" si="28"/>
        <v>0</v>
      </c>
      <c r="I66" s="38">
        <f t="shared" si="28"/>
        <v>0</v>
      </c>
      <c r="J66" s="38">
        <f t="shared" si="28"/>
        <v>0</v>
      </c>
      <c r="K66" s="38">
        <f t="shared" si="28"/>
        <v>0</v>
      </c>
      <c r="L66" s="38">
        <f t="shared" si="28"/>
        <v>0</v>
      </c>
      <c r="M66" s="38">
        <f>SUM(M67:M70)</f>
        <v>0</v>
      </c>
      <c r="N66" s="38">
        <f t="shared" si="28"/>
        <v>0</v>
      </c>
      <c r="O66" s="38">
        <f t="shared" si="28"/>
        <v>0</v>
      </c>
      <c r="P66" s="38">
        <f t="shared" si="28"/>
        <v>0</v>
      </c>
      <c r="Q66" s="38">
        <f t="shared" si="28"/>
        <v>0</v>
      </c>
      <c r="R66" s="38">
        <f t="shared" si="28"/>
        <v>0</v>
      </c>
      <c r="S66" s="38">
        <f t="shared" si="28"/>
        <v>0</v>
      </c>
      <c r="T66" s="38">
        <f t="shared" si="28"/>
        <v>0</v>
      </c>
      <c r="U66" s="38">
        <f t="shared" si="28"/>
        <v>0</v>
      </c>
      <c r="V66" s="38">
        <f t="shared" si="28"/>
        <v>0</v>
      </c>
      <c r="W66" s="38">
        <f t="shared" si="28"/>
        <v>0</v>
      </c>
      <c r="X66" s="38">
        <f t="shared" si="28"/>
        <v>0</v>
      </c>
      <c r="Y66" s="38">
        <f t="shared" si="28"/>
        <v>0</v>
      </c>
      <c r="Z66" s="38">
        <f t="shared" si="28"/>
        <v>0</v>
      </c>
      <c r="AA66" s="38">
        <f t="shared" si="28"/>
        <v>0</v>
      </c>
      <c r="AB66" s="38">
        <f aca="true" t="shared" si="29" ref="AB66:AT66">SUM(AB67:AB70)</f>
        <v>1100</v>
      </c>
      <c r="AC66" s="38">
        <f t="shared" si="29"/>
        <v>0</v>
      </c>
      <c r="AD66" s="38">
        <f t="shared" si="29"/>
        <v>0</v>
      </c>
      <c r="AE66" s="38">
        <f t="shared" si="29"/>
        <v>0</v>
      </c>
      <c r="AF66" s="38">
        <f t="shared" si="29"/>
        <v>0</v>
      </c>
      <c r="AG66" s="38">
        <f t="shared" si="29"/>
        <v>0</v>
      </c>
      <c r="AH66" s="38">
        <f t="shared" si="29"/>
        <v>0</v>
      </c>
      <c r="AI66" s="38">
        <f t="shared" si="29"/>
        <v>42</v>
      </c>
      <c r="AJ66" s="38">
        <f t="shared" si="29"/>
        <v>2053</v>
      </c>
      <c r="AK66" s="38">
        <f t="shared" si="29"/>
        <v>1829</v>
      </c>
      <c r="AL66" s="38">
        <f t="shared" si="29"/>
        <v>0</v>
      </c>
      <c r="AM66" s="38">
        <f t="shared" si="29"/>
        <v>3700</v>
      </c>
      <c r="AN66" s="38">
        <f t="shared" si="29"/>
        <v>0</v>
      </c>
      <c r="AO66" s="38">
        <f t="shared" si="29"/>
        <v>0</v>
      </c>
      <c r="AP66" s="38">
        <f t="shared" si="29"/>
        <v>44643</v>
      </c>
      <c r="AQ66" s="38">
        <f t="shared" si="29"/>
        <v>0</v>
      </c>
      <c r="AR66" s="38">
        <f t="shared" si="29"/>
        <v>0</v>
      </c>
      <c r="AS66" s="38">
        <f t="shared" si="29"/>
        <v>270</v>
      </c>
      <c r="AT66" s="38">
        <f t="shared" si="29"/>
        <v>0</v>
      </c>
    </row>
    <row r="67" spans="1:46" ht="16.5">
      <c r="A67" s="62" t="s">
        <v>145</v>
      </c>
      <c r="B67" s="66" t="s">
        <v>47</v>
      </c>
      <c r="C67" s="81" t="s">
        <v>48</v>
      </c>
      <c r="D67" s="82"/>
      <c r="E67" s="40">
        <f>SUM(F67:AT67)</f>
        <v>0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</row>
    <row r="68" spans="1:46" ht="16.5">
      <c r="A68" s="62" t="s">
        <v>145</v>
      </c>
      <c r="B68" s="66" t="s">
        <v>39</v>
      </c>
      <c r="C68" s="81" t="s">
        <v>40</v>
      </c>
      <c r="D68" s="82"/>
      <c r="E68" s="40">
        <f>SUM(F68:AT68)</f>
        <v>11787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>
        <v>11787</v>
      </c>
      <c r="AQ68" s="40"/>
      <c r="AR68" s="40"/>
      <c r="AS68" s="40"/>
      <c r="AT68" s="40"/>
    </row>
    <row r="69" spans="1:46" ht="16.5" customHeight="1" hidden="1">
      <c r="A69" s="62" t="s">
        <v>82</v>
      </c>
      <c r="B69" s="67" t="s">
        <v>43</v>
      </c>
      <c r="C69" s="81" t="s">
        <v>44</v>
      </c>
      <c r="D69" s="82"/>
      <c r="E69" s="40">
        <f>SUM(F69:AT69)</f>
        <v>0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</row>
    <row r="70" spans="1:46" ht="16.5">
      <c r="A70" s="62" t="s">
        <v>145</v>
      </c>
      <c r="B70" s="66" t="s">
        <v>49</v>
      </c>
      <c r="C70" s="81" t="s">
        <v>50</v>
      </c>
      <c r="D70" s="82"/>
      <c r="E70" s="40">
        <f>SUM(F70:AT70)</f>
        <v>217239</v>
      </c>
      <c r="F70" s="40">
        <v>175389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>
        <v>1100</v>
      </c>
      <c r="AC70" s="40"/>
      <c r="AD70" s="40"/>
      <c r="AE70" s="40"/>
      <c r="AF70" s="40"/>
      <c r="AG70" s="40"/>
      <c r="AH70" s="40"/>
      <c r="AI70" s="40">
        <v>42</v>
      </c>
      <c r="AJ70" s="40">
        <v>2053</v>
      </c>
      <c r="AK70" s="40">
        <v>1829</v>
      </c>
      <c r="AL70" s="40"/>
      <c r="AM70" s="40">
        <v>3700</v>
      </c>
      <c r="AN70" s="40"/>
      <c r="AO70" s="40"/>
      <c r="AP70" s="40">
        <v>32856</v>
      </c>
      <c r="AQ70" s="40"/>
      <c r="AR70" s="40"/>
      <c r="AS70" s="40">
        <v>270</v>
      </c>
      <c r="AT70" s="40"/>
    </row>
    <row r="71" spans="1:46" s="39" customFormat="1" ht="16.5">
      <c r="A71" s="86" t="s">
        <v>88</v>
      </c>
      <c r="B71" s="87"/>
      <c r="C71" s="87"/>
      <c r="D71" s="88"/>
      <c r="E71" s="38">
        <f>SUM(E72:E73)</f>
        <v>52733</v>
      </c>
      <c r="F71" s="38">
        <f>SUM(F72:F73)</f>
        <v>0</v>
      </c>
      <c r="G71" s="38">
        <f aca="true" t="shared" si="30" ref="G71:AA71">SUM(G72:G73)</f>
        <v>0</v>
      </c>
      <c r="H71" s="38">
        <f t="shared" si="30"/>
        <v>0</v>
      </c>
      <c r="I71" s="38">
        <f t="shared" si="30"/>
        <v>0</v>
      </c>
      <c r="J71" s="38">
        <f t="shared" si="30"/>
        <v>0</v>
      </c>
      <c r="K71" s="38">
        <f t="shared" si="30"/>
        <v>0</v>
      </c>
      <c r="L71" s="38">
        <f t="shared" si="30"/>
        <v>0</v>
      </c>
      <c r="M71" s="38">
        <f>SUM(M72:M73)</f>
        <v>0</v>
      </c>
      <c r="N71" s="38">
        <f t="shared" si="30"/>
        <v>0</v>
      </c>
      <c r="O71" s="38">
        <f t="shared" si="30"/>
        <v>0</v>
      </c>
      <c r="P71" s="38">
        <f t="shared" si="30"/>
        <v>0</v>
      </c>
      <c r="Q71" s="38">
        <f t="shared" si="30"/>
        <v>0</v>
      </c>
      <c r="R71" s="38">
        <f t="shared" si="30"/>
        <v>0</v>
      </c>
      <c r="S71" s="38">
        <f t="shared" si="30"/>
        <v>0</v>
      </c>
      <c r="T71" s="38">
        <f t="shared" si="30"/>
        <v>0</v>
      </c>
      <c r="U71" s="38">
        <f t="shared" si="30"/>
        <v>0</v>
      </c>
      <c r="V71" s="38">
        <f t="shared" si="30"/>
        <v>0</v>
      </c>
      <c r="W71" s="38">
        <f t="shared" si="30"/>
        <v>0</v>
      </c>
      <c r="X71" s="38">
        <f t="shared" si="30"/>
        <v>0</v>
      </c>
      <c r="Y71" s="38">
        <f t="shared" si="30"/>
        <v>0</v>
      </c>
      <c r="Z71" s="38">
        <f t="shared" si="30"/>
        <v>0</v>
      </c>
      <c r="AA71" s="38">
        <f t="shared" si="30"/>
        <v>0</v>
      </c>
      <c r="AB71" s="38">
        <f aca="true" t="shared" si="31" ref="AB71:AT71">SUM(AB72:AB73)</f>
        <v>0</v>
      </c>
      <c r="AC71" s="38">
        <f t="shared" si="31"/>
        <v>2200</v>
      </c>
      <c r="AD71" s="38">
        <f t="shared" si="31"/>
        <v>0</v>
      </c>
      <c r="AE71" s="38">
        <f t="shared" si="31"/>
        <v>-510</v>
      </c>
      <c r="AF71" s="38">
        <f t="shared" si="31"/>
        <v>0</v>
      </c>
      <c r="AG71" s="38">
        <f t="shared" si="31"/>
        <v>0</v>
      </c>
      <c r="AH71" s="38">
        <f t="shared" si="31"/>
        <v>0</v>
      </c>
      <c r="AI71" s="38">
        <f t="shared" si="31"/>
        <v>0</v>
      </c>
      <c r="AJ71" s="38">
        <f t="shared" si="31"/>
        <v>3056</v>
      </c>
      <c r="AK71" s="38">
        <f t="shared" si="31"/>
        <v>0</v>
      </c>
      <c r="AL71" s="38">
        <f t="shared" si="31"/>
        <v>0</v>
      </c>
      <c r="AM71" s="38">
        <f t="shared" si="31"/>
        <v>2955</v>
      </c>
      <c r="AN71" s="38">
        <f t="shared" si="31"/>
        <v>0</v>
      </c>
      <c r="AO71" s="38">
        <f t="shared" si="31"/>
        <v>0</v>
      </c>
      <c r="AP71" s="38">
        <f t="shared" si="31"/>
        <v>45032</v>
      </c>
      <c r="AQ71" s="38">
        <f t="shared" si="31"/>
        <v>0</v>
      </c>
      <c r="AR71" s="38">
        <f t="shared" si="31"/>
        <v>0</v>
      </c>
      <c r="AS71" s="38">
        <f t="shared" si="31"/>
        <v>0</v>
      </c>
      <c r="AT71" s="38">
        <f t="shared" si="31"/>
        <v>0</v>
      </c>
    </row>
    <row r="72" spans="1:46" ht="16.5">
      <c r="A72" s="62" t="s">
        <v>146</v>
      </c>
      <c r="B72" s="66" t="s">
        <v>39</v>
      </c>
      <c r="C72" s="81" t="s">
        <v>40</v>
      </c>
      <c r="D72" s="82"/>
      <c r="E72" s="40">
        <f>SUM(F72:AT72)</f>
        <v>2000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>
        <v>2000</v>
      </c>
      <c r="AQ72" s="40"/>
      <c r="AR72" s="40"/>
      <c r="AS72" s="40"/>
      <c r="AT72" s="40"/>
    </row>
    <row r="73" spans="1:46" ht="16.5">
      <c r="A73" s="62" t="s">
        <v>146</v>
      </c>
      <c r="B73" s="67" t="s">
        <v>43</v>
      </c>
      <c r="C73" s="81" t="s">
        <v>44</v>
      </c>
      <c r="D73" s="82"/>
      <c r="E73" s="40">
        <f>SUM(F73:AT73)</f>
        <v>50733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>
        <v>2200</v>
      </c>
      <c r="AD73" s="40"/>
      <c r="AE73" s="40">
        <v>-510</v>
      </c>
      <c r="AF73" s="40"/>
      <c r="AG73" s="40"/>
      <c r="AH73" s="40"/>
      <c r="AI73" s="40"/>
      <c r="AJ73" s="40">
        <v>3056</v>
      </c>
      <c r="AK73" s="40"/>
      <c r="AL73" s="40"/>
      <c r="AM73" s="40">
        <v>2955</v>
      </c>
      <c r="AN73" s="40"/>
      <c r="AO73" s="40"/>
      <c r="AP73" s="40">
        <v>43032</v>
      </c>
      <c r="AQ73" s="40"/>
      <c r="AR73" s="40"/>
      <c r="AS73" s="40"/>
      <c r="AT73" s="40"/>
    </row>
    <row r="74" spans="1:46" s="39" customFormat="1" ht="16.5">
      <c r="A74" s="86" t="s">
        <v>21</v>
      </c>
      <c r="B74" s="87"/>
      <c r="C74" s="87"/>
      <c r="D74" s="88"/>
      <c r="E74" s="38">
        <f>SUM(E75:E76)</f>
        <v>36070</v>
      </c>
      <c r="F74" s="38">
        <f>SUM(F75:F76)</f>
        <v>0</v>
      </c>
      <c r="G74" s="38">
        <f aca="true" t="shared" si="32" ref="G74:AA74">SUM(G75:G76)</f>
        <v>0</v>
      </c>
      <c r="H74" s="38">
        <f t="shared" si="32"/>
        <v>0</v>
      </c>
      <c r="I74" s="38">
        <f t="shared" si="32"/>
        <v>0</v>
      </c>
      <c r="J74" s="38">
        <f t="shared" si="32"/>
        <v>0</v>
      </c>
      <c r="K74" s="38">
        <f t="shared" si="32"/>
        <v>0</v>
      </c>
      <c r="L74" s="38">
        <f t="shared" si="32"/>
        <v>0</v>
      </c>
      <c r="M74" s="38">
        <f>SUM(M75:M76)</f>
        <v>0</v>
      </c>
      <c r="N74" s="38">
        <f t="shared" si="32"/>
        <v>0</v>
      </c>
      <c r="O74" s="38">
        <f t="shared" si="32"/>
        <v>0</v>
      </c>
      <c r="P74" s="38">
        <f t="shared" si="32"/>
        <v>0</v>
      </c>
      <c r="Q74" s="38">
        <f t="shared" si="32"/>
        <v>0</v>
      </c>
      <c r="R74" s="38">
        <f t="shared" si="32"/>
        <v>0</v>
      </c>
      <c r="S74" s="38">
        <f t="shared" si="32"/>
        <v>0</v>
      </c>
      <c r="T74" s="38">
        <f t="shared" si="32"/>
        <v>0</v>
      </c>
      <c r="U74" s="38">
        <f t="shared" si="32"/>
        <v>0</v>
      </c>
      <c r="V74" s="38">
        <f t="shared" si="32"/>
        <v>0</v>
      </c>
      <c r="W74" s="38">
        <f t="shared" si="32"/>
        <v>0</v>
      </c>
      <c r="X74" s="38">
        <f t="shared" si="32"/>
        <v>0</v>
      </c>
      <c r="Y74" s="38">
        <f t="shared" si="32"/>
        <v>0</v>
      </c>
      <c r="Z74" s="38">
        <f t="shared" si="32"/>
        <v>0</v>
      </c>
      <c r="AA74" s="38">
        <f t="shared" si="32"/>
        <v>0</v>
      </c>
      <c r="AB74" s="38">
        <f aca="true" t="shared" si="33" ref="AB74:AT74">SUM(AB75:AB76)</f>
        <v>0</v>
      </c>
      <c r="AC74" s="38">
        <f t="shared" si="33"/>
        <v>800</v>
      </c>
      <c r="AD74" s="38">
        <f t="shared" si="33"/>
        <v>0</v>
      </c>
      <c r="AE74" s="38">
        <f t="shared" si="33"/>
        <v>0</v>
      </c>
      <c r="AF74" s="38">
        <f t="shared" si="33"/>
        <v>0</v>
      </c>
      <c r="AG74" s="38">
        <f t="shared" si="33"/>
        <v>0</v>
      </c>
      <c r="AH74" s="38">
        <f t="shared" si="33"/>
        <v>0</v>
      </c>
      <c r="AI74" s="38">
        <f t="shared" si="33"/>
        <v>0</v>
      </c>
      <c r="AJ74" s="38">
        <f t="shared" si="33"/>
        <v>0</v>
      </c>
      <c r="AK74" s="38">
        <f t="shared" si="33"/>
        <v>0</v>
      </c>
      <c r="AL74" s="38">
        <f t="shared" si="33"/>
        <v>0</v>
      </c>
      <c r="AM74" s="38">
        <f t="shared" si="33"/>
        <v>26448</v>
      </c>
      <c r="AN74" s="38">
        <f t="shared" si="33"/>
        <v>2000</v>
      </c>
      <c r="AO74" s="38">
        <f t="shared" si="33"/>
        <v>0</v>
      </c>
      <c r="AP74" s="38">
        <f t="shared" si="33"/>
        <v>0</v>
      </c>
      <c r="AQ74" s="38">
        <f t="shared" si="33"/>
        <v>0</v>
      </c>
      <c r="AR74" s="38">
        <f t="shared" si="33"/>
        <v>0</v>
      </c>
      <c r="AS74" s="38">
        <f t="shared" si="33"/>
        <v>6822</v>
      </c>
      <c r="AT74" s="38">
        <f t="shared" si="33"/>
        <v>0</v>
      </c>
    </row>
    <row r="75" spans="1:46" ht="16.5">
      <c r="A75" s="62" t="s">
        <v>122</v>
      </c>
      <c r="B75" s="66" t="s">
        <v>32</v>
      </c>
      <c r="C75" s="81" t="s">
        <v>33</v>
      </c>
      <c r="D75" s="82"/>
      <c r="E75" s="40">
        <f>SUM(F75:AT75)</f>
        <v>34070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>
        <v>800</v>
      </c>
      <c r="AD75" s="40"/>
      <c r="AE75" s="40"/>
      <c r="AF75" s="40"/>
      <c r="AG75" s="40"/>
      <c r="AH75" s="40"/>
      <c r="AI75" s="40"/>
      <c r="AJ75" s="40"/>
      <c r="AK75" s="40"/>
      <c r="AL75" s="40"/>
      <c r="AM75" s="40">
        <v>26448</v>
      </c>
      <c r="AN75" s="40"/>
      <c r="AO75" s="40"/>
      <c r="AP75" s="40"/>
      <c r="AQ75" s="40"/>
      <c r="AR75" s="40"/>
      <c r="AS75" s="40">
        <v>6822</v>
      </c>
      <c r="AT75" s="40"/>
    </row>
    <row r="76" spans="1:46" ht="16.5">
      <c r="A76" s="62" t="s">
        <v>122</v>
      </c>
      <c r="B76" s="66" t="s">
        <v>37</v>
      </c>
      <c r="C76" s="81" t="s">
        <v>38</v>
      </c>
      <c r="D76" s="82"/>
      <c r="E76" s="40">
        <f>SUM(F76:AT76)</f>
        <v>2000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>
        <v>2000</v>
      </c>
      <c r="AO76" s="40"/>
      <c r="AP76" s="40"/>
      <c r="AQ76" s="40"/>
      <c r="AR76" s="40"/>
      <c r="AS76" s="40"/>
      <c r="AT76" s="40"/>
    </row>
    <row r="77" spans="1:46" s="39" customFormat="1" ht="30.75" customHeight="1">
      <c r="A77" s="86" t="s">
        <v>22</v>
      </c>
      <c r="B77" s="87"/>
      <c r="C77" s="87"/>
      <c r="D77" s="88"/>
      <c r="E77" s="38">
        <f>SUM(E78)</f>
        <v>10487</v>
      </c>
      <c r="F77" s="38">
        <f aca="true" t="shared" si="34" ref="F77:AT77">SUM(F78)</f>
        <v>0</v>
      </c>
      <c r="G77" s="38">
        <f t="shared" si="34"/>
        <v>0</v>
      </c>
      <c r="H77" s="38">
        <f t="shared" si="34"/>
        <v>0</v>
      </c>
      <c r="I77" s="38">
        <f t="shared" si="34"/>
        <v>0</v>
      </c>
      <c r="J77" s="38">
        <f t="shared" si="34"/>
        <v>0</v>
      </c>
      <c r="K77" s="38">
        <f t="shared" si="34"/>
        <v>0</v>
      </c>
      <c r="L77" s="38">
        <f t="shared" si="34"/>
        <v>0</v>
      </c>
      <c r="M77" s="38">
        <f t="shared" si="34"/>
        <v>0</v>
      </c>
      <c r="N77" s="38">
        <f t="shared" si="34"/>
        <v>0</v>
      </c>
      <c r="O77" s="38">
        <f t="shared" si="34"/>
        <v>0</v>
      </c>
      <c r="P77" s="38">
        <f t="shared" si="34"/>
        <v>0</v>
      </c>
      <c r="Q77" s="38">
        <f t="shared" si="34"/>
        <v>0</v>
      </c>
      <c r="R77" s="38">
        <f t="shared" si="34"/>
        <v>0</v>
      </c>
      <c r="S77" s="38">
        <f t="shared" si="34"/>
        <v>0</v>
      </c>
      <c r="T77" s="38">
        <f t="shared" si="34"/>
        <v>0</v>
      </c>
      <c r="U77" s="38">
        <f t="shared" si="34"/>
        <v>0</v>
      </c>
      <c r="V77" s="38">
        <f t="shared" si="34"/>
        <v>0</v>
      </c>
      <c r="W77" s="38">
        <f t="shared" si="34"/>
        <v>0</v>
      </c>
      <c r="X77" s="38">
        <f t="shared" si="34"/>
        <v>0</v>
      </c>
      <c r="Y77" s="38">
        <f t="shared" si="34"/>
        <v>0</v>
      </c>
      <c r="Z77" s="38">
        <f t="shared" si="34"/>
        <v>0</v>
      </c>
      <c r="AA77" s="38">
        <f t="shared" si="34"/>
        <v>0</v>
      </c>
      <c r="AB77" s="38">
        <f t="shared" si="34"/>
        <v>0</v>
      </c>
      <c r="AC77" s="38">
        <f t="shared" si="34"/>
        <v>0</v>
      </c>
      <c r="AD77" s="38">
        <f t="shared" si="34"/>
        <v>0</v>
      </c>
      <c r="AE77" s="38">
        <f t="shared" si="34"/>
        <v>0</v>
      </c>
      <c r="AF77" s="38">
        <f t="shared" si="34"/>
        <v>0</v>
      </c>
      <c r="AG77" s="38">
        <f t="shared" si="34"/>
        <v>0</v>
      </c>
      <c r="AH77" s="38">
        <f t="shared" si="34"/>
        <v>0</v>
      </c>
      <c r="AI77" s="38">
        <f t="shared" si="34"/>
        <v>0</v>
      </c>
      <c r="AJ77" s="38">
        <f t="shared" si="34"/>
        <v>0</v>
      </c>
      <c r="AK77" s="38">
        <f t="shared" si="34"/>
        <v>0</v>
      </c>
      <c r="AL77" s="38">
        <f t="shared" si="34"/>
        <v>0</v>
      </c>
      <c r="AM77" s="38">
        <f t="shared" si="34"/>
        <v>0</v>
      </c>
      <c r="AN77" s="38">
        <f t="shared" si="34"/>
        <v>0</v>
      </c>
      <c r="AO77" s="38">
        <f t="shared" si="34"/>
        <v>0</v>
      </c>
      <c r="AP77" s="38">
        <f t="shared" si="34"/>
        <v>0</v>
      </c>
      <c r="AQ77" s="38">
        <f t="shared" si="34"/>
        <v>10487</v>
      </c>
      <c r="AR77" s="38">
        <f t="shared" si="34"/>
        <v>0</v>
      </c>
      <c r="AS77" s="38">
        <f t="shared" si="34"/>
        <v>0</v>
      </c>
      <c r="AT77" s="38">
        <f t="shared" si="34"/>
        <v>0</v>
      </c>
    </row>
    <row r="78" spans="1:46" ht="30.75" customHeight="1">
      <c r="A78" s="66" t="s">
        <v>129</v>
      </c>
      <c r="B78" s="66" t="s">
        <v>35</v>
      </c>
      <c r="C78" s="81" t="s">
        <v>36</v>
      </c>
      <c r="D78" s="82"/>
      <c r="E78" s="40">
        <f>SUM(F78:AT78)</f>
        <v>10487</v>
      </c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>
        <v>10487</v>
      </c>
      <c r="AR78" s="40"/>
      <c r="AS78" s="40"/>
      <c r="AT78" s="40"/>
    </row>
    <row r="79" spans="1:46" s="39" customFormat="1" ht="16.5">
      <c r="A79" s="92" t="s">
        <v>89</v>
      </c>
      <c r="B79" s="92"/>
      <c r="C79" s="92"/>
      <c r="D79" s="93"/>
      <c r="E79" s="38">
        <f>SUM(E80)</f>
        <v>1150</v>
      </c>
      <c r="F79" s="38">
        <f aca="true" t="shared" si="35" ref="F79:AT79">SUM(F80)</f>
        <v>0</v>
      </c>
      <c r="G79" s="38">
        <f t="shared" si="35"/>
        <v>0</v>
      </c>
      <c r="H79" s="38">
        <f t="shared" si="35"/>
        <v>0</v>
      </c>
      <c r="I79" s="38">
        <f t="shared" si="35"/>
        <v>0</v>
      </c>
      <c r="J79" s="38">
        <f t="shared" si="35"/>
        <v>0</v>
      </c>
      <c r="K79" s="38">
        <f t="shared" si="35"/>
        <v>0</v>
      </c>
      <c r="L79" s="38">
        <f t="shared" si="35"/>
        <v>0</v>
      </c>
      <c r="M79" s="38">
        <f t="shared" si="35"/>
        <v>0</v>
      </c>
      <c r="N79" s="38">
        <f t="shared" si="35"/>
        <v>0</v>
      </c>
      <c r="O79" s="38">
        <f t="shared" si="35"/>
        <v>0</v>
      </c>
      <c r="P79" s="38">
        <f t="shared" si="35"/>
        <v>0</v>
      </c>
      <c r="Q79" s="38">
        <f t="shared" si="35"/>
        <v>0</v>
      </c>
      <c r="R79" s="38">
        <f t="shared" si="35"/>
        <v>0</v>
      </c>
      <c r="S79" s="38">
        <f t="shared" si="35"/>
        <v>0</v>
      </c>
      <c r="T79" s="38">
        <f t="shared" si="35"/>
        <v>0</v>
      </c>
      <c r="U79" s="38">
        <f t="shared" si="35"/>
        <v>0</v>
      </c>
      <c r="V79" s="38">
        <f t="shared" si="35"/>
        <v>0</v>
      </c>
      <c r="W79" s="38">
        <f t="shared" si="35"/>
        <v>0</v>
      </c>
      <c r="X79" s="38">
        <f t="shared" si="35"/>
        <v>0</v>
      </c>
      <c r="Y79" s="38">
        <f t="shared" si="35"/>
        <v>0</v>
      </c>
      <c r="Z79" s="38">
        <f t="shared" si="35"/>
        <v>0</v>
      </c>
      <c r="AA79" s="38">
        <f t="shared" si="35"/>
        <v>0</v>
      </c>
      <c r="AB79" s="38">
        <f t="shared" si="35"/>
        <v>0</v>
      </c>
      <c r="AC79" s="38">
        <f t="shared" si="35"/>
        <v>0</v>
      </c>
      <c r="AD79" s="38">
        <f t="shared" si="35"/>
        <v>0</v>
      </c>
      <c r="AE79" s="38">
        <f t="shared" si="35"/>
        <v>0</v>
      </c>
      <c r="AF79" s="38">
        <f t="shared" si="35"/>
        <v>0</v>
      </c>
      <c r="AG79" s="38">
        <f t="shared" si="35"/>
        <v>0</v>
      </c>
      <c r="AH79" s="38">
        <f t="shared" si="35"/>
        <v>0</v>
      </c>
      <c r="AI79" s="38">
        <f t="shared" si="35"/>
        <v>0</v>
      </c>
      <c r="AJ79" s="38">
        <f t="shared" si="35"/>
        <v>0</v>
      </c>
      <c r="AK79" s="38">
        <f t="shared" si="35"/>
        <v>200</v>
      </c>
      <c r="AL79" s="38">
        <f t="shared" si="35"/>
        <v>0</v>
      </c>
      <c r="AM79" s="38">
        <f t="shared" si="35"/>
        <v>950</v>
      </c>
      <c r="AN79" s="38">
        <f t="shared" si="35"/>
        <v>0</v>
      </c>
      <c r="AO79" s="38">
        <f t="shared" si="35"/>
        <v>0</v>
      </c>
      <c r="AP79" s="38">
        <f t="shared" si="35"/>
        <v>0</v>
      </c>
      <c r="AQ79" s="38">
        <f t="shared" si="35"/>
        <v>0</v>
      </c>
      <c r="AR79" s="38">
        <f t="shared" si="35"/>
        <v>0</v>
      </c>
      <c r="AS79" s="38">
        <f t="shared" si="35"/>
        <v>0</v>
      </c>
      <c r="AT79" s="38">
        <f t="shared" si="35"/>
        <v>0</v>
      </c>
    </row>
    <row r="80" spans="1:46" ht="16.5">
      <c r="A80" s="66" t="s">
        <v>147</v>
      </c>
      <c r="B80" s="66" t="s">
        <v>32</v>
      </c>
      <c r="C80" s="81" t="s">
        <v>33</v>
      </c>
      <c r="D80" s="82"/>
      <c r="E80" s="40">
        <f>SUM(F80:AT80)</f>
        <v>1150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>
        <v>200</v>
      </c>
      <c r="AL80" s="40"/>
      <c r="AM80" s="40">
        <v>950</v>
      </c>
      <c r="AN80" s="40"/>
      <c r="AO80" s="40"/>
      <c r="AP80" s="40"/>
      <c r="AQ80" s="40"/>
      <c r="AR80" s="40"/>
      <c r="AS80" s="40"/>
      <c r="AT80" s="40"/>
    </row>
    <row r="81" spans="1:46" s="39" customFormat="1" ht="31.5" customHeight="1">
      <c r="A81" s="86" t="s">
        <v>130</v>
      </c>
      <c r="B81" s="87"/>
      <c r="C81" s="87"/>
      <c r="D81" s="88"/>
      <c r="E81" s="38">
        <f>SUM(E82)</f>
        <v>14635</v>
      </c>
      <c r="F81" s="38">
        <f aca="true" t="shared" si="36" ref="F81:AT81">SUM(F82)</f>
        <v>0</v>
      </c>
      <c r="G81" s="38">
        <f t="shared" si="36"/>
        <v>0</v>
      </c>
      <c r="H81" s="38">
        <f t="shared" si="36"/>
        <v>0</v>
      </c>
      <c r="I81" s="38">
        <f t="shared" si="36"/>
        <v>0</v>
      </c>
      <c r="J81" s="38">
        <f t="shared" si="36"/>
        <v>0</v>
      </c>
      <c r="K81" s="38">
        <f t="shared" si="36"/>
        <v>0</v>
      </c>
      <c r="L81" s="38">
        <f t="shared" si="36"/>
        <v>0</v>
      </c>
      <c r="M81" s="38">
        <f t="shared" si="36"/>
        <v>0</v>
      </c>
      <c r="N81" s="38">
        <f t="shared" si="36"/>
        <v>0</v>
      </c>
      <c r="O81" s="38">
        <f t="shared" si="36"/>
        <v>0</v>
      </c>
      <c r="P81" s="38">
        <f t="shared" si="36"/>
        <v>0</v>
      </c>
      <c r="Q81" s="38">
        <f t="shared" si="36"/>
        <v>0</v>
      </c>
      <c r="R81" s="38">
        <f t="shared" si="36"/>
        <v>0</v>
      </c>
      <c r="S81" s="38">
        <f t="shared" si="36"/>
        <v>0</v>
      </c>
      <c r="T81" s="38">
        <f t="shared" si="36"/>
        <v>0</v>
      </c>
      <c r="U81" s="38">
        <f t="shared" si="36"/>
        <v>0</v>
      </c>
      <c r="V81" s="38">
        <f t="shared" si="36"/>
        <v>0</v>
      </c>
      <c r="W81" s="38">
        <f t="shared" si="36"/>
        <v>0</v>
      </c>
      <c r="X81" s="38">
        <f t="shared" si="36"/>
        <v>0</v>
      </c>
      <c r="Y81" s="38">
        <f t="shared" si="36"/>
        <v>0</v>
      </c>
      <c r="Z81" s="38">
        <f t="shared" si="36"/>
        <v>0</v>
      </c>
      <c r="AA81" s="38">
        <f t="shared" si="36"/>
        <v>0</v>
      </c>
      <c r="AB81" s="38">
        <f t="shared" si="36"/>
        <v>0</v>
      </c>
      <c r="AC81" s="38">
        <f t="shared" si="36"/>
        <v>880</v>
      </c>
      <c r="AD81" s="38">
        <f t="shared" si="36"/>
        <v>0</v>
      </c>
      <c r="AE81" s="38">
        <f t="shared" si="36"/>
        <v>0</v>
      </c>
      <c r="AF81" s="38">
        <f t="shared" si="36"/>
        <v>0</v>
      </c>
      <c r="AG81" s="38">
        <f t="shared" si="36"/>
        <v>0</v>
      </c>
      <c r="AH81" s="38">
        <f t="shared" si="36"/>
        <v>0</v>
      </c>
      <c r="AI81" s="38">
        <f t="shared" si="36"/>
        <v>0</v>
      </c>
      <c r="AJ81" s="38">
        <f t="shared" si="36"/>
        <v>0</v>
      </c>
      <c r="AK81" s="38">
        <f t="shared" si="36"/>
        <v>645</v>
      </c>
      <c r="AL81" s="38">
        <f t="shared" si="36"/>
        <v>0</v>
      </c>
      <c r="AM81" s="38">
        <f t="shared" si="36"/>
        <v>13110</v>
      </c>
      <c r="AN81" s="38">
        <f t="shared" si="36"/>
        <v>0</v>
      </c>
      <c r="AO81" s="38">
        <f t="shared" si="36"/>
        <v>0</v>
      </c>
      <c r="AP81" s="38">
        <f t="shared" si="36"/>
        <v>0</v>
      </c>
      <c r="AQ81" s="38">
        <f t="shared" si="36"/>
        <v>0</v>
      </c>
      <c r="AR81" s="38">
        <f t="shared" si="36"/>
        <v>0</v>
      </c>
      <c r="AS81" s="38">
        <f t="shared" si="36"/>
        <v>0</v>
      </c>
      <c r="AT81" s="38">
        <f t="shared" si="36"/>
        <v>0</v>
      </c>
    </row>
    <row r="82" spans="1:46" ht="16.5">
      <c r="A82" s="66" t="s">
        <v>3</v>
      </c>
      <c r="B82" s="66" t="s">
        <v>37</v>
      </c>
      <c r="C82" s="81" t="s">
        <v>38</v>
      </c>
      <c r="D82" s="82"/>
      <c r="E82" s="40">
        <f>SUM(F82:AT82)</f>
        <v>14635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>
        <v>880</v>
      </c>
      <c r="AD82" s="40"/>
      <c r="AE82" s="40"/>
      <c r="AF82" s="40"/>
      <c r="AG82" s="40"/>
      <c r="AH82" s="40"/>
      <c r="AI82" s="40"/>
      <c r="AJ82" s="40"/>
      <c r="AK82" s="40">
        <v>645</v>
      </c>
      <c r="AL82" s="40"/>
      <c r="AM82" s="40">
        <v>13110</v>
      </c>
      <c r="AN82" s="40"/>
      <c r="AO82" s="40"/>
      <c r="AP82" s="40"/>
      <c r="AQ82" s="40"/>
      <c r="AR82" s="40"/>
      <c r="AS82" s="40"/>
      <c r="AT82" s="40"/>
    </row>
    <row r="83" spans="1:46" s="39" customFormat="1" ht="16.5" customHeight="1">
      <c r="A83" s="86" t="s">
        <v>23</v>
      </c>
      <c r="B83" s="87"/>
      <c r="C83" s="87"/>
      <c r="D83" s="88"/>
      <c r="E83" s="38">
        <f>SUM(E84)</f>
        <v>4225</v>
      </c>
      <c r="F83" s="38">
        <f aca="true" t="shared" si="37" ref="F83:AT83">SUM(F84)</f>
        <v>0</v>
      </c>
      <c r="G83" s="38">
        <f t="shared" si="37"/>
        <v>0</v>
      </c>
      <c r="H83" s="38">
        <f t="shared" si="37"/>
        <v>0</v>
      </c>
      <c r="I83" s="38">
        <f t="shared" si="37"/>
        <v>0</v>
      </c>
      <c r="J83" s="38">
        <f t="shared" si="37"/>
        <v>0</v>
      </c>
      <c r="K83" s="38">
        <f t="shared" si="37"/>
        <v>0</v>
      </c>
      <c r="L83" s="38">
        <f t="shared" si="37"/>
        <v>0</v>
      </c>
      <c r="M83" s="38">
        <f t="shared" si="37"/>
        <v>0</v>
      </c>
      <c r="N83" s="38">
        <f t="shared" si="37"/>
        <v>0</v>
      </c>
      <c r="O83" s="38">
        <f t="shared" si="37"/>
        <v>0</v>
      </c>
      <c r="P83" s="38">
        <f t="shared" si="37"/>
        <v>0</v>
      </c>
      <c r="Q83" s="38">
        <f t="shared" si="37"/>
        <v>0</v>
      </c>
      <c r="R83" s="38">
        <f t="shared" si="37"/>
        <v>0</v>
      </c>
      <c r="S83" s="38">
        <f t="shared" si="37"/>
        <v>0</v>
      </c>
      <c r="T83" s="38">
        <f t="shared" si="37"/>
        <v>0</v>
      </c>
      <c r="U83" s="38">
        <f t="shared" si="37"/>
        <v>0</v>
      </c>
      <c r="V83" s="38">
        <f t="shared" si="37"/>
        <v>0</v>
      </c>
      <c r="W83" s="38">
        <f t="shared" si="37"/>
        <v>0</v>
      </c>
      <c r="X83" s="38">
        <f t="shared" si="37"/>
        <v>0</v>
      </c>
      <c r="Y83" s="38">
        <f t="shared" si="37"/>
        <v>0</v>
      </c>
      <c r="Z83" s="38">
        <f t="shared" si="37"/>
        <v>0</v>
      </c>
      <c r="AA83" s="38">
        <f t="shared" si="37"/>
        <v>0</v>
      </c>
      <c r="AB83" s="38">
        <f t="shared" si="37"/>
        <v>0</v>
      </c>
      <c r="AC83" s="38">
        <f t="shared" si="37"/>
        <v>0</v>
      </c>
      <c r="AD83" s="38">
        <f t="shared" si="37"/>
        <v>0</v>
      </c>
      <c r="AE83" s="38">
        <f t="shared" si="37"/>
        <v>0</v>
      </c>
      <c r="AF83" s="38">
        <f t="shared" si="37"/>
        <v>0</v>
      </c>
      <c r="AG83" s="38">
        <f t="shared" si="37"/>
        <v>0</v>
      </c>
      <c r="AH83" s="38">
        <f t="shared" si="37"/>
        <v>0</v>
      </c>
      <c r="AI83" s="38">
        <f t="shared" si="37"/>
        <v>0</v>
      </c>
      <c r="AJ83" s="38">
        <f t="shared" si="37"/>
        <v>2100</v>
      </c>
      <c r="AK83" s="38">
        <f t="shared" si="37"/>
        <v>0</v>
      </c>
      <c r="AL83" s="38">
        <f t="shared" si="37"/>
        <v>0</v>
      </c>
      <c r="AM83" s="38">
        <f t="shared" si="37"/>
        <v>2125</v>
      </c>
      <c r="AN83" s="38">
        <f t="shared" si="37"/>
        <v>0</v>
      </c>
      <c r="AO83" s="38">
        <f t="shared" si="37"/>
        <v>0</v>
      </c>
      <c r="AP83" s="38">
        <f t="shared" si="37"/>
        <v>0</v>
      </c>
      <c r="AQ83" s="38">
        <f t="shared" si="37"/>
        <v>0</v>
      </c>
      <c r="AR83" s="38">
        <f t="shared" si="37"/>
        <v>0</v>
      </c>
      <c r="AS83" s="38">
        <f t="shared" si="37"/>
        <v>0</v>
      </c>
      <c r="AT83" s="38">
        <f t="shared" si="37"/>
        <v>0</v>
      </c>
    </row>
    <row r="84" spans="1:46" ht="16.5">
      <c r="A84" s="67" t="s">
        <v>148</v>
      </c>
      <c r="B84" s="67" t="s">
        <v>41</v>
      </c>
      <c r="C84" s="81" t="s">
        <v>42</v>
      </c>
      <c r="D84" s="82"/>
      <c r="E84" s="40">
        <f>SUM(F84:AT84)</f>
        <v>4225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>
        <v>2100</v>
      </c>
      <c r="AK84" s="40"/>
      <c r="AL84" s="40"/>
      <c r="AM84" s="40">
        <v>2125</v>
      </c>
      <c r="AN84" s="40"/>
      <c r="AO84" s="40"/>
      <c r="AP84" s="40"/>
      <c r="AQ84" s="40"/>
      <c r="AR84" s="40"/>
      <c r="AS84" s="40"/>
      <c r="AT84" s="40"/>
    </row>
    <row r="85" spans="1:46" s="39" customFormat="1" ht="16.5">
      <c r="A85" s="86" t="s">
        <v>24</v>
      </c>
      <c r="B85" s="87"/>
      <c r="C85" s="87"/>
      <c r="D85" s="88"/>
      <c r="E85" s="38">
        <f>SUM(E86:E86)</f>
        <v>25807</v>
      </c>
      <c r="F85" s="38">
        <f aca="true" t="shared" si="38" ref="F85:AT85">SUM(F86:F86)</f>
        <v>0</v>
      </c>
      <c r="G85" s="38">
        <f t="shared" si="38"/>
        <v>0</v>
      </c>
      <c r="H85" s="38">
        <f t="shared" si="38"/>
        <v>0</v>
      </c>
      <c r="I85" s="38">
        <f t="shared" si="38"/>
        <v>0</v>
      </c>
      <c r="J85" s="38">
        <f t="shared" si="38"/>
        <v>0</v>
      </c>
      <c r="K85" s="38">
        <f t="shared" si="38"/>
        <v>0</v>
      </c>
      <c r="L85" s="38">
        <f t="shared" si="38"/>
        <v>0</v>
      </c>
      <c r="M85" s="38">
        <f t="shared" si="38"/>
        <v>0</v>
      </c>
      <c r="N85" s="38">
        <f t="shared" si="38"/>
        <v>0</v>
      </c>
      <c r="O85" s="38">
        <f t="shared" si="38"/>
        <v>0</v>
      </c>
      <c r="P85" s="38">
        <f t="shared" si="38"/>
        <v>0</v>
      </c>
      <c r="Q85" s="38">
        <f t="shared" si="38"/>
        <v>0</v>
      </c>
      <c r="R85" s="38">
        <f t="shared" si="38"/>
        <v>0</v>
      </c>
      <c r="S85" s="38">
        <f t="shared" si="38"/>
        <v>0</v>
      </c>
      <c r="T85" s="38">
        <f t="shared" si="38"/>
        <v>0</v>
      </c>
      <c r="U85" s="38">
        <f t="shared" si="38"/>
        <v>0</v>
      </c>
      <c r="V85" s="38">
        <f t="shared" si="38"/>
        <v>0</v>
      </c>
      <c r="W85" s="38">
        <f t="shared" si="38"/>
        <v>0</v>
      </c>
      <c r="X85" s="38">
        <f t="shared" si="38"/>
        <v>0</v>
      </c>
      <c r="Y85" s="38">
        <f t="shared" si="38"/>
        <v>0</v>
      </c>
      <c r="Z85" s="38">
        <f t="shared" si="38"/>
        <v>0</v>
      </c>
      <c r="AA85" s="38">
        <f t="shared" si="38"/>
        <v>0</v>
      </c>
      <c r="AB85" s="38">
        <f t="shared" si="38"/>
        <v>0</v>
      </c>
      <c r="AC85" s="38">
        <f t="shared" si="38"/>
        <v>0</v>
      </c>
      <c r="AD85" s="38">
        <f t="shared" si="38"/>
        <v>0</v>
      </c>
      <c r="AE85" s="38">
        <f t="shared" si="38"/>
        <v>0</v>
      </c>
      <c r="AF85" s="38">
        <f t="shared" si="38"/>
        <v>0</v>
      </c>
      <c r="AG85" s="38">
        <f t="shared" si="38"/>
        <v>196</v>
      </c>
      <c r="AH85" s="38">
        <f t="shared" si="38"/>
        <v>0</v>
      </c>
      <c r="AI85" s="38">
        <f t="shared" si="38"/>
        <v>7263</v>
      </c>
      <c r="AJ85" s="38">
        <f t="shared" si="38"/>
        <v>0</v>
      </c>
      <c r="AK85" s="38">
        <f t="shared" si="38"/>
        <v>0</v>
      </c>
      <c r="AL85" s="38">
        <f t="shared" si="38"/>
        <v>0</v>
      </c>
      <c r="AM85" s="38">
        <f t="shared" si="38"/>
        <v>0</v>
      </c>
      <c r="AN85" s="38">
        <f t="shared" si="38"/>
        <v>0</v>
      </c>
      <c r="AO85" s="38">
        <f t="shared" si="38"/>
        <v>0</v>
      </c>
      <c r="AP85" s="38">
        <f t="shared" si="38"/>
        <v>0</v>
      </c>
      <c r="AQ85" s="38">
        <f t="shared" si="38"/>
        <v>0</v>
      </c>
      <c r="AR85" s="38">
        <f t="shared" si="38"/>
        <v>0</v>
      </c>
      <c r="AS85" s="38">
        <f t="shared" si="38"/>
        <v>18348</v>
      </c>
      <c r="AT85" s="38">
        <f t="shared" si="38"/>
        <v>0</v>
      </c>
    </row>
    <row r="86" spans="1:46" ht="16.5">
      <c r="A86" s="66" t="s">
        <v>149</v>
      </c>
      <c r="B86" s="66" t="s">
        <v>32</v>
      </c>
      <c r="C86" s="81" t="s">
        <v>33</v>
      </c>
      <c r="D86" s="82"/>
      <c r="E86" s="40">
        <f>SUM(F86:AT86)</f>
        <v>25807</v>
      </c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>
        <v>196</v>
      </c>
      <c r="AH86" s="40"/>
      <c r="AI86" s="40">
        <v>7263</v>
      </c>
      <c r="AJ86" s="40"/>
      <c r="AK86" s="40"/>
      <c r="AL86" s="40"/>
      <c r="AM86" s="40"/>
      <c r="AN86" s="40"/>
      <c r="AO86" s="40"/>
      <c r="AP86" s="40"/>
      <c r="AQ86" s="40"/>
      <c r="AR86" s="40"/>
      <c r="AS86" s="40">
        <v>18348</v>
      </c>
      <c r="AT86" s="40"/>
    </row>
    <row r="87" spans="1:46" s="39" customFormat="1" ht="27.75" customHeight="1">
      <c r="A87" s="86" t="s">
        <v>25</v>
      </c>
      <c r="B87" s="87"/>
      <c r="C87" s="87"/>
      <c r="D87" s="88"/>
      <c r="E87" s="38">
        <f>SUM(E88)</f>
        <v>3100</v>
      </c>
      <c r="F87" s="38">
        <f aca="true" t="shared" si="39" ref="F87:AT87">SUM(F88)</f>
        <v>0</v>
      </c>
      <c r="G87" s="38">
        <f t="shared" si="39"/>
        <v>0</v>
      </c>
      <c r="H87" s="38">
        <f t="shared" si="39"/>
        <v>0</v>
      </c>
      <c r="I87" s="38">
        <f t="shared" si="39"/>
        <v>0</v>
      </c>
      <c r="J87" s="38">
        <f t="shared" si="39"/>
        <v>0</v>
      </c>
      <c r="K87" s="38">
        <f t="shared" si="39"/>
        <v>0</v>
      </c>
      <c r="L87" s="38">
        <f t="shared" si="39"/>
        <v>0</v>
      </c>
      <c r="M87" s="38">
        <f t="shared" si="39"/>
        <v>0</v>
      </c>
      <c r="N87" s="38">
        <f t="shared" si="39"/>
        <v>0</v>
      </c>
      <c r="O87" s="38">
        <f t="shared" si="39"/>
        <v>0</v>
      </c>
      <c r="P87" s="38">
        <f t="shared" si="39"/>
        <v>0</v>
      </c>
      <c r="Q87" s="38">
        <f t="shared" si="39"/>
        <v>0</v>
      </c>
      <c r="R87" s="38">
        <f t="shared" si="39"/>
        <v>0</v>
      </c>
      <c r="S87" s="38">
        <f t="shared" si="39"/>
        <v>0</v>
      </c>
      <c r="T87" s="38">
        <f t="shared" si="39"/>
        <v>0</v>
      </c>
      <c r="U87" s="38">
        <f t="shared" si="39"/>
        <v>0</v>
      </c>
      <c r="V87" s="38">
        <f t="shared" si="39"/>
        <v>0</v>
      </c>
      <c r="W87" s="38">
        <f t="shared" si="39"/>
        <v>0</v>
      </c>
      <c r="X87" s="38">
        <f t="shared" si="39"/>
        <v>0</v>
      </c>
      <c r="Y87" s="38">
        <f t="shared" si="39"/>
        <v>0</v>
      </c>
      <c r="Z87" s="38">
        <f t="shared" si="39"/>
        <v>0</v>
      </c>
      <c r="AA87" s="38">
        <f t="shared" si="39"/>
        <v>0</v>
      </c>
      <c r="AB87" s="38">
        <f t="shared" si="39"/>
        <v>0</v>
      </c>
      <c r="AC87" s="38">
        <f t="shared" si="39"/>
        <v>0</v>
      </c>
      <c r="AD87" s="38">
        <f t="shared" si="39"/>
        <v>0</v>
      </c>
      <c r="AE87" s="38">
        <f t="shared" si="39"/>
        <v>0</v>
      </c>
      <c r="AF87" s="38">
        <f t="shared" si="39"/>
        <v>0</v>
      </c>
      <c r="AG87" s="38">
        <f t="shared" si="39"/>
        <v>0</v>
      </c>
      <c r="AH87" s="38">
        <f t="shared" si="39"/>
        <v>0</v>
      </c>
      <c r="AI87" s="38">
        <f t="shared" si="39"/>
        <v>0</v>
      </c>
      <c r="AJ87" s="38">
        <f t="shared" si="39"/>
        <v>0</v>
      </c>
      <c r="AK87" s="38">
        <f t="shared" si="39"/>
        <v>200</v>
      </c>
      <c r="AL87" s="38">
        <f t="shared" si="39"/>
        <v>0</v>
      </c>
      <c r="AM87" s="38">
        <f t="shared" si="39"/>
        <v>0</v>
      </c>
      <c r="AN87" s="38">
        <f t="shared" si="39"/>
        <v>2900</v>
      </c>
      <c r="AO87" s="38">
        <f t="shared" si="39"/>
        <v>0</v>
      </c>
      <c r="AP87" s="38">
        <f t="shared" si="39"/>
        <v>0</v>
      </c>
      <c r="AQ87" s="38">
        <f t="shared" si="39"/>
        <v>0</v>
      </c>
      <c r="AR87" s="38">
        <f t="shared" si="39"/>
        <v>0</v>
      </c>
      <c r="AS87" s="38">
        <f t="shared" si="39"/>
        <v>0</v>
      </c>
      <c r="AT87" s="38">
        <f t="shared" si="39"/>
        <v>0</v>
      </c>
    </row>
    <row r="88" spans="1:46" ht="16.5">
      <c r="A88" s="67" t="s">
        <v>150</v>
      </c>
      <c r="B88" s="67" t="s">
        <v>37</v>
      </c>
      <c r="C88" s="81" t="s">
        <v>38</v>
      </c>
      <c r="D88" s="82"/>
      <c r="E88" s="40">
        <f>SUM(F88:AT88)</f>
        <v>3100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>
        <v>200</v>
      </c>
      <c r="AL88" s="40"/>
      <c r="AM88" s="40"/>
      <c r="AN88" s="40">
        <v>2900</v>
      </c>
      <c r="AO88" s="40"/>
      <c r="AP88" s="40"/>
      <c r="AQ88" s="40"/>
      <c r="AR88" s="40"/>
      <c r="AS88" s="40"/>
      <c r="AT88" s="40"/>
    </row>
    <row r="89" spans="1:46" s="39" customFormat="1" ht="16.5" customHeight="1">
      <c r="A89" s="86" t="s">
        <v>79</v>
      </c>
      <c r="B89" s="87"/>
      <c r="C89" s="87"/>
      <c r="D89" s="88"/>
      <c r="E89" s="56">
        <f>SUM(E90)</f>
        <v>13722.3</v>
      </c>
      <c r="F89" s="56">
        <f aca="true" t="shared" si="40" ref="F89:AT89">SUM(F90)</f>
        <v>13722.3</v>
      </c>
      <c r="G89" s="38">
        <f t="shared" si="40"/>
        <v>0</v>
      </c>
      <c r="H89" s="38">
        <f t="shared" si="40"/>
        <v>0</v>
      </c>
      <c r="I89" s="38">
        <f t="shared" si="40"/>
        <v>0</v>
      </c>
      <c r="J89" s="38">
        <f t="shared" si="40"/>
        <v>0</v>
      </c>
      <c r="K89" s="38">
        <f t="shared" si="40"/>
        <v>0</v>
      </c>
      <c r="L89" s="38">
        <f t="shared" si="40"/>
        <v>0</v>
      </c>
      <c r="M89" s="38">
        <f t="shared" si="40"/>
        <v>0</v>
      </c>
      <c r="N89" s="38">
        <f t="shared" si="40"/>
        <v>0</v>
      </c>
      <c r="O89" s="38">
        <f t="shared" si="40"/>
        <v>0</v>
      </c>
      <c r="P89" s="38">
        <f t="shared" si="40"/>
        <v>0</v>
      </c>
      <c r="Q89" s="38">
        <f t="shared" si="40"/>
        <v>0</v>
      </c>
      <c r="R89" s="38">
        <f t="shared" si="40"/>
        <v>0</v>
      </c>
      <c r="S89" s="38">
        <f t="shared" si="40"/>
        <v>0</v>
      </c>
      <c r="T89" s="38">
        <f t="shared" si="40"/>
        <v>0</v>
      </c>
      <c r="U89" s="38">
        <f t="shared" si="40"/>
        <v>0</v>
      </c>
      <c r="V89" s="38">
        <f t="shared" si="40"/>
        <v>0</v>
      </c>
      <c r="W89" s="38">
        <f t="shared" si="40"/>
        <v>0</v>
      </c>
      <c r="X89" s="38">
        <f t="shared" si="40"/>
        <v>0</v>
      </c>
      <c r="Y89" s="38">
        <f t="shared" si="40"/>
        <v>0</v>
      </c>
      <c r="Z89" s="38">
        <f t="shared" si="40"/>
        <v>0</v>
      </c>
      <c r="AA89" s="38">
        <f t="shared" si="40"/>
        <v>0</v>
      </c>
      <c r="AB89" s="38">
        <f t="shared" si="40"/>
        <v>0</v>
      </c>
      <c r="AC89" s="38">
        <f t="shared" si="40"/>
        <v>0</v>
      </c>
      <c r="AD89" s="38">
        <f t="shared" si="40"/>
        <v>0</v>
      </c>
      <c r="AE89" s="38">
        <f t="shared" si="40"/>
        <v>0</v>
      </c>
      <c r="AF89" s="38">
        <f t="shared" si="40"/>
        <v>0</v>
      </c>
      <c r="AG89" s="38">
        <f t="shared" si="40"/>
        <v>0</v>
      </c>
      <c r="AH89" s="38">
        <f t="shared" si="40"/>
        <v>0</v>
      </c>
      <c r="AI89" s="38">
        <f t="shared" si="40"/>
        <v>0</v>
      </c>
      <c r="AJ89" s="38">
        <f t="shared" si="40"/>
        <v>0</v>
      </c>
      <c r="AK89" s="38">
        <f t="shared" si="40"/>
        <v>0</v>
      </c>
      <c r="AL89" s="38">
        <f t="shared" si="40"/>
        <v>0</v>
      </c>
      <c r="AM89" s="38">
        <f t="shared" si="40"/>
        <v>0</v>
      </c>
      <c r="AN89" s="38">
        <f t="shared" si="40"/>
        <v>0</v>
      </c>
      <c r="AO89" s="38">
        <f t="shared" si="40"/>
        <v>0</v>
      </c>
      <c r="AP89" s="38">
        <f t="shared" si="40"/>
        <v>0</v>
      </c>
      <c r="AQ89" s="38">
        <f t="shared" si="40"/>
        <v>0</v>
      </c>
      <c r="AR89" s="38">
        <f t="shared" si="40"/>
        <v>0</v>
      </c>
      <c r="AS89" s="38">
        <f t="shared" si="40"/>
        <v>0</v>
      </c>
      <c r="AT89" s="38">
        <f t="shared" si="40"/>
        <v>0</v>
      </c>
    </row>
    <row r="90" spans="1:46" ht="16.5">
      <c r="A90" s="67" t="s">
        <v>151</v>
      </c>
      <c r="B90" s="67" t="s">
        <v>37</v>
      </c>
      <c r="C90" s="81" t="s">
        <v>38</v>
      </c>
      <c r="D90" s="82"/>
      <c r="E90" s="57">
        <f>SUM(F90:AT90)</f>
        <v>13722.3</v>
      </c>
      <c r="F90" s="57">
        <v>13722.3</v>
      </c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</row>
    <row r="91" spans="1:46" s="39" customFormat="1" ht="16.5">
      <c r="A91" s="86" t="s">
        <v>26</v>
      </c>
      <c r="B91" s="87"/>
      <c r="C91" s="87"/>
      <c r="D91" s="88"/>
      <c r="E91" s="38">
        <f>SUM(E92:E99)</f>
        <v>189521</v>
      </c>
      <c r="F91" s="38">
        <f>SUM(F92:F99)</f>
        <v>50983</v>
      </c>
      <c r="G91" s="38">
        <f aca="true" t="shared" si="41" ref="G91:AA91">SUM(G92:G99)</f>
        <v>0</v>
      </c>
      <c r="H91" s="38">
        <f t="shared" si="41"/>
        <v>0</v>
      </c>
      <c r="I91" s="38">
        <f t="shared" si="41"/>
        <v>2060</v>
      </c>
      <c r="J91" s="38">
        <f t="shared" si="41"/>
        <v>910</v>
      </c>
      <c r="K91" s="38">
        <f t="shared" si="41"/>
        <v>0</v>
      </c>
      <c r="L91" s="38">
        <f t="shared" si="41"/>
        <v>0</v>
      </c>
      <c r="M91" s="38">
        <f>SUM(M92:M99)</f>
        <v>0</v>
      </c>
      <c r="N91" s="38">
        <f t="shared" si="41"/>
        <v>0</v>
      </c>
      <c r="O91" s="38">
        <f t="shared" si="41"/>
        <v>0</v>
      </c>
      <c r="P91" s="38">
        <f t="shared" si="41"/>
        <v>1550</v>
      </c>
      <c r="Q91" s="38">
        <f t="shared" si="41"/>
        <v>0</v>
      </c>
      <c r="R91" s="38">
        <f t="shared" si="41"/>
        <v>0</v>
      </c>
      <c r="S91" s="38">
        <f t="shared" si="41"/>
        <v>0</v>
      </c>
      <c r="T91" s="38">
        <f t="shared" si="41"/>
        <v>0</v>
      </c>
      <c r="U91" s="38">
        <f t="shared" si="41"/>
        <v>0</v>
      </c>
      <c r="V91" s="38">
        <f t="shared" si="41"/>
        <v>0</v>
      </c>
      <c r="W91" s="38">
        <f t="shared" si="41"/>
        <v>0</v>
      </c>
      <c r="X91" s="38">
        <f t="shared" si="41"/>
        <v>0</v>
      </c>
      <c r="Y91" s="38">
        <f t="shared" si="41"/>
        <v>0</v>
      </c>
      <c r="Z91" s="38">
        <f t="shared" si="41"/>
        <v>0</v>
      </c>
      <c r="AA91" s="38">
        <f t="shared" si="41"/>
        <v>0</v>
      </c>
      <c r="AB91" s="38">
        <f aca="true" t="shared" si="42" ref="AB91:AT91">SUM(AB92:AB99)</f>
        <v>2942</v>
      </c>
      <c r="AC91" s="38">
        <f t="shared" si="42"/>
        <v>50</v>
      </c>
      <c r="AD91" s="38">
        <f t="shared" si="42"/>
        <v>5427</v>
      </c>
      <c r="AE91" s="38">
        <f t="shared" si="42"/>
        <v>-811</v>
      </c>
      <c r="AF91" s="38">
        <f t="shared" si="42"/>
        <v>1826</v>
      </c>
      <c r="AG91" s="38">
        <f t="shared" si="42"/>
        <v>112</v>
      </c>
      <c r="AH91" s="38">
        <f t="shared" si="42"/>
        <v>10391</v>
      </c>
      <c r="AI91" s="38">
        <f t="shared" si="42"/>
        <v>348</v>
      </c>
      <c r="AJ91" s="38">
        <f t="shared" si="42"/>
        <v>50</v>
      </c>
      <c r="AK91" s="38">
        <f t="shared" si="42"/>
        <v>1086</v>
      </c>
      <c r="AL91" s="38">
        <f t="shared" si="42"/>
        <v>200</v>
      </c>
      <c r="AM91" s="38">
        <f t="shared" si="42"/>
        <v>23163</v>
      </c>
      <c r="AN91" s="38">
        <f t="shared" si="42"/>
        <v>300</v>
      </c>
      <c r="AO91" s="38">
        <f t="shared" si="42"/>
        <v>9472</v>
      </c>
      <c r="AP91" s="38">
        <f t="shared" si="42"/>
        <v>11825</v>
      </c>
      <c r="AQ91" s="38">
        <f t="shared" si="42"/>
        <v>2100</v>
      </c>
      <c r="AR91" s="38">
        <f t="shared" si="42"/>
        <v>12436</v>
      </c>
      <c r="AS91" s="38">
        <f t="shared" si="42"/>
        <v>317</v>
      </c>
      <c r="AT91" s="38">
        <f t="shared" si="42"/>
        <v>52784</v>
      </c>
    </row>
    <row r="92" spans="1:46" ht="16.5">
      <c r="A92" s="62" t="s">
        <v>131</v>
      </c>
      <c r="B92" s="66" t="s">
        <v>32</v>
      </c>
      <c r="C92" s="81" t="s">
        <v>33</v>
      </c>
      <c r="D92" s="82"/>
      <c r="E92" s="40">
        <f aca="true" t="shared" si="43" ref="E92:E99">SUM(F92:AT92)</f>
        <v>27335</v>
      </c>
      <c r="F92" s="40">
        <v>2840</v>
      </c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>
        <v>952</v>
      </c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>
        <v>23163</v>
      </c>
      <c r="AN92" s="40">
        <v>300</v>
      </c>
      <c r="AO92" s="40"/>
      <c r="AP92" s="40"/>
      <c r="AQ92" s="40"/>
      <c r="AR92" s="40"/>
      <c r="AS92" s="40">
        <v>80</v>
      </c>
      <c r="AT92" s="40"/>
    </row>
    <row r="93" spans="1:46" ht="16.5">
      <c r="A93" s="62" t="s">
        <v>131</v>
      </c>
      <c r="B93" s="66" t="s">
        <v>34</v>
      </c>
      <c r="C93" s="81" t="s">
        <v>62</v>
      </c>
      <c r="D93" s="82"/>
      <c r="E93" s="40">
        <f t="shared" si="43"/>
        <v>77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>
        <v>77</v>
      </c>
      <c r="AT93" s="40"/>
    </row>
    <row r="94" spans="1:46" ht="30" customHeight="1">
      <c r="A94" s="62" t="s">
        <v>131</v>
      </c>
      <c r="B94" s="66" t="s">
        <v>35</v>
      </c>
      <c r="C94" s="81" t="s">
        <v>36</v>
      </c>
      <c r="D94" s="82"/>
      <c r="E94" s="40">
        <f t="shared" si="43"/>
        <v>0</v>
      </c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</row>
    <row r="95" spans="1:46" ht="16.5">
      <c r="A95" s="62" t="s">
        <v>131</v>
      </c>
      <c r="B95" s="66" t="s">
        <v>39</v>
      </c>
      <c r="C95" s="81" t="s">
        <v>40</v>
      </c>
      <c r="D95" s="82"/>
      <c r="E95" s="40">
        <f t="shared" si="43"/>
        <v>74117</v>
      </c>
      <c r="F95" s="40"/>
      <c r="G95" s="40"/>
      <c r="H95" s="40"/>
      <c r="I95" s="40">
        <v>1380</v>
      </c>
      <c r="J95" s="40">
        <v>760</v>
      </c>
      <c r="K95" s="40"/>
      <c r="L95" s="40"/>
      <c r="M95" s="40"/>
      <c r="N95" s="40"/>
      <c r="O95" s="40"/>
      <c r="P95" s="40">
        <v>1350</v>
      </c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>
        <v>1990</v>
      </c>
      <c r="AC95" s="40">
        <v>-130</v>
      </c>
      <c r="AD95" s="40">
        <v>5427</v>
      </c>
      <c r="AE95" s="40"/>
      <c r="AF95" s="40"/>
      <c r="AG95" s="40"/>
      <c r="AH95" s="40">
        <v>10391</v>
      </c>
      <c r="AI95" s="40"/>
      <c r="AJ95" s="40"/>
      <c r="AK95" s="40"/>
      <c r="AL95" s="40">
        <v>35</v>
      </c>
      <c r="AM95" s="40"/>
      <c r="AN95" s="40"/>
      <c r="AO95" s="40"/>
      <c r="AP95" s="40"/>
      <c r="AQ95" s="40"/>
      <c r="AR95" s="40">
        <v>130</v>
      </c>
      <c r="AS95" s="40"/>
      <c r="AT95" s="40">
        <v>52784</v>
      </c>
    </row>
    <row r="96" spans="1:46" ht="16.5">
      <c r="A96" s="62" t="s">
        <v>131</v>
      </c>
      <c r="B96" s="67" t="s">
        <v>43</v>
      </c>
      <c r="C96" s="81" t="s">
        <v>44</v>
      </c>
      <c r="D96" s="82"/>
      <c r="E96" s="40">
        <f t="shared" si="43"/>
        <v>18241</v>
      </c>
      <c r="F96" s="40"/>
      <c r="G96" s="40"/>
      <c r="H96" s="40"/>
      <c r="I96" s="40">
        <v>180</v>
      </c>
      <c r="J96" s="40">
        <v>150</v>
      </c>
      <c r="K96" s="40"/>
      <c r="L96" s="40"/>
      <c r="M96" s="40"/>
      <c r="N96" s="40"/>
      <c r="O96" s="40"/>
      <c r="P96" s="40">
        <v>200</v>
      </c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>
        <v>180</v>
      </c>
      <c r="AD96" s="40"/>
      <c r="AE96" s="40">
        <v>-772</v>
      </c>
      <c r="AF96" s="40"/>
      <c r="AG96" s="40"/>
      <c r="AH96" s="40"/>
      <c r="AI96" s="40"/>
      <c r="AJ96" s="40"/>
      <c r="AK96" s="40">
        <v>1086</v>
      </c>
      <c r="AL96" s="40"/>
      <c r="AM96" s="40"/>
      <c r="AN96" s="40"/>
      <c r="AO96" s="40">
        <v>9472</v>
      </c>
      <c r="AP96" s="40">
        <v>7745</v>
      </c>
      <c r="AQ96" s="40"/>
      <c r="AR96" s="40"/>
      <c r="AS96" s="40"/>
      <c r="AT96" s="40"/>
    </row>
    <row r="97" spans="1:46" ht="31.5" customHeight="1">
      <c r="A97" s="62" t="s">
        <v>131</v>
      </c>
      <c r="B97" s="67" t="s">
        <v>45</v>
      </c>
      <c r="C97" s="81" t="s">
        <v>46</v>
      </c>
      <c r="D97" s="82"/>
      <c r="E97" s="40">
        <f t="shared" si="43"/>
        <v>2205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>
        <v>105</v>
      </c>
      <c r="AM97" s="40"/>
      <c r="AN97" s="40"/>
      <c r="AO97" s="40"/>
      <c r="AP97" s="40"/>
      <c r="AQ97" s="40">
        <v>2100</v>
      </c>
      <c r="AR97" s="40"/>
      <c r="AS97" s="40"/>
      <c r="AT97" s="40"/>
    </row>
    <row r="98" spans="1:46" ht="16.5">
      <c r="A98" s="62" t="s">
        <v>131</v>
      </c>
      <c r="B98" s="66" t="s">
        <v>47</v>
      </c>
      <c r="C98" s="81" t="s">
        <v>48</v>
      </c>
      <c r="D98" s="82"/>
      <c r="E98" s="40">
        <f t="shared" si="43"/>
        <v>15103</v>
      </c>
      <c r="F98" s="40"/>
      <c r="G98" s="40"/>
      <c r="H98" s="40"/>
      <c r="I98" s="40">
        <v>500</v>
      </c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>
        <v>-39</v>
      </c>
      <c r="AF98" s="40">
        <v>1826</v>
      </c>
      <c r="AG98" s="40">
        <v>112</v>
      </c>
      <c r="AH98" s="40"/>
      <c r="AI98" s="40">
        <v>348</v>
      </c>
      <c r="AJ98" s="40">
        <v>50</v>
      </c>
      <c r="AK98" s="40"/>
      <c r="AL98" s="40"/>
      <c r="AM98" s="40"/>
      <c r="AN98" s="40"/>
      <c r="AO98" s="40"/>
      <c r="AP98" s="40"/>
      <c r="AQ98" s="40"/>
      <c r="AR98" s="40">
        <v>12306</v>
      </c>
      <c r="AS98" s="40"/>
      <c r="AT98" s="40"/>
    </row>
    <row r="99" spans="1:46" ht="16.5">
      <c r="A99" s="62" t="s">
        <v>131</v>
      </c>
      <c r="B99" s="66" t="s">
        <v>49</v>
      </c>
      <c r="C99" s="81" t="s">
        <v>50</v>
      </c>
      <c r="D99" s="82"/>
      <c r="E99" s="40">
        <f t="shared" si="43"/>
        <v>52443</v>
      </c>
      <c r="F99" s="40">
        <v>48143</v>
      </c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>
        <v>60</v>
      </c>
      <c r="AM99" s="40"/>
      <c r="AN99" s="40"/>
      <c r="AO99" s="40"/>
      <c r="AP99" s="40">
        <v>4080</v>
      </c>
      <c r="AQ99" s="40"/>
      <c r="AR99" s="40"/>
      <c r="AS99" s="40">
        <v>160</v>
      </c>
      <c r="AT99" s="40"/>
    </row>
    <row r="100" spans="1:46" s="39" customFormat="1" ht="16.5" customHeight="1">
      <c r="A100" s="86" t="s">
        <v>27</v>
      </c>
      <c r="B100" s="87"/>
      <c r="C100" s="87"/>
      <c r="D100" s="88"/>
      <c r="E100" s="38">
        <f>SUM(E101:E108)</f>
        <v>383605</v>
      </c>
      <c r="F100" s="38">
        <f>SUM(F101:F108)</f>
        <v>117545</v>
      </c>
      <c r="G100" s="38">
        <f aca="true" t="shared" si="44" ref="G100:AA100">SUM(G101:G108)</f>
        <v>0</v>
      </c>
      <c r="H100" s="38">
        <f t="shared" si="44"/>
        <v>1550</v>
      </c>
      <c r="I100" s="38">
        <f t="shared" si="44"/>
        <v>0</v>
      </c>
      <c r="J100" s="38">
        <f t="shared" si="44"/>
        <v>0</v>
      </c>
      <c r="K100" s="38">
        <f t="shared" si="44"/>
        <v>0</v>
      </c>
      <c r="L100" s="38">
        <f t="shared" si="44"/>
        <v>0</v>
      </c>
      <c r="M100" s="38">
        <f>SUM(M101:M108)</f>
        <v>0</v>
      </c>
      <c r="N100" s="38">
        <f t="shared" si="44"/>
        <v>0</v>
      </c>
      <c r="O100" s="38">
        <f t="shared" si="44"/>
        <v>0</v>
      </c>
      <c r="P100" s="38">
        <f t="shared" si="44"/>
        <v>0</v>
      </c>
      <c r="Q100" s="38">
        <f t="shared" si="44"/>
        <v>700</v>
      </c>
      <c r="R100" s="38">
        <f t="shared" si="44"/>
        <v>0</v>
      </c>
      <c r="S100" s="38">
        <f t="shared" si="44"/>
        <v>0</v>
      </c>
      <c r="T100" s="38">
        <f t="shared" si="44"/>
        <v>2300</v>
      </c>
      <c r="U100" s="38">
        <f t="shared" si="44"/>
        <v>0</v>
      </c>
      <c r="V100" s="38">
        <f t="shared" si="44"/>
        <v>549</v>
      </c>
      <c r="W100" s="38">
        <f t="shared" si="44"/>
        <v>0</v>
      </c>
      <c r="X100" s="38">
        <f t="shared" si="44"/>
        <v>0</v>
      </c>
      <c r="Y100" s="38">
        <f t="shared" si="44"/>
        <v>1915</v>
      </c>
      <c r="Z100" s="38">
        <f t="shared" si="44"/>
        <v>1800</v>
      </c>
      <c r="AA100" s="38">
        <f t="shared" si="44"/>
        <v>1928</v>
      </c>
      <c r="AB100" s="38">
        <f aca="true" t="shared" si="45" ref="AB100:AT100">SUM(AB101:AB108)</f>
        <v>3550</v>
      </c>
      <c r="AC100" s="38">
        <f t="shared" si="45"/>
        <v>50</v>
      </c>
      <c r="AD100" s="38">
        <f t="shared" si="45"/>
        <v>31952</v>
      </c>
      <c r="AE100" s="38">
        <f t="shared" si="45"/>
        <v>-1021</v>
      </c>
      <c r="AF100" s="38">
        <f t="shared" si="45"/>
        <v>3975</v>
      </c>
      <c r="AG100" s="38">
        <f t="shared" si="45"/>
        <v>353</v>
      </c>
      <c r="AH100" s="38">
        <f t="shared" si="45"/>
        <v>6019</v>
      </c>
      <c r="AI100" s="38">
        <f t="shared" si="45"/>
        <v>1081</v>
      </c>
      <c r="AJ100" s="38">
        <f t="shared" si="45"/>
        <v>3963</v>
      </c>
      <c r="AK100" s="38">
        <f t="shared" si="45"/>
        <v>1691</v>
      </c>
      <c r="AL100" s="38">
        <f t="shared" si="45"/>
        <v>500</v>
      </c>
      <c r="AM100" s="38">
        <f t="shared" si="45"/>
        <v>37943</v>
      </c>
      <c r="AN100" s="38">
        <f t="shared" si="45"/>
        <v>400</v>
      </c>
      <c r="AO100" s="38">
        <f t="shared" si="45"/>
        <v>16317</v>
      </c>
      <c r="AP100" s="38">
        <f t="shared" si="45"/>
        <v>16672</v>
      </c>
      <c r="AQ100" s="38">
        <f t="shared" si="45"/>
        <v>8100</v>
      </c>
      <c r="AR100" s="38">
        <f t="shared" si="45"/>
        <v>39133</v>
      </c>
      <c r="AS100" s="38">
        <f t="shared" si="45"/>
        <v>390</v>
      </c>
      <c r="AT100" s="38">
        <f t="shared" si="45"/>
        <v>84250</v>
      </c>
    </row>
    <row r="101" spans="1:46" ht="16.5">
      <c r="A101" s="62" t="s">
        <v>132</v>
      </c>
      <c r="B101" s="66" t="s">
        <v>32</v>
      </c>
      <c r="C101" s="81" t="s">
        <v>33</v>
      </c>
      <c r="D101" s="82"/>
      <c r="E101" s="40">
        <f aca="true" t="shared" si="46" ref="E101:E108">SUM(F101:AT101)</f>
        <v>42915</v>
      </c>
      <c r="F101" s="40">
        <v>3421</v>
      </c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>
        <v>1051</v>
      </c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>
        <v>37943</v>
      </c>
      <c r="AN101" s="40">
        <v>400</v>
      </c>
      <c r="AO101" s="40"/>
      <c r="AP101" s="40"/>
      <c r="AQ101" s="40"/>
      <c r="AR101" s="40"/>
      <c r="AS101" s="40">
        <v>100</v>
      </c>
      <c r="AT101" s="40"/>
    </row>
    <row r="102" spans="1:46" ht="16.5">
      <c r="A102" s="62" t="s">
        <v>132</v>
      </c>
      <c r="B102" s="66" t="s">
        <v>34</v>
      </c>
      <c r="C102" s="81" t="s">
        <v>62</v>
      </c>
      <c r="D102" s="82"/>
      <c r="E102" s="40">
        <f t="shared" si="46"/>
        <v>65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>
        <v>65</v>
      </c>
      <c r="AT102" s="40"/>
    </row>
    <row r="103" spans="1:46" ht="32.25" customHeight="1">
      <c r="A103" s="62" t="s">
        <v>132</v>
      </c>
      <c r="B103" s="66" t="s">
        <v>35</v>
      </c>
      <c r="C103" s="81" t="s">
        <v>36</v>
      </c>
      <c r="D103" s="82"/>
      <c r="E103" s="40">
        <f t="shared" si="46"/>
        <v>0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</row>
    <row r="104" spans="1:46" ht="16.5">
      <c r="A104" s="62" t="s">
        <v>132</v>
      </c>
      <c r="B104" s="66" t="s">
        <v>39</v>
      </c>
      <c r="C104" s="81" t="s">
        <v>40</v>
      </c>
      <c r="D104" s="82"/>
      <c r="E104" s="40">
        <f t="shared" si="46"/>
        <v>132647</v>
      </c>
      <c r="F104" s="40"/>
      <c r="G104" s="40"/>
      <c r="H104" s="40">
        <v>550</v>
      </c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>
        <v>1900</v>
      </c>
      <c r="U104" s="40"/>
      <c r="V104" s="40">
        <v>199</v>
      </c>
      <c r="W104" s="40"/>
      <c r="X104" s="40"/>
      <c r="Y104" s="40">
        <v>1740</v>
      </c>
      <c r="Z104" s="40">
        <v>1800</v>
      </c>
      <c r="AA104" s="40">
        <v>1688</v>
      </c>
      <c r="AB104" s="40">
        <v>2499</v>
      </c>
      <c r="AC104" s="40">
        <v>-130</v>
      </c>
      <c r="AD104" s="40">
        <v>31952</v>
      </c>
      <c r="AE104" s="40"/>
      <c r="AF104" s="40"/>
      <c r="AG104" s="40"/>
      <c r="AH104" s="40">
        <v>6019</v>
      </c>
      <c r="AI104" s="40"/>
      <c r="AJ104" s="40"/>
      <c r="AK104" s="40"/>
      <c r="AL104" s="40">
        <v>50</v>
      </c>
      <c r="AM104" s="40"/>
      <c r="AN104" s="40"/>
      <c r="AO104" s="40"/>
      <c r="AP104" s="40"/>
      <c r="AQ104" s="40"/>
      <c r="AR104" s="40">
        <v>130</v>
      </c>
      <c r="AS104" s="40"/>
      <c r="AT104" s="40">
        <v>84250</v>
      </c>
    </row>
    <row r="105" spans="1:46" ht="16.5">
      <c r="A105" s="62" t="s">
        <v>132</v>
      </c>
      <c r="B105" s="67" t="s">
        <v>43</v>
      </c>
      <c r="C105" s="81" t="s">
        <v>44</v>
      </c>
      <c r="D105" s="82"/>
      <c r="E105" s="40">
        <f t="shared" si="46"/>
        <v>27056</v>
      </c>
      <c r="F105" s="40"/>
      <c r="G105" s="40"/>
      <c r="H105" s="40">
        <v>1000</v>
      </c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>
        <v>120</v>
      </c>
      <c r="Z105" s="40"/>
      <c r="AA105" s="40"/>
      <c r="AB105" s="40"/>
      <c r="AC105" s="40">
        <v>180</v>
      </c>
      <c r="AD105" s="40"/>
      <c r="AE105" s="40">
        <v>-1021</v>
      </c>
      <c r="AF105" s="40"/>
      <c r="AG105" s="40">
        <v>65</v>
      </c>
      <c r="AH105" s="40"/>
      <c r="AI105" s="40">
        <v>62</v>
      </c>
      <c r="AJ105" s="40">
        <v>860</v>
      </c>
      <c r="AK105" s="40">
        <v>1691</v>
      </c>
      <c r="AL105" s="40">
        <v>10</v>
      </c>
      <c r="AM105" s="40"/>
      <c r="AN105" s="40"/>
      <c r="AO105" s="40">
        <v>16317</v>
      </c>
      <c r="AP105" s="40">
        <v>7772</v>
      </c>
      <c r="AQ105" s="40"/>
      <c r="AR105" s="40"/>
      <c r="AS105" s="40"/>
      <c r="AT105" s="40"/>
    </row>
    <row r="106" spans="1:46" ht="32.25" customHeight="1">
      <c r="A106" s="62" t="s">
        <v>132</v>
      </c>
      <c r="B106" s="67" t="s">
        <v>45</v>
      </c>
      <c r="C106" s="81" t="s">
        <v>46</v>
      </c>
      <c r="D106" s="82"/>
      <c r="E106" s="40">
        <f t="shared" si="46"/>
        <v>8510</v>
      </c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>
        <v>410</v>
      </c>
      <c r="AM106" s="40"/>
      <c r="AN106" s="40"/>
      <c r="AO106" s="40"/>
      <c r="AP106" s="40"/>
      <c r="AQ106" s="40">
        <v>8100</v>
      </c>
      <c r="AR106" s="40"/>
      <c r="AS106" s="40"/>
      <c r="AT106" s="40"/>
    </row>
    <row r="107" spans="1:46" ht="16.5">
      <c r="A107" s="62" t="s">
        <v>132</v>
      </c>
      <c r="B107" s="66" t="s">
        <v>47</v>
      </c>
      <c r="C107" s="81" t="s">
        <v>48</v>
      </c>
      <c r="D107" s="82"/>
      <c r="E107" s="40">
        <f t="shared" si="46"/>
        <v>49133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>
        <v>700</v>
      </c>
      <c r="R107" s="40"/>
      <c r="S107" s="40"/>
      <c r="T107" s="40">
        <v>400</v>
      </c>
      <c r="U107" s="40"/>
      <c r="V107" s="40">
        <v>350</v>
      </c>
      <c r="W107" s="40"/>
      <c r="X107" s="40"/>
      <c r="Y107" s="40">
        <v>55</v>
      </c>
      <c r="Z107" s="40"/>
      <c r="AA107" s="40">
        <v>240</v>
      </c>
      <c r="AB107" s="40"/>
      <c r="AC107" s="40"/>
      <c r="AD107" s="40"/>
      <c r="AE107" s="40"/>
      <c r="AF107" s="40">
        <v>3975</v>
      </c>
      <c r="AG107" s="40">
        <v>288</v>
      </c>
      <c r="AH107" s="40"/>
      <c r="AI107" s="40">
        <v>1019</v>
      </c>
      <c r="AJ107" s="40">
        <v>3103</v>
      </c>
      <c r="AK107" s="40"/>
      <c r="AL107" s="40"/>
      <c r="AM107" s="40"/>
      <c r="AN107" s="40"/>
      <c r="AO107" s="40"/>
      <c r="AP107" s="40"/>
      <c r="AQ107" s="40"/>
      <c r="AR107" s="40">
        <v>39003</v>
      </c>
      <c r="AS107" s="40"/>
      <c r="AT107" s="40"/>
    </row>
    <row r="108" spans="1:46" ht="16.5">
      <c r="A108" s="62" t="s">
        <v>132</v>
      </c>
      <c r="B108" s="66" t="s">
        <v>49</v>
      </c>
      <c r="C108" s="81" t="s">
        <v>50</v>
      </c>
      <c r="D108" s="82"/>
      <c r="E108" s="40">
        <f t="shared" si="46"/>
        <v>123279</v>
      </c>
      <c r="F108" s="40">
        <v>114124</v>
      </c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>
        <v>30</v>
      </c>
      <c r="AM108" s="40"/>
      <c r="AN108" s="40"/>
      <c r="AO108" s="40"/>
      <c r="AP108" s="40">
        <v>8900</v>
      </c>
      <c r="AQ108" s="40"/>
      <c r="AR108" s="40"/>
      <c r="AS108" s="40">
        <v>225</v>
      </c>
      <c r="AT108" s="40"/>
    </row>
    <row r="109" spans="1:46" s="39" customFormat="1" ht="16.5" customHeight="1">
      <c r="A109" s="86" t="s">
        <v>28</v>
      </c>
      <c r="B109" s="87"/>
      <c r="C109" s="87"/>
      <c r="D109" s="88"/>
      <c r="E109" s="38">
        <f>SUM(E110:E117)</f>
        <v>192926</v>
      </c>
      <c r="F109" s="38">
        <f>SUM(F110:F117)</f>
        <v>64075</v>
      </c>
      <c r="G109" s="38">
        <f aca="true" t="shared" si="47" ref="G109:AA109">SUM(G110:G117)</f>
        <v>0</v>
      </c>
      <c r="H109" s="38">
        <f t="shared" si="47"/>
        <v>0</v>
      </c>
      <c r="I109" s="38">
        <f t="shared" si="47"/>
        <v>0</v>
      </c>
      <c r="J109" s="38">
        <f t="shared" si="47"/>
        <v>0</v>
      </c>
      <c r="K109" s="38">
        <f t="shared" si="47"/>
        <v>0</v>
      </c>
      <c r="L109" s="38">
        <f t="shared" si="47"/>
        <v>2020</v>
      </c>
      <c r="M109" s="38">
        <f>SUM(M110:M117)</f>
        <v>1000</v>
      </c>
      <c r="N109" s="38">
        <f t="shared" si="47"/>
        <v>0</v>
      </c>
      <c r="O109" s="38">
        <f t="shared" si="47"/>
        <v>0</v>
      </c>
      <c r="P109" s="38">
        <f t="shared" si="47"/>
        <v>0</v>
      </c>
      <c r="Q109" s="38">
        <f t="shared" si="47"/>
        <v>0</v>
      </c>
      <c r="R109" s="38">
        <f t="shared" si="47"/>
        <v>1500</v>
      </c>
      <c r="S109" s="38">
        <f t="shared" si="47"/>
        <v>0</v>
      </c>
      <c r="T109" s="38">
        <f t="shared" si="47"/>
        <v>0</v>
      </c>
      <c r="U109" s="38">
        <f t="shared" si="47"/>
        <v>0</v>
      </c>
      <c r="V109" s="38">
        <f t="shared" si="47"/>
        <v>0</v>
      </c>
      <c r="W109" s="38">
        <f t="shared" si="47"/>
        <v>0</v>
      </c>
      <c r="X109" s="38">
        <f t="shared" si="47"/>
        <v>0</v>
      </c>
      <c r="Y109" s="38">
        <f t="shared" si="47"/>
        <v>0</v>
      </c>
      <c r="Z109" s="38">
        <f t="shared" si="47"/>
        <v>700</v>
      </c>
      <c r="AA109" s="38">
        <f t="shared" si="47"/>
        <v>0</v>
      </c>
      <c r="AB109" s="38">
        <f aca="true" t="shared" si="48" ref="AB109:AT109">SUM(AB110:AB117)</f>
        <v>2642</v>
      </c>
      <c r="AC109" s="38">
        <f t="shared" si="48"/>
        <v>650</v>
      </c>
      <c r="AD109" s="38">
        <f t="shared" si="48"/>
        <v>2225</v>
      </c>
      <c r="AE109" s="38">
        <f t="shared" si="48"/>
        <v>-799</v>
      </c>
      <c r="AF109" s="38">
        <f t="shared" si="48"/>
        <v>2174</v>
      </c>
      <c r="AG109" s="38">
        <f t="shared" si="48"/>
        <v>215</v>
      </c>
      <c r="AH109" s="38">
        <f t="shared" si="48"/>
        <v>998</v>
      </c>
      <c r="AI109" s="38">
        <f t="shared" si="48"/>
        <v>120</v>
      </c>
      <c r="AJ109" s="38">
        <f t="shared" si="48"/>
        <v>5323</v>
      </c>
      <c r="AK109" s="38">
        <f t="shared" si="48"/>
        <v>1069</v>
      </c>
      <c r="AL109" s="38">
        <f t="shared" si="48"/>
        <v>150</v>
      </c>
      <c r="AM109" s="38">
        <f t="shared" si="48"/>
        <v>24181</v>
      </c>
      <c r="AN109" s="38">
        <f t="shared" si="48"/>
        <v>300</v>
      </c>
      <c r="AO109" s="38">
        <f t="shared" si="48"/>
        <v>7720</v>
      </c>
      <c r="AP109" s="38">
        <f t="shared" si="48"/>
        <v>10833</v>
      </c>
      <c r="AQ109" s="38">
        <f t="shared" si="48"/>
        <v>4600</v>
      </c>
      <c r="AR109" s="38">
        <f t="shared" si="48"/>
        <v>15563</v>
      </c>
      <c r="AS109" s="38">
        <f t="shared" si="48"/>
        <v>323</v>
      </c>
      <c r="AT109" s="38">
        <f t="shared" si="48"/>
        <v>45344</v>
      </c>
    </row>
    <row r="110" spans="1:46" ht="16.5">
      <c r="A110" s="62" t="s">
        <v>133</v>
      </c>
      <c r="B110" s="66" t="s">
        <v>32</v>
      </c>
      <c r="C110" s="81" t="s">
        <v>33</v>
      </c>
      <c r="D110" s="82"/>
      <c r="E110" s="40">
        <f aca="true" t="shared" si="49" ref="E110:E117">SUM(F110:AT110)</f>
        <v>28099</v>
      </c>
      <c r="F110" s="40">
        <v>2840</v>
      </c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>
        <v>698</v>
      </c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>
        <v>24181</v>
      </c>
      <c r="AN110" s="40">
        <v>300</v>
      </c>
      <c r="AO110" s="40"/>
      <c r="AP110" s="40"/>
      <c r="AQ110" s="40"/>
      <c r="AR110" s="40"/>
      <c r="AS110" s="40">
        <v>80</v>
      </c>
      <c r="AT110" s="40"/>
    </row>
    <row r="111" spans="1:46" ht="16.5">
      <c r="A111" s="62" t="s">
        <v>133</v>
      </c>
      <c r="B111" s="66" t="s">
        <v>34</v>
      </c>
      <c r="C111" s="81" t="s">
        <v>62</v>
      </c>
      <c r="D111" s="82"/>
      <c r="E111" s="40">
        <f t="shared" si="49"/>
        <v>65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>
        <v>65</v>
      </c>
      <c r="AT111" s="40"/>
    </row>
    <row r="112" spans="1:46" ht="32.25" customHeight="1">
      <c r="A112" s="62" t="s">
        <v>133</v>
      </c>
      <c r="B112" s="66" t="s">
        <v>35</v>
      </c>
      <c r="C112" s="81" t="s">
        <v>36</v>
      </c>
      <c r="D112" s="82"/>
      <c r="E112" s="40">
        <f t="shared" si="49"/>
        <v>0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</row>
    <row r="113" spans="1:46" ht="16.5">
      <c r="A113" s="62" t="s">
        <v>133</v>
      </c>
      <c r="B113" s="66" t="s">
        <v>39</v>
      </c>
      <c r="C113" s="81" t="s">
        <v>40</v>
      </c>
      <c r="D113" s="82"/>
      <c r="E113" s="40">
        <f t="shared" si="49"/>
        <v>55631</v>
      </c>
      <c r="F113" s="40"/>
      <c r="G113" s="40"/>
      <c r="H113" s="40"/>
      <c r="I113" s="40"/>
      <c r="J113" s="40"/>
      <c r="K113" s="40"/>
      <c r="L113" s="40">
        <v>2020</v>
      </c>
      <c r="M113" s="40">
        <v>1000</v>
      </c>
      <c r="N113" s="40"/>
      <c r="O113" s="40"/>
      <c r="P113" s="40"/>
      <c r="Q113" s="40"/>
      <c r="R113" s="40">
        <v>1400</v>
      </c>
      <c r="S113" s="40"/>
      <c r="T113" s="40"/>
      <c r="U113" s="40"/>
      <c r="V113" s="40"/>
      <c r="W113" s="40"/>
      <c r="X113" s="40"/>
      <c r="Y113" s="40"/>
      <c r="Z113" s="40">
        <v>700</v>
      </c>
      <c r="AA113" s="40"/>
      <c r="AB113" s="40">
        <v>1944</v>
      </c>
      <c r="AC113" s="40">
        <v>-130</v>
      </c>
      <c r="AD113" s="40">
        <v>2225</v>
      </c>
      <c r="AE113" s="40"/>
      <c r="AF113" s="40"/>
      <c r="AG113" s="40"/>
      <c r="AH113" s="40">
        <v>998</v>
      </c>
      <c r="AI113" s="40"/>
      <c r="AJ113" s="40"/>
      <c r="AK113" s="40"/>
      <c r="AL113" s="40"/>
      <c r="AM113" s="40"/>
      <c r="AN113" s="40"/>
      <c r="AO113" s="40"/>
      <c r="AP113" s="40"/>
      <c r="AQ113" s="40"/>
      <c r="AR113" s="40">
        <v>130</v>
      </c>
      <c r="AS113" s="40"/>
      <c r="AT113" s="40">
        <v>45344</v>
      </c>
    </row>
    <row r="114" spans="1:46" ht="16.5">
      <c r="A114" s="62" t="s">
        <v>133</v>
      </c>
      <c r="B114" s="67" t="s">
        <v>43</v>
      </c>
      <c r="C114" s="81" t="s">
        <v>44</v>
      </c>
      <c r="D114" s="82"/>
      <c r="E114" s="40">
        <f t="shared" si="49"/>
        <v>15168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>
        <v>100</v>
      </c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>
        <v>780</v>
      </c>
      <c r="AD114" s="40"/>
      <c r="AE114" s="40">
        <v>-410</v>
      </c>
      <c r="AF114" s="40"/>
      <c r="AG114" s="40">
        <v>53</v>
      </c>
      <c r="AH114" s="40"/>
      <c r="AI114" s="40"/>
      <c r="AJ114" s="40">
        <v>623</v>
      </c>
      <c r="AK114" s="40">
        <v>1069</v>
      </c>
      <c r="AL114" s="40"/>
      <c r="AM114" s="40"/>
      <c r="AN114" s="40"/>
      <c r="AO114" s="40">
        <v>7720</v>
      </c>
      <c r="AP114" s="40">
        <v>5233</v>
      </c>
      <c r="AQ114" s="40"/>
      <c r="AR114" s="40"/>
      <c r="AS114" s="40"/>
      <c r="AT114" s="40"/>
    </row>
    <row r="115" spans="1:46" ht="31.5" customHeight="1">
      <c r="A115" s="62" t="s">
        <v>133</v>
      </c>
      <c r="B115" s="67" t="s">
        <v>45</v>
      </c>
      <c r="C115" s="81" t="s">
        <v>46</v>
      </c>
      <c r="D115" s="82"/>
      <c r="E115" s="40">
        <f t="shared" si="49"/>
        <v>4750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>
        <v>150</v>
      </c>
      <c r="AM115" s="40"/>
      <c r="AN115" s="40"/>
      <c r="AO115" s="40"/>
      <c r="AP115" s="40"/>
      <c r="AQ115" s="40">
        <v>4600</v>
      </c>
      <c r="AR115" s="40"/>
      <c r="AS115" s="40"/>
      <c r="AT115" s="40"/>
    </row>
    <row r="116" spans="1:46" ht="16.5">
      <c r="A116" s="62" t="s">
        <v>133</v>
      </c>
      <c r="B116" s="66" t="s">
        <v>47</v>
      </c>
      <c r="C116" s="81" t="s">
        <v>48</v>
      </c>
      <c r="D116" s="82"/>
      <c r="E116" s="40">
        <f t="shared" si="49"/>
        <v>22200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>
        <v>-389</v>
      </c>
      <c r="AF116" s="40">
        <v>2174</v>
      </c>
      <c r="AG116" s="40">
        <v>162</v>
      </c>
      <c r="AH116" s="40"/>
      <c r="AI116" s="40">
        <v>120</v>
      </c>
      <c r="AJ116" s="40">
        <v>4700</v>
      </c>
      <c r="AK116" s="40"/>
      <c r="AL116" s="40"/>
      <c r="AM116" s="40"/>
      <c r="AN116" s="40"/>
      <c r="AO116" s="40"/>
      <c r="AP116" s="40"/>
      <c r="AQ116" s="40"/>
      <c r="AR116" s="40">
        <v>15433</v>
      </c>
      <c r="AS116" s="40"/>
      <c r="AT116" s="40"/>
    </row>
    <row r="117" spans="1:46" ht="16.5">
      <c r="A117" s="62" t="s">
        <v>133</v>
      </c>
      <c r="B117" s="66" t="s">
        <v>49</v>
      </c>
      <c r="C117" s="81" t="s">
        <v>50</v>
      </c>
      <c r="D117" s="82"/>
      <c r="E117" s="40">
        <f t="shared" si="49"/>
        <v>67013</v>
      </c>
      <c r="F117" s="40">
        <v>61235</v>
      </c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>
        <v>5600</v>
      </c>
      <c r="AQ117" s="40"/>
      <c r="AR117" s="40"/>
      <c r="AS117" s="40">
        <v>178</v>
      </c>
      <c r="AT117" s="40"/>
    </row>
    <row r="118" spans="1:46" s="41" customFormat="1" ht="16.5" customHeight="1">
      <c r="A118" s="86" t="s">
        <v>29</v>
      </c>
      <c r="B118" s="87"/>
      <c r="C118" s="87"/>
      <c r="D118" s="88"/>
      <c r="E118" s="38">
        <f>SUM(E119:E126)</f>
        <v>151000</v>
      </c>
      <c r="F118" s="38">
        <f>SUM(F119:F126)</f>
        <v>27999</v>
      </c>
      <c r="G118" s="38">
        <f aca="true" t="shared" si="50" ref="G118:AA118">SUM(G119:G126)</f>
        <v>0</v>
      </c>
      <c r="H118" s="38">
        <f t="shared" si="50"/>
        <v>0</v>
      </c>
      <c r="I118" s="38">
        <f t="shared" si="50"/>
        <v>0</v>
      </c>
      <c r="J118" s="38">
        <f t="shared" si="50"/>
        <v>0</v>
      </c>
      <c r="K118" s="38">
        <f t="shared" si="50"/>
        <v>4500</v>
      </c>
      <c r="L118" s="38">
        <f t="shared" si="50"/>
        <v>0</v>
      </c>
      <c r="M118" s="38">
        <f>SUM(M119:M126)</f>
        <v>0</v>
      </c>
      <c r="N118" s="38">
        <f t="shared" si="50"/>
        <v>0</v>
      </c>
      <c r="O118" s="38">
        <f t="shared" si="50"/>
        <v>0</v>
      </c>
      <c r="P118" s="38">
        <f t="shared" si="50"/>
        <v>0</v>
      </c>
      <c r="Q118" s="38">
        <f t="shared" si="50"/>
        <v>0</v>
      </c>
      <c r="R118" s="38">
        <f t="shared" si="50"/>
        <v>0</v>
      </c>
      <c r="S118" s="38">
        <f t="shared" si="50"/>
        <v>0</v>
      </c>
      <c r="T118" s="38">
        <f t="shared" si="50"/>
        <v>0</v>
      </c>
      <c r="U118" s="38">
        <f t="shared" si="50"/>
        <v>0</v>
      </c>
      <c r="V118" s="38">
        <f t="shared" si="50"/>
        <v>0</v>
      </c>
      <c r="W118" s="38">
        <f t="shared" si="50"/>
        <v>0</v>
      </c>
      <c r="X118" s="38">
        <f t="shared" si="50"/>
        <v>2300</v>
      </c>
      <c r="Y118" s="38">
        <f t="shared" si="50"/>
        <v>0</v>
      </c>
      <c r="Z118" s="38">
        <f t="shared" si="50"/>
        <v>0</v>
      </c>
      <c r="AA118" s="38">
        <f t="shared" si="50"/>
        <v>0</v>
      </c>
      <c r="AB118" s="38">
        <f aca="true" t="shared" si="51" ref="AB118:AT118">SUM(AB119:AB126)</f>
        <v>2511</v>
      </c>
      <c r="AC118" s="38">
        <f t="shared" si="51"/>
        <v>250</v>
      </c>
      <c r="AD118" s="38">
        <f t="shared" si="51"/>
        <v>594</v>
      </c>
      <c r="AE118" s="38">
        <f t="shared" si="51"/>
        <v>-604</v>
      </c>
      <c r="AF118" s="38">
        <f t="shared" si="51"/>
        <v>2540</v>
      </c>
      <c r="AG118" s="38">
        <f t="shared" si="51"/>
        <v>1625</v>
      </c>
      <c r="AH118" s="38">
        <f t="shared" si="51"/>
        <v>388</v>
      </c>
      <c r="AI118" s="38">
        <f t="shared" si="51"/>
        <v>552</v>
      </c>
      <c r="AJ118" s="38">
        <f t="shared" si="51"/>
        <v>2510</v>
      </c>
      <c r="AK118" s="38">
        <f t="shared" si="51"/>
        <v>155</v>
      </c>
      <c r="AL118" s="38">
        <f t="shared" si="51"/>
        <v>0</v>
      </c>
      <c r="AM118" s="38">
        <f t="shared" si="51"/>
        <v>21060</v>
      </c>
      <c r="AN118" s="38">
        <f t="shared" si="51"/>
        <v>300</v>
      </c>
      <c r="AO118" s="38">
        <f t="shared" si="51"/>
        <v>4658</v>
      </c>
      <c r="AP118" s="38">
        <f t="shared" si="51"/>
        <v>8041</v>
      </c>
      <c r="AQ118" s="38">
        <f t="shared" si="51"/>
        <v>4431</v>
      </c>
      <c r="AR118" s="38">
        <f t="shared" si="51"/>
        <v>18713</v>
      </c>
      <c r="AS118" s="38">
        <f t="shared" si="51"/>
        <v>377</v>
      </c>
      <c r="AT118" s="38">
        <f t="shared" si="51"/>
        <v>48100</v>
      </c>
    </row>
    <row r="119" spans="1:46" ht="16.5">
      <c r="A119" s="62" t="s">
        <v>134</v>
      </c>
      <c r="B119" s="66" t="s">
        <v>32</v>
      </c>
      <c r="C119" s="81" t="s">
        <v>33</v>
      </c>
      <c r="D119" s="82"/>
      <c r="E119" s="40">
        <f aca="true" t="shared" si="52" ref="E119:E126">SUM(F119:AT119)</f>
        <v>24184</v>
      </c>
      <c r="F119" s="40">
        <v>2217</v>
      </c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>
        <v>527</v>
      </c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>
        <v>21060</v>
      </c>
      <c r="AN119" s="40">
        <v>300</v>
      </c>
      <c r="AO119" s="40"/>
      <c r="AP119" s="40"/>
      <c r="AQ119" s="40"/>
      <c r="AR119" s="40"/>
      <c r="AS119" s="40">
        <v>80</v>
      </c>
      <c r="AT119" s="40"/>
    </row>
    <row r="120" spans="1:46" ht="16.5">
      <c r="A120" s="62" t="s">
        <v>134</v>
      </c>
      <c r="B120" s="66" t="s">
        <v>34</v>
      </c>
      <c r="C120" s="81" t="s">
        <v>62</v>
      </c>
      <c r="D120" s="82"/>
      <c r="E120" s="40">
        <f t="shared" si="52"/>
        <v>65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>
        <v>65</v>
      </c>
      <c r="AT120" s="40"/>
    </row>
    <row r="121" spans="1:46" ht="30.75" customHeight="1">
      <c r="A121" s="62" t="s">
        <v>134</v>
      </c>
      <c r="B121" s="66" t="s">
        <v>35</v>
      </c>
      <c r="C121" s="81" t="s">
        <v>36</v>
      </c>
      <c r="D121" s="82"/>
      <c r="E121" s="40">
        <f t="shared" si="52"/>
        <v>0</v>
      </c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</row>
    <row r="122" spans="1:46" ht="16.5">
      <c r="A122" s="62" t="s">
        <v>134</v>
      </c>
      <c r="B122" s="66" t="s">
        <v>39</v>
      </c>
      <c r="C122" s="81" t="s">
        <v>40</v>
      </c>
      <c r="D122" s="82"/>
      <c r="E122" s="40">
        <f t="shared" si="52"/>
        <v>57534</v>
      </c>
      <c r="F122" s="40"/>
      <c r="G122" s="40"/>
      <c r="H122" s="40"/>
      <c r="I122" s="40"/>
      <c r="J122" s="40"/>
      <c r="K122" s="40">
        <v>4500</v>
      </c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>
        <v>1968</v>
      </c>
      <c r="Y122" s="40"/>
      <c r="Z122" s="40"/>
      <c r="AA122" s="40"/>
      <c r="AB122" s="40">
        <v>1984</v>
      </c>
      <c r="AC122" s="40">
        <v>-130</v>
      </c>
      <c r="AD122" s="40">
        <v>594</v>
      </c>
      <c r="AE122" s="40"/>
      <c r="AF122" s="40"/>
      <c r="AG122" s="40"/>
      <c r="AH122" s="40">
        <v>388</v>
      </c>
      <c r="AI122" s="40"/>
      <c r="AJ122" s="40"/>
      <c r="AK122" s="40"/>
      <c r="AL122" s="40"/>
      <c r="AM122" s="40"/>
      <c r="AN122" s="40"/>
      <c r="AO122" s="40"/>
      <c r="AP122" s="40"/>
      <c r="AQ122" s="40"/>
      <c r="AR122" s="40">
        <v>130</v>
      </c>
      <c r="AS122" s="40"/>
      <c r="AT122" s="40">
        <v>48100</v>
      </c>
    </row>
    <row r="123" spans="1:46" ht="16.5">
      <c r="A123" s="62" t="s">
        <v>134</v>
      </c>
      <c r="B123" s="67" t="s">
        <v>43</v>
      </c>
      <c r="C123" s="81" t="s">
        <v>44</v>
      </c>
      <c r="D123" s="82"/>
      <c r="E123" s="40">
        <f t="shared" si="52"/>
        <v>11147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>
        <v>380</v>
      </c>
      <c r="AD123" s="40"/>
      <c r="AE123" s="40">
        <v>-188</v>
      </c>
      <c r="AF123" s="40"/>
      <c r="AG123" s="40">
        <v>1291</v>
      </c>
      <c r="AH123" s="40"/>
      <c r="AI123" s="40"/>
      <c r="AJ123" s="40">
        <v>410</v>
      </c>
      <c r="AK123" s="40">
        <v>155</v>
      </c>
      <c r="AL123" s="40"/>
      <c r="AM123" s="40"/>
      <c r="AN123" s="40"/>
      <c r="AO123" s="40">
        <v>4658</v>
      </c>
      <c r="AP123" s="40">
        <v>4441</v>
      </c>
      <c r="AQ123" s="40"/>
      <c r="AR123" s="40"/>
      <c r="AS123" s="40"/>
      <c r="AT123" s="40"/>
    </row>
    <row r="124" spans="1:46" ht="29.25" customHeight="1">
      <c r="A124" s="62" t="s">
        <v>134</v>
      </c>
      <c r="B124" s="67" t="s">
        <v>45</v>
      </c>
      <c r="C124" s="81" t="s">
        <v>46</v>
      </c>
      <c r="D124" s="82"/>
      <c r="E124" s="40">
        <f t="shared" si="52"/>
        <v>5040</v>
      </c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>
        <v>-193</v>
      </c>
      <c r="AF124" s="40"/>
      <c r="AG124" s="40">
        <v>157</v>
      </c>
      <c r="AH124" s="40"/>
      <c r="AI124" s="40">
        <v>180</v>
      </c>
      <c r="AJ124" s="40">
        <v>465</v>
      </c>
      <c r="AK124" s="40"/>
      <c r="AL124" s="40"/>
      <c r="AM124" s="40"/>
      <c r="AN124" s="40"/>
      <c r="AO124" s="40"/>
      <c r="AP124" s="40"/>
      <c r="AQ124" s="40">
        <v>4431</v>
      </c>
      <c r="AR124" s="40"/>
      <c r="AS124" s="40"/>
      <c r="AT124" s="40"/>
    </row>
    <row r="125" spans="1:46" ht="16.5">
      <c r="A125" s="62" t="s">
        <v>134</v>
      </c>
      <c r="B125" s="66" t="s">
        <v>47</v>
      </c>
      <c r="C125" s="81" t="s">
        <v>48</v>
      </c>
      <c r="D125" s="82"/>
      <c r="E125" s="40">
        <f t="shared" si="52"/>
        <v>23416</v>
      </c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>
        <v>332</v>
      </c>
      <c r="Y125" s="40"/>
      <c r="Z125" s="40"/>
      <c r="AA125" s="40"/>
      <c r="AB125" s="40"/>
      <c r="AC125" s="40"/>
      <c r="AD125" s="40"/>
      <c r="AE125" s="40">
        <v>-223</v>
      </c>
      <c r="AF125" s="40">
        <v>2540</v>
      </c>
      <c r="AG125" s="40">
        <v>177</v>
      </c>
      <c r="AH125" s="40"/>
      <c r="AI125" s="40">
        <v>372</v>
      </c>
      <c r="AJ125" s="40">
        <v>1635</v>
      </c>
      <c r="AK125" s="40"/>
      <c r="AL125" s="40"/>
      <c r="AM125" s="40"/>
      <c r="AN125" s="40"/>
      <c r="AO125" s="40"/>
      <c r="AP125" s="40"/>
      <c r="AQ125" s="40"/>
      <c r="AR125" s="40">
        <v>18583</v>
      </c>
      <c r="AS125" s="40"/>
      <c r="AT125" s="40"/>
    </row>
    <row r="126" spans="1:46" ht="16.5">
      <c r="A126" s="62" t="s">
        <v>134</v>
      </c>
      <c r="B126" s="66" t="s">
        <v>49</v>
      </c>
      <c r="C126" s="81" t="s">
        <v>50</v>
      </c>
      <c r="D126" s="82"/>
      <c r="E126" s="40">
        <f t="shared" si="52"/>
        <v>29614</v>
      </c>
      <c r="F126" s="40">
        <v>25782</v>
      </c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>
        <v>3600</v>
      </c>
      <c r="AQ126" s="40"/>
      <c r="AR126" s="40"/>
      <c r="AS126" s="40">
        <v>232</v>
      </c>
      <c r="AT126" s="40"/>
    </row>
    <row r="127" spans="1:46" s="39" customFormat="1" ht="16.5" customHeight="1">
      <c r="A127" s="86" t="s">
        <v>30</v>
      </c>
      <c r="B127" s="87"/>
      <c r="C127" s="87"/>
      <c r="D127" s="88"/>
      <c r="E127" s="38">
        <f>SUM(E128:E135)</f>
        <v>248193</v>
      </c>
      <c r="F127" s="38">
        <f>SUM(F128:F135)</f>
        <v>69051</v>
      </c>
      <c r="G127" s="38">
        <f aca="true" t="shared" si="53" ref="G127:AA127">SUM(G128:G135)</f>
        <v>0</v>
      </c>
      <c r="H127" s="38">
        <f t="shared" si="53"/>
        <v>0</v>
      </c>
      <c r="I127" s="38">
        <f t="shared" si="53"/>
        <v>0</v>
      </c>
      <c r="J127" s="38">
        <f t="shared" si="53"/>
        <v>0</v>
      </c>
      <c r="K127" s="38">
        <f t="shared" si="53"/>
        <v>0</v>
      </c>
      <c r="L127" s="38">
        <f t="shared" si="53"/>
        <v>0</v>
      </c>
      <c r="M127" s="38">
        <f>SUM(M128:M135)</f>
        <v>0</v>
      </c>
      <c r="N127" s="38">
        <f t="shared" si="53"/>
        <v>1280</v>
      </c>
      <c r="O127" s="38">
        <f t="shared" si="53"/>
        <v>2102</v>
      </c>
      <c r="P127" s="38">
        <f t="shared" si="53"/>
        <v>0</v>
      </c>
      <c r="Q127" s="38">
        <f t="shared" si="53"/>
        <v>0</v>
      </c>
      <c r="R127" s="38">
        <f t="shared" si="53"/>
        <v>0</v>
      </c>
      <c r="S127" s="38">
        <f t="shared" si="53"/>
        <v>800</v>
      </c>
      <c r="T127" s="38">
        <f t="shared" si="53"/>
        <v>0</v>
      </c>
      <c r="U127" s="38">
        <f t="shared" si="53"/>
        <v>1400</v>
      </c>
      <c r="V127" s="38">
        <f t="shared" si="53"/>
        <v>0</v>
      </c>
      <c r="W127" s="38">
        <f t="shared" si="53"/>
        <v>0</v>
      </c>
      <c r="X127" s="38">
        <f t="shared" si="53"/>
        <v>0</v>
      </c>
      <c r="Y127" s="38">
        <f t="shared" si="53"/>
        <v>0</v>
      </c>
      <c r="Z127" s="38">
        <f t="shared" si="53"/>
        <v>0</v>
      </c>
      <c r="AA127" s="38">
        <f t="shared" si="53"/>
        <v>0</v>
      </c>
      <c r="AB127" s="38">
        <f aca="true" t="shared" si="54" ref="AB127:AT127">SUM(AB128:AB135)</f>
        <v>2828</v>
      </c>
      <c r="AC127" s="38">
        <f t="shared" si="54"/>
        <v>688</v>
      </c>
      <c r="AD127" s="38">
        <f t="shared" si="54"/>
        <v>31874</v>
      </c>
      <c r="AE127" s="38">
        <f t="shared" si="54"/>
        <v>-732</v>
      </c>
      <c r="AF127" s="38">
        <f t="shared" si="54"/>
        <v>3191</v>
      </c>
      <c r="AG127" s="38">
        <f t="shared" si="54"/>
        <v>296</v>
      </c>
      <c r="AH127" s="38">
        <f t="shared" si="54"/>
        <v>1196</v>
      </c>
      <c r="AI127" s="38">
        <f t="shared" si="54"/>
        <v>540</v>
      </c>
      <c r="AJ127" s="38">
        <f t="shared" si="54"/>
        <v>5692</v>
      </c>
      <c r="AK127" s="38">
        <f t="shared" si="54"/>
        <v>905</v>
      </c>
      <c r="AL127" s="38">
        <f t="shared" si="54"/>
        <v>400</v>
      </c>
      <c r="AM127" s="38">
        <f t="shared" si="54"/>
        <v>23810</v>
      </c>
      <c r="AN127" s="38">
        <f t="shared" si="54"/>
        <v>350</v>
      </c>
      <c r="AO127" s="38">
        <f t="shared" si="54"/>
        <v>8809</v>
      </c>
      <c r="AP127" s="38">
        <f t="shared" si="54"/>
        <v>9740</v>
      </c>
      <c r="AQ127" s="38">
        <f t="shared" si="54"/>
        <v>0</v>
      </c>
      <c r="AR127" s="38">
        <f t="shared" si="54"/>
        <v>23342</v>
      </c>
      <c r="AS127" s="38">
        <f t="shared" si="54"/>
        <v>336</v>
      </c>
      <c r="AT127" s="38">
        <f t="shared" si="54"/>
        <v>60295</v>
      </c>
    </row>
    <row r="128" spans="1:46" ht="16.5">
      <c r="A128" s="62" t="s">
        <v>135</v>
      </c>
      <c r="B128" s="66" t="s">
        <v>32</v>
      </c>
      <c r="C128" s="81" t="s">
        <v>33</v>
      </c>
      <c r="D128" s="82"/>
      <c r="E128" s="40">
        <f aca="true" t="shared" si="55" ref="E128:E135">SUM(F128:AT128)</f>
        <v>28345</v>
      </c>
      <c r="F128" s="40">
        <v>2840</v>
      </c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>
        <v>627</v>
      </c>
      <c r="AC128" s="40">
        <v>638</v>
      </c>
      <c r="AD128" s="40"/>
      <c r="AE128" s="40"/>
      <c r="AF128" s="40"/>
      <c r="AG128" s="40"/>
      <c r="AH128" s="40"/>
      <c r="AI128" s="40"/>
      <c r="AJ128" s="40"/>
      <c r="AK128" s="40"/>
      <c r="AL128" s="40"/>
      <c r="AM128" s="40">
        <v>23810</v>
      </c>
      <c r="AN128" s="40">
        <v>350</v>
      </c>
      <c r="AO128" s="40"/>
      <c r="AP128" s="40"/>
      <c r="AQ128" s="40"/>
      <c r="AR128" s="40"/>
      <c r="AS128" s="40">
        <v>80</v>
      </c>
      <c r="AT128" s="40"/>
    </row>
    <row r="129" spans="1:46" ht="16.5">
      <c r="A129" s="62" t="s">
        <v>135</v>
      </c>
      <c r="B129" s="66" t="s">
        <v>34</v>
      </c>
      <c r="C129" s="81" t="s">
        <v>62</v>
      </c>
      <c r="D129" s="82"/>
      <c r="E129" s="40">
        <f t="shared" si="55"/>
        <v>126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>
        <v>126</v>
      </c>
      <c r="AT129" s="40"/>
    </row>
    <row r="130" spans="1:46" ht="29.25" customHeight="1">
      <c r="A130" s="62" t="s">
        <v>135</v>
      </c>
      <c r="B130" s="66" t="s">
        <v>35</v>
      </c>
      <c r="C130" s="81" t="s">
        <v>36</v>
      </c>
      <c r="D130" s="82"/>
      <c r="E130" s="40">
        <f t="shared" si="55"/>
        <v>0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</row>
    <row r="131" spans="1:46" ht="16.5">
      <c r="A131" s="62" t="s">
        <v>135</v>
      </c>
      <c r="B131" s="66" t="s">
        <v>39</v>
      </c>
      <c r="C131" s="81" t="s">
        <v>40</v>
      </c>
      <c r="D131" s="82"/>
      <c r="E131" s="40">
        <f t="shared" si="55"/>
        <v>99768</v>
      </c>
      <c r="F131" s="40"/>
      <c r="G131" s="40"/>
      <c r="H131" s="40"/>
      <c r="I131" s="40"/>
      <c r="J131" s="40"/>
      <c r="K131" s="40"/>
      <c r="L131" s="40"/>
      <c r="M131" s="40"/>
      <c r="N131" s="40">
        <v>200</v>
      </c>
      <c r="O131" s="40">
        <v>2102</v>
      </c>
      <c r="P131" s="40"/>
      <c r="Q131" s="40"/>
      <c r="R131" s="40"/>
      <c r="S131" s="40">
        <v>800</v>
      </c>
      <c r="T131" s="40"/>
      <c r="U131" s="40">
        <v>1400</v>
      </c>
      <c r="V131" s="40"/>
      <c r="W131" s="40"/>
      <c r="X131" s="40"/>
      <c r="Y131" s="40"/>
      <c r="Z131" s="40"/>
      <c r="AA131" s="40"/>
      <c r="AB131" s="40">
        <v>2201</v>
      </c>
      <c r="AC131" s="40">
        <v>-130</v>
      </c>
      <c r="AD131" s="40">
        <v>31874</v>
      </c>
      <c r="AE131" s="40"/>
      <c r="AF131" s="40"/>
      <c r="AG131" s="40"/>
      <c r="AH131" s="40">
        <v>696</v>
      </c>
      <c r="AI131" s="40"/>
      <c r="AJ131" s="40"/>
      <c r="AK131" s="40"/>
      <c r="AL131" s="40">
        <v>200</v>
      </c>
      <c r="AM131" s="40"/>
      <c r="AN131" s="40"/>
      <c r="AO131" s="40"/>
      <c r="AP131" s="40"/>
      <c r="AQ131" s="40"/>
      <c r="AR131" s="40">
        <v>130</v>
      </c>
      <c r="AS131" s="40"/>
      <c r="AT131" s="40">
        <v>60295</v>
      </c>
    </row>
    <row r="132" spans="1:46" ht="16.5">
      <c r="A132" s="62" t="s">
        <v>135</v>
      </c>
      <c r="B132" s="67" t="s">
        <v>43</v>
      </c>
      <c r="C132" s="81" t="s">
        <v>44</v>
      </c>
      <c r="D132" s="82"/>
      <c r="E132" s="40">
        <f>SUM(F132:AT132)</f>
        <v>15416</v>
      </c>
      <c r="F132" s="40"/>
      <c r="G132" s="40"/>
      <c r="H132" s="40"/>
      <c r="I132" s="40"/>
      <c r="J132" s="40"/>
      <c r="K132" s="40"/>
      <c r="L132" s="40"/>
      <c r="M132" s="40"/>
      <c r="N132" s="40">
        <v>350</v>
      </c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>
        <v>180</v>
      </c>
      <c r="AD132" s="40"/>
      <c r="AE132" s="40">
        <v>-507</v>
      </c>
      <c r="AF132" s="40"/>
      <c r="AG132" s="40">
        <v>34</v>
      </c>
      <c r="AH132" s="40"/>
      <c r="AI132" s="40"/>
      <c r="AJ132" s="40">
        <v>205</v>
      </c>
      <c r="AK132" s="40">
        <v>905</v>
      </c>
      <c r="AL132" s="40"/>
      <c r="AM132" s="40"/>
      <c r="AN132" s="40"/>
      <c r="AO132" s="40">
        <v>8809</v>
      </c>
      <c r="AP132" s="40">
        <v>5440</v>
      </c>
      <c r="AQ132" s="40"/>
      <c r="AR132" s="40"/>
      <c r="AS132" s="40"/>
      <c r="AT132" s="40"/>
    </row>
    <row r="133" spans="1:46" ht="29.25" customHeight="1">
      <c r="A133" s="62" t="s">
        <v>135</v>
      </c>
      <c r="B133" s="67" t="s">
        <v>45</v>
      </c>
      <c r="C133" s="81" t="s">
        <v>46</v>
      </c>
      <c r="D133" s="82"/>
      <c r="E133" s="40">
        <f t="shared" si="55"/>
        <v>250</v>
      </c>
      <c r="F133" s="40"/>
      <c r="G133" s="40"/>
      <c r="H133" s="40"/>
      <c r="I133" s="40"/>
      <c r="J133" s="40"/>
      <c r="K133" s="40"/>
      <c r="L133" s="40"/>
      <c r="M133" s="40"/>
      <c r="N133" s="40">
        <v>50</v>
      </c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>
        <v>200</v>
      </c>
      <c r="AM133" s="40"/>
      <c r="AN133" s="40"/>
      <c r="AO133" s="40"/>
      <c r="AP133" s="40"/>
      <c r="AQ133" s="40"/>
      <c r="AR133" s="40"/>
      <c r="AS133" s="40"/>
      <c r="AT133" s="40"/>
    </row>
    <row r="134" spans="1:46" ht="16.5">
      <c r="A134" s="62" t="s">
        <v>135</v>
      </c>
      <c r="B134" s="66" t="s">
        <v>47</v>
      </c>
      <c r="C134" s="81" t="s">
        <v>48</v>
      </c>
      <c r="D134" s="82"/>
      <c r="E134" s="40">
        <f t="shared" si="55"/>
        <v>33517</v>
      </c>
      <c r="F134" s="40"/>
      <c r="G134" s="40"/>
      <c r="H134" s="40"/>
      <c r="I134" s="40"/>
      <c r="J134" s="40"/>
      <c r="K134" s="40"/>
      <c r="L134" s="40"/>
      <c r="M134" s="40"/>
      <c r="N134" s="40">
        <v>550</v>
      </c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>
        <v>-225</v>
      </c>
      <c r="AF134" s="40">
        <v>3191</v>
      </c>
      <c r="AG134" s="40">
        <v>262</v>
      </c>
      <c r="AH134" s="40">
        <v>500</v>
      </c>
      <c r="AI134" s="40">
        <v>540</v>
      </c>
      <c r="AJ134" s="40">
        <v>5487</v>
      </c>
      <c r="AK134" s="40"/>
      <c r="AL134" s="40"/>
      <c r="AM134" s="40"/>
      <c r="AN134" s="40"/>
      <c r="AO134" s="40"/>
      <c r="AP134" s="40"/>
      <c r="AQ134" s="40"/>
      <c r="AR134" s="40">
        <v>23212</v>
      </c>
      <c r="AS134" s="40"/>
      <c r="AT134" s="40"/>
    </row>
    <row r="135" spans="1:46" ht="16.5">
      <c r="A135" s="62" t="s">
        <v>135</v>
      </c>
      <c r="B135" s="66" t="s">
        <v>49</v>
      </c>
      <c r="C135" s="81" t="s">
        <v>50</v>
      </c>
      <c r="D135" s="82"/>
      <c r="E135" s="40">
        <f t="shared" si="55"/>
        <v>70771</v>
      </c>
      <c r="F135" s="40">
        <v>66211</v>
      </c>
      <c r="G135" s="40"/>
      <c r="H135" s="40"/>
      <c r="I135" s="40"/>
      <c r="J135" s="40"/>
      <c r="K135" s="40"/>
      <c r="L135" s="40"/>
      <c r="M135" s="40"/>
      <c r="N135" s="40">
        <v>130</v>
      </c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>
        <v>4300</v>
      </c>
      <c r="AQ135" s="40"/>
      <c r="AR135" s="40"/>
      <c r="AS135" s="40">
        <v>130</v>
      </c>
      <c r="AT135" s="40"/>
    </row>
    <row r="136" spans="1:46" s="39" customFormat="1" ht="30" customHeight="1">
      <c r="A136" s="68"/>
      <c r="B136" s="68"/>
      <c r="C136" s="86" t="s">
        <v>4</v>
      </c>
      <c r="D136" s="88"/>
      <c r="E136" s="56">
        <f>E7+E12+E14+E16+E22+E25+E27+E29+E31+E33+E35+E37+E43+E49+E52+E55+E59+E63+E66+E71+E74+E77+E79+E81+E83+E85+E87+E91+E100+E109+E118+E127+E89</f>
        <v>5185113.3</v>
      </c>
      <c r="F136" s="56">
        <f>F7+F12+F14+F16+F22+F25+F27+F29+F31+F33+F35+F37+F43+F49+F52+F55+F59+F63+F66+F71+F74+F77+F79+F81+F83+F85+F87+F91+F100+F109+F118+F127+F89</f>
        <v>1283555.3</v>
      </c>
      <c r="G136" s="56">
        <f aca="true" t="shared" si="56" ref="G136:AA136">G7+G12+G14+G16+G22+G25+G27+G29+G31+G33+G35+G37+G43+G49+G52+G55+G59+G63+G66+G71+G74+G77+G79+G81+G83+G85+G87+G91+G100+G109+G118+G127+G89</f>
        <v>0</v>
      </c>
      <c r="H136" s="56">
        <f t="shared" si="56"/>
        <v>0</v>
      </c>
      <c r="I136" s="56">
        <f t="shared" si="56"/>
        <v>0</v>
      </c>
      <c r="J136" s="56">
        <f t="shared" si="56"/>
        <v>0</v>
      </c>
      <c r="K136" s="56">
        <f t="shared" si="56"/>
        <v>2000</v>
      </c>
      <c r="L136" s="56">
        <f t="shared" si="56"/>
        <v>0</v>
      </c>
      <c r="M136" s="56">
        <f>M7+M12+M14+M16+M22+M25+M27+M29+M31+M33+M35+M37+M43+M49+M52+M55+M59+M63+M66+M71+M74+M77+M79+M81+M83+M85+M87+M91+M100+M109+M118+M127+M89</f>
        <v>0</v>
      </c>
      <c r="N136" s="56">
        <f t="shared" si="56"/>
        <v>0</v>
      </c>
      <c r="O136" s="56">
        <f t="shared" si="56"/>
        <v>0</v>
      </c>
      <c r="P136" s="56">
        <f t="shared" si="56"/>
        <v>0</v>
      </c>
      <c r="Q136" s="56">
        <f t="shared" si="56"/>
        <v>0</v>
      </c>
      <c r="R136" s="56">
        <f t="shared" si="56"/>
        <v>0</v>
      </c>
      <c r="S136" s="56">
        <f t="shared" si="56"/>
        <v>0</v>
      </c>
      <c r="T136" s="56">
        <f t="shared" si="56"/>
        <v>0</v>
      </c>
      <c r="U136" s="56">
        <f t="shared" si="56"/>
        <v>0</v>
      </c>
      <c r="V136" s="56">
        <f t="shared" si="56"/>
        <v>0</v>
      </c>
      <c r="W136" s="56">
        <f t="shared" si="56"/>
        <v>0</v>
      </c>
      <c r="X136" s="56">
        <f t="shared" si="56"/>
        <v>0</v>
      </c>
      <c r="Y136" s="56">
        <f t="shared" si="56"/>
        <v>0</v>
      </c>
      <c r="Z136" s="56">
        <f t="shared" si="56"/>
        <v>0</v>
      </c>
      <c r="AA136" s="56">
        <f t="shared" si="56"/>
        <v>0</v>
      </c>
      <c r="AB136" s="56">
        <f aca="true" t="shared" si="57" ref="AB136:AT136">AB7+AB12+AB14+AB16+AB22+AB25+AB27+AB29+AB31+AB33+AB35+AB37+AB43+AB49+AB52+AB55+AB59+AB63+AB66+AB71+AB74+AB77+AB79+AB81+AB83+AB85+AB87+AB91+AB100+AB109+AB118+AB127+AB89</f>
        <v>15587</v>
      </c>
      <c r="AC136" s="56">
        <f t="shared" si="57"/>
        <v>18413</v>
      </c>
      <c r="AD136" s="56">
        <f t="shared" si="57"/>
        <v>0</v>
      </c>
      <c r="AE136" s="56">
        <f t="shared" si="57"/>
        <v>-36000</v>
      </c>
      <c r="AF136" s="56">
        <f t="shared" si="57"/>
        <v>39446</v>
      </c>
      <c r="AG136" s="56">
        <f t="shared" si="57"/>
        <v>13504</v>
      </c>
      <c r="AH136" s="56">
        <f t="shared" si="57"/>
        <v>485655</v>
      </c>
      <c r="AI136" s="56">
        <f t="shared" si="57"/>
        <v>24770</v>
      </c>
      <c r="AJ136" s="56">
        <f t="shared" si="57"/>
        <v>130766</v>
      </c>
      <c r="AK136" s="56">
        <f t="shared" si="57"/>
        <v>49274</v>
      </c>
      <c r="AL136" s="56">
        <f t="shared" si="57"/>
        <v>18760</v>
      </c>
      <c r="AM136" s="56">
        <f t="shared" si="57"/>
        <v>434460</v>
      </c>
      <c r="AN136" s="56">
        <f t="shared" si="57"/>
        <v>136023</v>
      </c>
      <c r="AO136" s="56">
        <f t="shared" si="57"/>
        <v>911422</v>
      </c>
      <c r="AP136" s="56">
        <f t="shared" si="57"/>
        <v>146786</v>
      </c>
      <c r="AQ136" s="56">
        <f t="shared" si="57"/>
        <v>186002</v>
      </c>
      <c r="AR136" s="56">
        <f t="shared" si="57"/>
        <v>393084</v>
      </c>
      <c r="AS136" s="56">
        <f t="shared" si="57"/>
        <v>71185</v>
      </c>
      <c r="AT136" s="56">
        <f t="shared" si="57"/>
        <v>860421</v>
      </c>
    </row>
    <row r="137" spans="3:46" ht="21.75" customHeight="1">
      <c r="C137" s="42" t="s">
        <v>56</v>
      </c>
      <c r="D137" s="42"/>
      <c r="E137" s="43">
        <f>SUM(E8,E13,E15,E17,E53,E56,E60,E75,E80,E86,E92,E101,E110,E119,E128)</f>
        <v>475572</v>
      </c>
      <c r="F137" s="43">
        <f>SUM(F8,F13,F15,F17,F53,F56,F60,F75,F80,F86,F92,F101,F110,F119,F128)</f>
        <v>14158</v>
      </c>
      <c r="G137" s="43">
        <f aca="true" t="shared" si="58" ref="G137:AA137">SUM(G8,G13,G15,G17,G53,G56,G60,G75,G80,G86,G92,G101,G110,G119,G128)</f>
        <v>-5200</v>
      </c>
      <c r="H137" s="43">
        <f t="shared" si="58"/>
        <v>-2500</v>
      </c>
      <c r="I137" s="43">
        <f t="shared" si="58"/>
        <v>-2500</v>
      </c>
      <c r="J137" s="43">
        <f t="shared" si="58"/>
        <v>-2500</v>
      </c>
      <c r="K137" s="43">
        <f t="shared" si="58"/>
        <v>-2500</v>
      </c>
      <c r="L137" s="43">
        <f t="shared" si="58"/>
        <v>-2500</v>
      </c>
      <c r="M137" s="43">
        <f>SUM(M8,M13,M15,M17,M53,M56,M60,M75,M80,M86,M92,M101,M110,M119,M128)</f>
        <v>-1000</v>
      </c>
      <c r="N137" s="43">
        <f t="shared" si="58"/>
        <v>-2500</v>
      </c>
      <c r="O137" s="43">
        <f t="shared" si="58"/>
        <v>-2500</v>
      </c>
      <c r="P137" s="43">
        <f t="shared" si="58"/>
        <v>-2400</v>
      </c>
      <c r="Q137" s="43">
        <f t="shared" si="58"/>
        <v>-2500</v>
      </c>
      <c r="R137" s="43">
        <f t="shared" si="58"/>
        <v>-2500</v>
      </c>
      <c r="S137" s="43">
        <f t="shared" si="58"/>
        <v>-2500</v>
      </c>
      <c r="T137" s="43">
        <f t="shared" si="58"/>
        <v>-2500</v>
      </c>
      <c r="U137" s="43">
        <f t="shared" si="58"/>
        <v>-2500</v>
      </c>
      <c r="V137" s="43">
        <f t="shared" si="58"/>
        <v>-1699</v>
      </c>
      <c r="W137" s="43">
        <f t="shared" si="58"/>
        <v>-2500</v>
      </c>
      <c r="X137" s="43">
        <f t="shared" si="58"/>
        <v>-2500</v>
      </c>
      <c r="Y137" s="43">
        <f t="shared" si="58"/>
        <v>-2500</v>
      </c>
      <c r="Z137" s="43">
        <f t="shared" si="58"/>
        <v>-2500</v>
      </c>
      <c r="AA137" s="43">
        <f t="shared" si="58"/>
        <v>-2288</v>
      </c>
      <c r="AB137" s="43">
        <f aca="true" t="shared" si="59" ref="AB137:AT137">SUM(AB8,AB13,AB15,AB17,AB53,AB56,AB60,AB75,AB80,AB86,AB92,AB101,AB110,AB119,AB128)</f>
        <v>3655</v>
      </c>
      <c r="AC137" s="43">
        <f t="shared" si="59"/>
        <v>5088</v>
      </c>
      <c r="AD137" s="43">
        <f t="shared" si="59"/>
        <v>0</v>
      </c>
      <c r="AE137" s="43">
        <f t="shared" si="59"/>
        <v>0</v>
      </c>
      <c r="AF137" s="43">
        <f t="shared" si="59"/>
        <v>20000</v>
      </c>
      <c r="AG137" s="43">
        <f t="shared" si="59"/>
        <v>196</v>
      </c>
      <c r="AH137" s="43">
        <f t="shared" si="59"/>
        <v>0</v>
      </c>
      <c r="AI137" s="43">
        <f t="shared" si="59"/>
        <v>7263</v>
      </c>
      <c r="AJ137" s="43">
        <f t="shared" si="59"/>
        <v>0</v>
      </c>
      <c r="AK137" s="43">
        <f t="shared" si="59"/>
        <v>200</v>
      </c>
      <c r="AL137" s="43">
        <f t="shared" si="59"/>
        <v>0</v>
      </c>
      <c r="AM137" s="43">
        <f t="shared" si="59"/>
        <v>324082</v>
      </c>
      <c r="AN137" s="43">
        <f t="shared" si="59"/>
        <v>119823</v>
      </c>
      <c r="AO137" s="43">
        <f t="shared" si="59"/>
        <v>0</v>
      </c>
      <c r="AP137" s="43">
        <f t="shared" si="59"/>
        <v>0</v>
      </c>
      <c r="AQ137" s="43">
        <f t="shared" si="59"/>
        <v>0</v>
      </c>
      <c r="AR137" s="43">
        <f t="shared" si="59"/>
        <v>0</v>
      </c>
      <c r="AS137" s="43">
        <f t="shared" si="59"/>
        <v>33694</v>
      </c>
      <c r="AT137" s="43">
        <f t="shared" si="59"/>
        <v>0</v>
      </c>
    </row>
    <row r="138" spans="3:46" ht="19.5" customHeight="1">
      <c r="C138" s="42" t="s">
        <v>57</v>
      </c>
      <c r="D138" s="42"/>
      <c r="E138" s="43">
        <f>SUM(E9,E93,E102,E111,E120,E129,E50)</f>
        <v>1878</v>
      </c>
      <c r="F138" s="43">
        <f>SUM(F9,F93,F102,F111,F120,F129,F50)</f>
        <v>0</v>
      </c>
      <c r="G138" s="43">
        <f aca="true" t="shared" si="60" ref="G138:AA138">SUM(G9,G93,G102,G111,G120,G129,G50)</f>
        <v>0</v>
      </c>
      <c r="H138" s="43">
        <f t="shared" si="60"/>
        <v>0</v>
      </c>
      <c r="I138" s="43">
        <f t="shared" si="60"/>
        <v>0</v>
      </c>
      <c r="J138" s="43">
        <f t="shared" si="60"/>
        <v>0</v>
      </c>
      <c r="K138" s="43">
        <f t="shared" si="60"/>
        <v>0</v>
      </c>
      <c r="L138" s="43">
        <f t="shared" si="60"/>
        <v>0</v>
      </c>
      <c r="M138" s="43">
        <f>SUM(M9,M93,M102,M111,M120,M129,M50)</f>
        <v>0</v>
      </c>
      <c r="N138" s="43">
        <f t="shared" si="60"/>
        <v>0</v>
      </c>
      <c r="O138" s="43">
        <f t="shared" si="60"/>
        <v>0</v>
      </c>
      <c r="P138" s="43">
        <f t="shared" si="60"/>
        <v>0</v>
      </c>
      <c r="Q138" s="43">
        <f t="shared" si="60"/>
        <v>0</v>
      </c>
      <c r="R138" s="43">
        <f t="shared" si="60"/>
        <v>0</v>
      </c>
      <c r="S138" s="43">
        <f t="shared" si="60"/>
        <v>0</v>
      </c>
      <c r="T138" s="43">
        <f t="shared" si="60"/>
        <v>0</v>
      </c>
      <c r="U138" s="43">
        <f t="shared" si="60"/>
        <v>0</v>
      </c>
      <c r="V138" s="43">
        <f t="shared" si="60"/>
        <v>0</v>
      </c>
      <c r="W138" s="43">
        <f t="shared" si="60"/>
        <v>0</v>
      </c>
      <c r="X138" s="43">
        <f t="shared" si="60"/>
        <v>0</v>
      </c>
      <c r="Y138" s="43">
        <f t="shared" si="60"/>
        <v>0</v>
      </c>
      <c r="Z138" s="43">
        <f t="shared" si="60"/>
        <v>0</v>
      </c>
      <c r="AA138" s="43">
        <f t="shared" si="60"/>
        <v>0</v>
      </c>
      <c r="AB138" s="43">
        <f aca="true" t="shared" si="61" ref="AB138:AT138">SUM(AB9,AB93,AB102,AB111,AB120,AB129,AB50)</f>
        <v>0</v>
      </c>
      <c r="AC138" s="43">
        <f t="shared" si="61"/>
        <v>0</v>
      </c>
      <c r="AD138" s="43">
        <f t="shared" si="61"/>
        <v>0</v>
      </c>
      <c r="AE138" s="43">
        <f t="shared" si="61"/>
        <v>0</v>
      </c>
      <c r="AF138" s="43">
        <f t="shared" si="61"/>
        <v>0</v>
      </c>
      <c r="AG138" s="43">
        <f t="shared" si="61"/>
        <v>0</v>
      </c>
      <c r="AH138" s="43">
        <f t="shared" si="61"/>
        <v>0</v>
      </c>
      <c r="AI138" s="43">
        <f t="shared" si="61"/>
        <v>0</v>
      </c>
      <c r="AJ138" s="43">
        <f t="shared" si="61"/>
        <v>0</v>
      </c>
      <c r="AK138" s="43">
        <f t="shared" si="61"/>
        <v>0</v>
      </c>
      <c r="AL138" s="43">
        <f t="shared" si="61"/>
        <v>0</v>
      </c>
      <c r="AM138" s="43">
        <f t="shared" si="61"/>
        <v>0</v>
      </c>
      <c r="AN138" s="43">
        <f t="shared" si="61"/>
        <v>0</v>
      </c>
      <c r="AO138" s="43">
        <f t="shared" si="61"/>
        <v>0</v>
      </c>
      <c r="AP138" s="43">
        <f t="shared" si="61"/>
        <v>0</v>
      </c>
      <c r="AQ138" s="43">
        <f t="shared" si="61"/>
        <v>0</v>
      </c>
      <c r="AR138" s="43">
        <f t="shared" si="61"/>
        <v>0</v>
      </c>
      <c r="AS138" s="43">
        <f t="shared" si="61"/>
        <v>1878</v>
      </c>
      <c r="AT138" s="43">
        <f t="shared" si="61"/>
        <v>0</v>
      </c>
    </row>
    <row r="139" spans="3:46" ht="16.5">
      <c r="C139" s="42" t="s">
        <v>59</v>
      </c>
      <c r="D139" s="42"/>
      <c r="E139" s="43">
        <f>SUM(E26,E28,E30,E32,E34,E36,E40,E51,E77,E94,E103,E112,E121,E130)</f>
        <v>81522</v>
      </c>
      <c r="F139" s="43">
        <f>SUM(F26,F28,F30,F32,F34,F36,F40,F51,F77,F94,F103,F112,F121,F130)</f>
        <v>0</v>
      </c>
      <c r="G139" s="43">
        <f aca="true" t="shared" si="62" ref="G139:AA139">SUM(G26,G28,G30,G32,G34,G36,G40,G51,G77,G94,G103,G112,G121,G130)</f>
        <v>0</v>
      </c>
      <c r="H139" s="43">
        <f t="shared" si="62"/>
        <v>0</v>
      </c>
      <c r="I139" s="43">
        <f t="shared" si="62"/>
        <v>0</v>
      </c>
      <c r="J139" s="43">
        <f t="shared" si="62"/>
        <v>0</v>
      </c>
      <c r="K139" s="43">
        <f t="shared" si="62"/>
        <v>0</v>
      </c>
      <c r="L139" s="43">
        <f t="shared" si="62"/>
        <v>0</v>
      </c>
      <c r="M139" s="43">
        <f>SUM(M26,M28,M30,M32,M34,M36,M40,M51,M77,M94,M103,M112,M121,M130)</f>
        <v>0</v>
      </c>
      <c r="N139" s="43">
        <f t="shared" si="62"/>
        <v>0</v>
      </c>
      <c r="O139" s="43">
        <f t="shared" si="62"/>
        <v>0</v>
      </c>
      <c r="P139" s="43">
        <f t="shared" si="62"/>
        <v>0</v>
      </c>
      <c r="Q139" s="43">
        <f t="shared" si="62"/>
        <v>0</v>
      </c>
      <c r="R139" s="43">
        <f t="shared" si="62"/>
        <v>0</v>
      </c>
      <c r="S139" s="43">
        <f t="shared" si="62"/>
        <v>0</v>
      </c>
      <c r="T139" s="43">
        <f t="shared" si="62"/>
        <v>0</v>
      </c>
      <c r="U139" s="43">
        <f t="shared" si="62"/>
        <v>0</v>
      </c>
      <c r="V139" s="43">
        <f t="shared" si="62"/>
        <v>0</v>
      </c>
      <c r="W139" s="43">
        <f t="shared" si="62"/>
        <v>0</v>
      </c>
      <c r="X139" s="43">
        <f t="shared" si="62"/>
        <v>0</v>
      </c>
      <c r="Y139" s="43">
        <f t="shared" si="62"/>
        <v>0</v>
      </c>
      <c r="Z139" s="43">
        <f t="shared" si="62"/>
        <v>0</v>
      </c>
      <c r="AA139" s="43">
        <f t="shared" si="62"/>
        <v>0</v>
      </c>
      <c r="AB139" s="43">
        <f aca="true" t="shared" si="63" ref="AB139:AT139">SUM(AB26,AB28,AB30,AB32,AB34,AB36,AB40,AB51,AB77,AB94,AB103,AB112,AB121,AB130)</f>
        <v>0</v>
      </c>
      <c r="AC139" s="43">
        <f t="shared" si="63"/>
        <v>0</v>
      </c>
      <c r="AD139" s="43">
        <f t="shared" si="63"/>
        <v>0</v>
      </c>
      <c r="AE139" s="43">
        <f t="shared" si="63"/>
        <v>0</v>
      </c>
      <c r="AF139" s="43">
        <f t="shared" si="63"/>
        <v>0</v>
      </c>
      <c r="AG139" s="43">
        <f t="shared" si="63"/>
        <v>0</v>
      </c>
      <c r="AH139" s="43">
        <f t="shared" si="63"/>
        <v>0</v>
      </c>
      <c r="AI139" s="43">
        <f t="shared" si="63"/>
        <v>0</v>
      </c>
      <c r="AJ139" s="43">
        <f t="shared" si="63"/>
        <v>0</v>
      </c>
      <c r="AK139" s="43">
        <f t="shared" si="63"/>
        <v>0</v>
      </c>
      <c r="AL139" s="43">
        <f t="shared" si="63"/>
        <v>0</v>
      </c>
      <c r="AM139" s="43">
        <f t="shared" si="63"/>
        <v>0</v>
      </c>
      <c r="AN139" s="43">
        <f t="shared" si="63"/>
        <v>0</v>
      </c>
      <c r="AO139" s="43">
        <f t="shared" si="63"/>
        <v>0</v>
      </c>
      <c r="AP139" s="43">
        <f t="shared" si="63"/>
        <v>0</v>
      </c>
      <c r="AQ139" s="43">
        <f t="shared" si="63"/>
        <v>81522</v>
      </c>
      <c r="AR139" s="43">
        <f t="shared" si="63"/>
        <v>0</v>
      </c>
      <c r="AS139" s="43">
        <f t="shared" si="63"/>
        <v>0</v>
      </c>
      <c r="AT139" s="43">
        <f t="shared" si="63"/>
        <v>0</v>
      </c>
    </row>
    <row r="140" spans="3:46" ht="16.5">
      <c r="C140" s="42" t="s">
        <v>60</v>
      </c>
      <c r="D140" s="42"/>
      <c r="E140" s="43">
        <f>SUM(E23,E44,E76,E88,E82,E18,E90)</f>
        <v>161030.3</v>
      </c>
      <c r="F140" s="43">
        <f>SUM(F23,F44,F76,F88,F82,F18)</f>
        <v>0</v>
      </c>
      <c r="G140" s="43">
        <f aca="true" t="shared" si="64" ref="G140:AA140">SUM(G23,G44,G76,G88,G82,G18)</f>
        <v>0</v>
      </c>
      <c r="H140" s="43">
        <f t="shared" si="64"/>
        <v>0</v>
      </c>
      <c r="I140" s="43">
        <f t="shared" si="64"/>
        <v>0</v>
      </c>
      <c r="J140" s="43">
        <f t="shared" si="64"/>
        <v>0</v>
      </c>
      <c r="K140" s="43">
        <f t="shared" si="64"/>
        <v>0</v>
      </c>
      <c r="L140" s="43">
        <f t="shared" si="64"/>
        <v>0</v>
      </c>
      <c r="M140" s="43">
        <f>SUM(M23,M44,M76,M88,M82,M18)</f>
        <v>0</v>
      </c>
      <c r="N140" s="43">
        <f t="shared" si="64"/>
        <v>0</v>
      </c>
      <c r="O140" s="43">
        <f t="shared" si="64"/>
        <v>0</v>
      </c>
      <c r="P140" s="43">
        <f t="shared" si="64"/>
        <v>0</v>
      </c>
      <c r="Q140" s="43">
        <f t="shared" si="64"/>
        <v>0</v>
      </c>
      <c r="R140" s="43">
        <f t="shared" si="64"/>
        <v>0</v>
      </c>
      <c r="S140" s="43">
        <f t="shared" si="64"/>
        <v>0</v>
      </c>
      <c r="T140" s="43">
        <f t="shared" si="64"/>
        <v>0</v>
      </c>
      <c r="U140" s="43">
        <f t="shared" si="64"/>
        <v>0</v>
      </c>
      <c r="V140" s="43">
        <f t="shared" si="64"/>
        <v>0</v>
      </c>
      <c r="W140" s="43">
        <f t="shared" si="64"/>
        <v>0</v>
      </c>
      <c r="X140" s="43">
        <f t="shared" si="64"/>
        <v>0</v>
      </c>
      <c r="Y140" s="43">
        <f t="shared" si="64"/>
        <v>0</v>
      </c>
      <c r="Z140" s="43">
        <f t="shared" si="64"/>
        <v>0</v>
      </c>
      <c r="AA140" s="43">
        <f t="shared" si="64"/>
        <v>0</v>
      </c>
      <c r="AB140" s="43">
        <f aca="true" t="shared" si="65" ref="AB140:AM140">SUM(AB23,AB44,AB76,AB88,AB82,AB18)</f>
        <v>-1373</v>
      </c>
      <c r="AC140" s="43">
        <f t="shared" si="65"/>
        <v>1380</v>
      </c>
      <c r="AD140" s="43">
        <f t="shared" si="65"/>
        <v>0</v>
      </c>
      <c r="AE140" s="43">
        <f t="shared" si="65"/>
        <v>0</v>
      </c>
      <c r="AF140" s="43">
        <f t="shared" si="65"/>
        <v>0</v>
      </c>
      <c r="AG140" s="43">
        <f t="shared" si="65"/>
        <v>0</v>
      </c>
      <c r="AH140" s="43">
        <f t="shared" si="65"/>
        <v>26010</v>
      </c>
      <c r="AI140" s="43">
        <f t="shared" si="65"/>
        <v>0</v>
      </c>
      <c r="AJ140" s="43">
        <f t="shared" si="65"/>
        <v>0</v>
      </c>
      <c r="AK140" s="43">
        <f t="shared" si="65"/>
        <v>845</v>
      </c>
      <c r="AL140" s="43">
        <f t="shared" si="65"/>
        <v>0</v>
      </c>
      <c r="AM140" s="53">
        <f t="shared" si="65"/>
        <v>54246</v>
      </c>
      <c r="AN140" s="43">
        <f>SUM(AN23,AN44,AN76,AN88,AN82,AN18,AN90)</f>
        <v>16200</v>
      </c>
      <c r="AO140" s="43">
        <f aca="true" t="shared" si="66" ref="AO140:AT140">SUM(AO23,AO44,AO76,AO88,AO82,AO18)</f>
        <v>0</v>
      </c>
      <c r="AP140" s="43">
        <f t="shared" si="66"/>
        <v>0</v>
      </c>
      <c r="AQ140" s="43">
        <f t="shared" si="66"/>
        <v>0</v>
      </c>
      <c r="AR140" s="43">
        <f t="shared" si="66"/>
        <v>0</v>
      </c>
      <c r="AS140" s="43">
        <f t="shared" si="66"/>
        <v>0</v>
      </c>
      <c r="AT140" s="43">
        <f t="shared" si="66"/>
        <v>50000</v>
      </c>
    </row>
    <row r="141" spans="3:46" ht="16.5">
      <c r="C141" s="42" t="s">
        <v>0</v>
      </c>
      <c r="D141" s="42"/>
      <c r="E141" s="43">
        <f>SUM(E38,E41,E45,E68,E72,E95,E104,E113,E122,E131)</f>
        <v>1271997</v>
      </c>
      <c r="F141" s="43">
        <f>SUM(F38,F41,F45,F68,F72,F95,F104,F113,F122,F131)</f>
        <v>0</v>
      </c>
      <c r="G141" s="43">
        <f aca="true" t="shared" si="67" ref="G141:AA141">SUM(G38,G41,G45,G68,G72,G95,G104,G113,G122,G131)</f>
        <v>0</v>
      </c>
      <c r="H141" s="43">
        <f t="shared" si="67"/>
        <v>550</v>
      </c>
      <c r="I141" s="43">
        <f t="shared" si="67"/>
        <v>1380</v>
      </c>
      <c r="J141" s="43">
        <f t="shared" si="67"/>
        <v>760</v>
      </c>
      <c r="K141" s="43">
        <f t="shared" si="67"/>
        <v>4500</v>
      </c>
      <c r="L141" s="43">
        <f t="shared" si="67"/>
        <v>2020</v>
      </c>
      <c r="M141" s="43">
        <f>SUM(M38,M41,M45,M68,M72,M95,M104,M113,M122,M131)</f>
        <v>1000</v>
      </c>
      <c r="N141" s="43">
        <f t="shared" si="67"/>
        <v>200</v>
      </c>
      <c r="O141" s="43">
        <f t="shared" si="67"/>
        <v>2380</v>
      </c>
      <c r="P141" s="43">
        <f t="shared" si="67"/>
        <v>1350</v>
      </c>
      <c r="Q141" s="43">
        <f t="shared" si="67"/>
        <v>0</v>
      </c>
      <c r="R141" s="43">
        <f t="shared" si="67"/>
        <v>1400</v>
      </c>
      <c r="S141" s="43">
        <f t="shared" si="67"/>
        <v>800</v>
      </c>
      <c r="T141" s="43">
        <f t="shared" si="67"/>
        <v>1900</v>
      </c>
      <c r="U141" s="43">
        <f t="shared" si="67"/>
        <v>1400</v>
      </c>
      <c r="V141" s="43">
        <f t="shared" si="67"/>
        <v>199</v>
      </c>
      <c r="W141" s="43">
        <f t="shared" si="67"/>
        <v>0</v>
      </c>
      <c r="X141" s="43">
        <f t="shared" si="67"/>
        <v>1968</v>
      </c>
      <c r="Y141" s="43">
        <f t="shared" si="67"/>
        <v>1740</v>
      </c>
      <c r="Z141" s="43">
        <f t="shared" si="67"/>
        <v>2500</v>
      </c>
      <c r="AA141" s="43">
        <f t="shared" si="67"/>
        <v>1688</v>
      </c>
      <c r="AB141" s="43">
        <f aca="true" t="shared" si="68" ref="AB141:AT141">SUM(AB38,AB41,AB45,AB68,AB72,AB95,AB104,AB113,AB122,AB131)</f>
        <v>12205</v>
      </c>
      <c r="AC141" s="43">
        <f t="shared" si="68"/>
        <v>350</v>
      </c>
      <c r="AD141" s="43">
        <f t="shared" si="68"/>
        <v>0</v>
      </c>
      <c r="AE141" s="43">
        <f t="shared" si="68"/>
        <v>0</v>
      </c>
      <c r="AF141" s="43">
        <f t="shared" si="68"/>
        <v>0</v>
      </c>
      <c r="AG141" s="43">
        <f t="shared" si="68"/>
        <v>0</v>
      </c>
      <c r="AH141" s="43">
        <f t="shared" si="68"/>
        <v>363638</v>
      </c>
      <c r="AI141" s="43">
        <f t="shared" si="68"/>
        <v>0</v>
      </c>
      <c r="AJ141" s="43">
        <f t="shared" si="68"/>
        <v>0</v>
      </c>
      <c r="AK141" s="43">
        <f t="shared" si="68"/>
        <v>0</v>
      </c>
      <c r="AL141" s="43">
        <f t="shared" si="68"/>
        <v>16285</v>
      </c>
      <c r="AM141" s="53">
        <f t="shared" si="68"/>
        <v>26026</v>
      </c>
      <c r="AN141" s="43">
        <f t="shared" si="68"/>
        <v>0</v>
      </c>
      <c r="AO141" s="43">
        <f t="shared" si="68"/>
        <v>0</v>
      </c>
      <c r="AP141" s="43">
        <f t="shared" si="68"/>
        <v>13787</v>
      </c>
      <c r="AQ141" s="43">
        <f t="shared" si="68"/>
        <v>0</v>
      </c>
      <c r="AR141" s="43">
        <f t="shared" si="68"/>
        <v>650</v>
      </c>
      <c r="AS141" s="43">
        <f t="shared" si="68"/>
        <v>900</v>
      </c>
      <c r="AT141" s="43">
        <f t="shared" si="68"/>
        <v>810421</v>
      </c>
    </row>
    <row r="142" spans="3:46" ht="16.5">
      <c r="C142" s="42" t="s">
        <v>1</v>
      </c>
      <c r="D142" s="42"/>
      <c r="E142" s="43">
        <f>SUM(E19,E84,E39)</f>
        <v>21999</v>
      </c>
      <c r="F142" s="43">
        <f>SUM(F19,F84,F39)</f>
        <v>0</v>
      </c>
      <c r="G142" s="43">
        <f aca="true" t="shared" si="69" ref="G142:AA142">SUM(G19,G84,G39)</f>
        <v>0</v>
      </c>
      <c r="H142" s="43">
        <f t="shared" si="69"/>
        <v>0</v>
      </c>
      <c r="I142" s="43">
        <f t="shared" si="69"/>
        <v>0</v>
      </c>
      <c r="J142" s="43">
        <f t="shared" si="69"/>
        <v>0</v>
      </c>
      <c r="K142" s="43">
        <f t="shared" si="69"/>
        <v>0</v>
      </c>
      <c r="L142" s="43">
        <f t="shared" si="69"/>
        <v>0</v>
      </c>
      <c r="M142" s="43">
        <f>SUM(M19,M84,M39)</f>
        <v>0</v>
      </c>
      <c r="N142" s="43">
        <f t="shared" si="69"/>
        <v>0</v>
      </c>
      <c r="O142" s="43">
        <f t="shared" si="69"/>
        <v>0</v>
      </c>
      <c r="P142" s="43">
        <f t="shared" si="69"/>
        <v>0</v>
      </c>
      <c r="Q142" s="43">
        <f t="shared" si="69"/>
        <v>0</v>
      </c>
      <c r="R142" s="43">
        <f t="shared" si="69"/>
        <v>0</v>
      </c>
      <c r="S142" s="43">
        <f t="shared" si="69"/>
        <v>0</v>
      </c>
      <c r="T142" s="43">
        <f t="shared" si="69"/>
        <v>0</v>
      </c>
      <c r="U142" s="43">
        <f t="shared" si="69"/>
        <v>0</v>
      </c>
      <c r="V142" s="43">
        <f t="shared" si="69"/>
        <v>0</v>
      </c>
      <c r="W142" s="43">
        <f t="shared" si="69"/>
        <v>0</v>
      </c>
      <c r="X142" s="43">
        <f t="shared" si="69"/>
        <v>0</v>
      </c>
      <c r="Y142" s="43">
        <f t="shared" si="69"/>
        <v>0</v>
      </c>
      <c r="Z142" s="43">
        <f t="shared" si="69"/>
        <v>0</v>
      </c>
      <c r="AA142" s="43">
        <f t="shared" si="69"/>
        <v>0</v>
      </c>
      <c r="AB142" s="43">
        <f aca="true" t="shared" si="70" ref="AB142:AT142">SUM(AB19,AB84,AB39)</f>
        <v>0</v>
      </c>
      <c r="AC142" s="43">
        <f t="shared" si="70"/>
        <v>0</v>
      </c>
      <c r="AD142" s="43">
        <f t="shared" si="70"/>
        <v>0</v>
      </c>
      <c r="AE142" s="43">
        <f t="shared" si="70"/>
        <v>0</v>
      </c>
      <c r="AF142" s="43">
        <f t="shared" si="70"/>
        <v>0</v>
      </c>
      <c r="AG142" s="43">
        <f t="shared" si="70"/>
        <v>0</v>
      </c>
      <c r="AH142" s="43">
        <f t="shared" si="70"/>
        <v>0</v>
      </c>
      <c r="AI142" s="43">
        <f t="shared" si="70"/>
        <v>0</v>
      </c>
      <c r="AJ142" s="43">
        <f t="shared" si="70"/>
        <v>2100</v>
      </c>
      <c r="AK142" s="43">
        <f t="shared" si="70"/>
        <v>0</v>
      </c>
      <c r="AL142" s="43">
        <f t="shared" si="70"/>
        <v>10</v>
      </c>
      <c r="AM142" s="53">
        <f t="shared" si="70"/>
        <v>2125</v>
      </c>
      <c r="AN142" s="43">
        <f t="shared" si="70"/>
        <v>0</v>
      </c>
      <c r="AO142" s="43">
        <f t="shared" si="70"/>
        <v>0</v>
      </c>
      <c r="AP142" s="43">
        <f t="shared" si="70"/>
        <v>0</v>
      </c>
      <c r="AQ142" s="43">
        <f t="shared" si="70"/>
        <v>0</v>
      </c>
      <c r="AR142" s="43">
        <f t="shared" si="70"/>
        <v>0</v>
      </c>
      <c r="AS142" s="43">
        <f t="shared" si="70"/>
        <v>17764</v>
      </c>
      <c r="AT142" s="43">
        <f t="shared" si="70"/>
        <v>0</v>
      </c>
    </row>
    <row r="143" spans="3:46" ht="16.5">
      <c r="C143" s="42" t="s">
        <v>61</v>
      </c>
      <c r="D143" s="42"/>
      <c r="E143" s="43">
        <f>SUM(E10,E20,E54,E57,E61,E64,E69,E73,E96,E105,E114,E123,E132,E46)</f>
        <v>1906873</v>
      </c>
      <c r="F143" s="43">
        <f>SUM(F10,F20,F54,F57,F61,F64,F69,F73,F96,F105,F114,F123,F132)</f>
        <v>758444</v>
      </c>
      <c r="G143" s="43">
        <f aca="true" t="shared" si="71" ref="G143:AA143">SUM(G10,G20,G54,G57,G61,G64,G69,G73,G96,G105,G114,G123,G132)</f>
        <v>5000</v>
      </c>
      <c r="H143" s="43">
        <f t="shared" si="71"/>
        <v>1950</v>
      </c>
      <c r="I143" s="43">
        <f t="shared" si="71"/>
        <v>620</v>
      </c>
      <c r="J143" s="43">
        <f t="shared" si="71"/>
        <v>1740</v>
      </c>
      <c r="K143" s="43">
        <f t="shared" si="71"/>
        <v>0</v>
      </c>
      <c r="L143" s="43">
        <f t="shared" si="71"/>
        <v>480</v>
      </c>
      <c r="M143" s="43">
        <f>SUM(M10,M20,M54,M57,M61,M64,M69,M73,M96,M105,M114,M123,M132)</f>
        <v>0</v>
      </c>
      <c r="N143" s="43">
        <f t="shared" si="71"/>
        <v>1570</v>
      </c>
      <c r="O143" s="43">
        <f t="shared" si="71"/>
        <v>90</v>
      </c>
      <c r="P143" s="43">
        <f t="shared" si="71"/>
        <v>1050</v>
      </c>
      <c r="Q143" s="43">
        <f t="shared" si="71"/>
        <v>1620</v>
      </c>
      <c r="R143" s="43">
        <f t="shared" si="71"/>
        <v>1100</v>
      </c>
      <c r="S143" s="43">
        <f t="shared" si="71"/>
        <v>1700</v>
      </c>
      <c r="T143" s="43">
        <f t="shared" si="71"/>
        <v>200</v>
      </c>
      <c r="U143" s="43">
        <f t="shared" si="71"/>
        <v>1100</v>
      </c>
      <c r="V143" s="43">
        <f t="shared" si="71"/>
        <v>1150</v>
      </c>
      <c r="W143" s="43">
        <f t="shared" si="71"/>
        <v>2500</v>
      </c>
      <c r="X143" s="43">
        <f t="shared" si="71"/>
        <v>200</v>
      </c>
      <c r="Y143" s="43">
        <f t="shared" si="71"/>
        <v>705</v>
      </c>
      <c r="Z143" s="43">
        <f t="shared" si="71"/>
        <v>0</v>
      </c>
      <c r="AA143" s="43">
        <f t="shared" si="71"/>
        <v>360</v>
      </c>
      <c r="AB143" s="43">
        <f aca="true" t="shared" si="72" ref="AB143:AG143">SUM(AB10,AB20,AB54,AB57,AB61,AB64,AB69,AB73,AB96,AB105,AB114,AB123,AB132)</f>
        <v>0</v>
      </c>
      <c r="AC143" s="43">
        <f t="shared" si="72"/>
        <v>7595</v>
      </c>
      <c r="AD143" s="43">
        <f t="shared" si="72"/>
        <v>0</v>
      </c>
      <c r="AE143" s="43">
        <f t="shared" si="72"/>
        <v>-26868</v>
      </c>
      <c r="AF143" s="43">
        <f t="shared" si="72"/>
        <v>5740</v>
      </c>
      <c r="AG143" s="43">
        <f t="shared" si="72"/>
        <v>11927</v>
      </c>
      <c r="AH143" s="43">
        <f>SUM(AH10,AH20,AH54,AH57,AH61,AH64,AH69,AH73,AH96,AH105,AH114,AH123,AH132,AH46)</f>
        <v>25980</v>
      </c>
      <c r="AI143" s="43">
        <f aca="true" t="shared" si="73" ref="AI143:AT143">SUM(AI10,AI20,AI54,AI57,AI61,AI64,AI69,AI73,AI96,AI105,AI114,AI123,AI132)</f>
        <v>10039</v>
      </c>
      <c r="AJ143" s="43">
        <f t="shared" si="73"/>
        <v>44904</v>
      </c>
      <c r="AK143" s="43">
        <f t="shared" si="73"/>
        <v>46400</v>
      </c>
      <c r="AL143" s="43">
        <f t="shared" si="73"/>
        <v>10</v>
      </c>
      <c r="AM143" s="53">
        <f t="shared" si="73"/>
        <v>14482</v>
      </c>
      <c r="AN143" s="43">
        <f t="shared" si="73"/>
        <v>0</v>
      </c>
      <c r="AO143" s="43">
        <f t="shared" si="73"/>
        <v>911422</v>
      </c>
      <c r="AP143" s="43">
        <f t="shared" si="73"/>
        <v>73663</v>
      </c>
      <c r="AQ143" s="43">
        <f t="shared" si="73"/>
        <v>0</v>
      </c>
      <c r="AR143" s="43">
        <f t="shared" si="73"/>
        <v>0</v>
      </c>
      <c r="AS143" s="43">
        <f t="shared" si="73"/>
        <v>0</v>
      </c>
      <c r="AT143" s="43">
        <f t="shared" si="73"/>
        <v>0</v>
      </c>
    </row>
    <row r="144" spans="3:46" ht="16.5">
      <c r="C144" s="42" t="s">
        <v>63</v>
      </c>
      <c r="D144" s="42"/>
      <c r="E144" s="43">
        <f>SUM(E11,E21,E24,E47,E58,E97,E106,E115,E124,E133)</f>
        <v>155107</v>
      </c>
      <c r="F144" s="43">
        <f>SUM(F11,F21,F24,F47,F58,F97,F106,F115,F124,F133)</f>
        <v>0</v>
      </c>
      <c r="G144" s="43">
        <f aca="true" t="shared" si="74" ref="G144:AA144">SUM(G11,G21,G24,G47,G58,G97,G106,G115,G124,G133)</f>
        <v>200</v>
      </c>
      <c r="H144" s="43">
        <f t="shared" si="74"/>
        <v>0</v>
      </c>
      <c r="I144" s="43">
        <f t="shared" si="74"/>
        <v>0</v>
      </c>
      <c r="J144" s="43">
        <f t="shared" si="74"/>
        <v>0</v>
      </c>
      <c r="K144" s="43">
        <f t="shared" si="74"/>
        <v>0</v>
      </c>
      <c r="L144" s="43">
        <f t="shared" si="74"/>
        <v>0</v>
      </c>
      <c r="M144" s="43">
        <f>SUM(M11,M21,M24,M47,M58,M97,M106,M115,M124,M133)</f>
        <v>0</v>
      </c>
      <c r="N144" s="43">
        <f t="shared" si="74"/>
        <v>50</v>
      </c>
      <c r="O144" s="43">
        <f t="shared" si="74"/>
        <v>30</v>
      </c>
      <c r="P144" s="43">
        <f t="shared" si="74"/>
        <v>0</v>
      </c>
      <c r="Q144" s="43">
        <f t="shared" si="74"/>
        <v>180</v>
      </c>
      <c r="R144" s="43">
        <f t="shared" si="74"/>
        <v>0</v>
      </c>
      <c r="S144" s="43">
        <f t="shared" si="74"/>
        <v>0</v>
      </c>
      <c r="T144" s="43">
        <f t="shared" si="74"/>
        <v>0</v>
      </c>
      <c r="U144" s="43">
        <f t="shared" si="74"/>
        <v>0</v>
      </c>
      <c r="V144" s="43">
        <f t="shared" si="74"/>
        <v>0</v>
      </c>
      <c r="W144" s="43">
        <f t="shared" si="74"/>
        <v>0</v>
      </c>
      <c r="X144" s="43">
        <f t="shared" si="74"/>
        <v>0</v>
      </c>
      <c r="Y144" s="43">
        <f t="shared" si="74"/>
        <v>0</v>
      </c>
      <c r="Z144" s="43">
        <f t="shared" si="74"/>
        <v>0</v>
      </c>
      <c r="AA144" s="43">
        <f t="shared" si="74"/>
        <v>0</v>
      </c>
      <c r="AB144" s="43">
        <f aca="true" t="shared" si="75" ref="AB144:AT144">SUM(AB11,AB21,AB24,AB47,AB58,AB97,AB106,AB115,AB124,AB133)</f>
        <v>0</v>
      </c>
      <c r="AC144" s="43">
        <f t="shared" si="75"/>
        <v>4000</v>
      </c>
      <c r="AD144" s="43">
        <f t="shared" si="75"/>
        <v>0</v>
      </c>
      <c r="AE144" s="43">
        <f t="shared" si="75"/>
        <v>-2742</v>
      </c>
      <c r="AF144" s="43">
        <f t="shared" si="75"/>
        <v>0</v>
      </c>
      <c r="AG144" s="43">
        <f t="shared" si="75"/>
        <v>380</v>
      </c>
      <c r="AH144" s="43">
        <f t="shared" si="75"/>
        <v>15696</v>
      </c>
      <c r="AI144" s="43">
        <f t="shared" si="75"/>
        <v>1001</v>
      </c>
      <c r="AJ144" s="43">
        <f t="shared" si="75"/>
        <v>12414</v>
      </c>
      <c r="AK144" s="43">
        <f t="shared" si="75"/>
        <v>0</v>
      </c>
      <c r="AL144" s="43">
        <f t="shared" si="75"/>
        <v>2365</v>
      </c>
      <c r="AM144" s="53">
        <f t="shared" si="75"/>
        <v>2751</v>
      </c>
      <c r="AN144" s="43">
        <f t="shared" si="75"/>
        <v>0</v>
      </c>
      <c r="AO144" s="43">
        <f t="shared" si="75"/>
        <v>0</v>
      </c>
      <c r="AP144" s="43">
        <f t="shared" si="75"/>
        <v>0</v>
      </c>
      <c r="AQ144" s="43">
        <f t="shared" si="75"/>
        <v>104480</v>
      </c>
      <c r="AR144" s="43">
        <f t="shared" si="75"/>
        <v>0</v>
      </c>
      <c r="AS144" s="43">
        <f t="shared" si="75"/>
        <v>14302</v>
      </c>
      <c r="AT144" s="43">
        <f t="shared" si="75"/>
        <v>0</v>
      </c>
    </row>
    <row r="145" spans="3:46" ht="16.5">
      <c r="C145" s="42" t="s">
        <v>64</v>
      </c>
      <c r="D145" s="42"/>
      <c r="E145" s="43">
        <f>SUM(E62,E65,E67,E98,E107,E116,E125,E134)</f>
        <v>545818</v>
      </c>
      <c r="F145" s="43">
        <f>SUM(F62,F65,F67,F98,F107,F116,F125,F134)</f>
        <v>3389</v>
      </c>
      <c r="G145" s="43">
        <f aca="true" t="shared" si="76" ref="G145:AA145">SUM(G62,G65,G67,G98,G107,G116,G125,G134)</f>
        <v>0</v>
      </c>
      <c r="H145" s="43">
        <f t="shared" si="76"/>
        <v>0</v>
      </c>
      <c r="I145" s="43">
        <f t="shared" si="76"/>
        <v>500</v>
      </c>
      <c r="J145" s="43">
        <f t="shared" si="76"/>
        <v>0</v>
      </c>
      <c r="K145" s="43">
        <f t="shared" si="76"/>
        <v>0</v>
      </c>
      <c r="L145" s="43">
        <f t="shared" si="76"/>
        <v>0</v>
      </c>
      <c r="M145" s="43">
        <f>SUM(M62,M65,M67,M98,M107,M116,M125,M134)</f>
        <v>0</v>
      </c>
      <c r="N145" s="43">
        <f t="shared" si="76"/>
        <v>550</v>
      </c>
      <c r="O145" s="43">
        <f t="shared" si="76"/>
        <v>0</v>
      </c>
      <c r="P145" s="43">
        <f t="shared" si="76"/>
        <v>0</v>
      </c>
      <c r="Q145" s="43">
        <f t="shared" si="76"/>
        <v>700</v>
      </c>
      <c r="R145" s="43">
        <f t="shared" si="76"/>
        <v>0</v>
      </c>
      <c r="S145" s="43">
        <f t="shared" si="76"/>
        <v>0</v>
      </c>
      <c r="T145" s="43">
        <f t="shared" si="76"/>
        <v>400</v>
      </c>
      <c r="U145" s="43">
        <f t="shared" si="76"/>
        <v>0</v>
      </c>
      <c r="V145" s="43">
        <f t="shared" si="76"/>
        <v>350</v>
      </c>
      <c r="W145" s="43">
        <f t="shared" si="76"/>
        <v>0</v>
      </c>
      <c r="X145" s="43">
        <f t="shared" si="76"/>
        <v>332</v>
      </c>
      <c r="Y145" s="43">
        <f t="shared" si="76"/>
        <v>55</v>
      </c>
      <c r="Z145" s="43">
        <f t="shared" si="76"/>
        <v>0</v>
      </c>
      <c r="AA145" s="43">
        <f t="shared" si="76"/>
        <v>240</v>
      </c>
      <c r="AB145" s="43">
        <f aca="true" t="shared" si="77" ref="AB145:AT145">SUM(AB62,AB65,AB67,AB98,AB107,AB116,AB125,AB134)</f>
        <v>0</v>
      </c>
      <c r="AC145" s="43">
        <f t="shared" si="77"/>
        <v>0</v>
      </c>
      <c r="AD145" s="43">
        <f t="shared" si="77"/>
        <v>0</v>
      </c>
      <c r="AE145" s="43">
        <f t="shared" si="77"/>
        <v>-6390</v>
      </c>
      <c r="AF145" s="43">
        <f t="shared" si="77"/>
        <v>13706</v>
      </c>
      <c r="AG145" s="43">
        <f t="shared" si="77"/>
        <v>1001</v>
      </c>
      <c r="AH145" s="43">
        <f t="shared" si="77"/>
        <v>54331</v>
      </c>
      <c r="AI145" s="43">
        <f t="shared" si="77"/>
        <v>6425</v>
      </c>
      <c r="AJ145" s="43">
        <f t="shared" si="77"/>
        <v>69295</v>
      </c>
      <c r="AK145" s="43">
        <f t="shared" si="77"/>
        <v>0</v>
      </c>
      <c r="AL145" s="43">
        <f t="shared" si="77"/>
        <v>0</v>
      </c>
      <c r="AM145" s="53">
        <f t="shared" si="77"/>
        <v>7048</v>
      </c>
      <c r="AN145" s="43">
        <f t="shared" si="77"/>
        <v>0</v>
      </c>
      <c r="AO145" s="43">
        <f t="shared" si="77"/>
        <v>0</v>
      </c>
      <c r="AP145" s="43">
        <f t="shared" si="77"/>
        <v>0</v>
      </c>
      <c r="AQ145" s="43">
        <f t="shared" si="77"/>
        <v>0</v>
      </c>
      <c r="AR145" s="43">
        <f t="shared" si="77"/>
        <v>392434</v>
      </c>
      <c r="AS145" s="43">
        <f t="shared" si="77"/>
        <v>1452</v>
      </c>
      <c r="AT145" s="43">
        <f t="shared" si="77"/>
        <v>0</v>
      </c>
    </row>
    <row r="146" spans="3:46" ht="16.5">
      <c r="C146" s="42" t="s">
        <v>31</v>
      </c>
      <c r="D146" s="42"/>
      <c r="E146" s="43">
        <f>SUM(E42,E48,E70,E99,E108,E117,E126,E135)</f>
        <v>563317</v>
      </c>
      <c r="F146" s="43">
        <f>SUM(F42,F48,F70,F99,F108,F117,F126,F135)</f>
        <v>493842</v>
      </c>
      <c r="G146" s="43">
        <f aca="true" t="shared" si="78" ref="G146:AA146">SUM(G42,G48,G70,G99,G108,G117,G126,G135)</f>
        <v>0</v>
      </c>
      <c r="H146" s="43">
        <f t="shared" si="78"/>
        <v>0</v>
      </c>
      <c r="I146" s="43">
        <f t="shared" si="78"/>
        <v>0</v>
      </c>
      <c r="J146" s="43">
        <f t="shared" si="78"/>
        <v>0</v>
      </c>
      <c r="K146" s="43">
        <f t="shared" si="78"/>
        <v>0</v>
      </c>
      <c r="L146" s="43">
        <f t="shared" si="78"/>
        <v>0</v>
      </c>
      <c r="M146" s="43">
        <f>SUM(M42,M48,M70,M99,M108,M117,M126,M135)</f>
        <v>0</v>
      </c>
      <c r="N146" s="43">
        <f t="shared" si="78"/>
        <v>130</v>
      </c>
      <c r="O146" s="43">
        <f t="shared" si="78"/>
        <v>0</v>
      </c>
      <c r="P146" s="43">
        <f t="shared" si="78"/>
        <v>0</v>
      </c>
      <c r="Q146" s="43">
        <f t="shared" si="78"/>
        <v>0</v>
      </c>
      <c r="R146" s="43">
        <f t="shared" si="78"/>
        <v>0</v>
      </c>
      <c r="S146" s="43">
        <f t="shared" si="78"/>
        <v>0</v>
      </c>
      <c r="T146" s="43">
        <f t="shared" si="78"/>
        <v>0</v>
      </c>
      <c r="U146" s="43">
        <f t="shared" si="78"/>
        <v>0</v>
      </c>
      <c r="V146" s="43">
        <f t="shared" si="78"/>
        <v>0</v>
      </c>
      <c r="W146" s="43">
        <f t="shared" si="78"/>
        <v>0</v>
      </c>
      <c r="X146" s="43">
        <f t="shared" si="78"/>
        <v>0</v>
      </c>
      <c r="Y146" s="43">
        <f t="shared" si="78"/>
        <v>0</v>
      </c>
      <c r="Z146" s="43">
        <f t="shared" si="78"/>
        <v>0</v>
      </c>
      <c r="AA146" s="43">
        <f t="shared" si="78"/>
        <v>0</v>
      </c>
      <c r="AB146" s="43">
        <f aca="true" t="shared" si="79" ref="AB146:AT146">SUM(AB42,AB48,AB70,AB99,AB108,AB117,AB126,AB135)</f>
        <v>1100</v>
      </c>
      <c r="AC146" s="43">
        <f t="shared" si="79"/>
        <v>0</v>
      </c>
      <c r="AD146" s="43">
        <f t="shared" si="79"/>
        <v>0</v>
      </c>
      <c r="AE146" s="43">
        <f t="shared" si="79"/>
        <v>0</v>
      </c>
      <c r="AF146" s="43">
        <f t="shared" si="79"/>
        <v>0</v>
      </c>
      <c r="AG146" s="43">
        <f t="shared" si="79"/>
        <v>0</v>
      </c>
      <c r="AH146" s="43">
        <f t="shared" si="79"/>
        <v>0</v>
      </c>
      <c r="AI146" s="43">
        <f t="shared" si="79"/>
        <v>42</v>
      </c>
      <c r="AJ146" s="43">
        <f t="shared" si="79"/>
        <v>2053</v>
      </c>
      <c r="AK146" s="43">
        <f t="shared" si="79"/>
        <v>1829</v>
      </c>
      <c r="AL146" s="43">
        <f t="shared" si="79"/>
        <v>90</v>
      </c>
      <c r="AM146" s="53">
        <f t="shared" si="79"/>
        <v>3700</v>
      </c>
      <c r="AN146" s="43">
        <f t="shared" si="79"/>
        <v>0</v>
      </c>
      <c r="AO146" s="43">
        <f t="shared" si="79"/>
        <v>0</v>
      </c>
      <c r="AP146" s="43">
        <f t="shared" si="79"/>
        <v>59336</v>
      </c>
      <c r="AQ146" s="43">
        <f t="shared" si="79"/>
        <v>0</v>
      </c>
      <c r="AR146" s="43">
        <f t="shared" si="79"/>
        <v>0</v>
      </c>
      <c r="AS146" s="43">
        <f t="shared" si="79"/>
        <v>1195</v>
      </c>
      <c r="AT146" s="43">
        <f t="shared" si="79"/>
        <v>0</v>
      </c>
    </row>
    <row r="147" spans="1:46" s="44" customFormat="1" ht="16.5">
      <c r="A147" s="69"/>
      <c r="B147" s="69"/>
      <c r="C147" s="45"/>
      <c r="D147" s="45"/>
      <c r="E147" s="46">
        <f>SUM(E137:E146)</f>
        <v>5185113.3</v>
      </c>
      <c r="F147" s="46">
        <f>SUM(F137:F146)</f>
        <v>1269833</v>
      </c>
      <c r="G147" s="46">
        <f>SUM(G137:G146)</f>
        <v>0</v>
      </c>
      <c r="H147" s="46">
        <f aca="true" t="shared" si="80" ref="H147:AA147">SUM(H137:H146)</f>
        <v>0</v>
      </c>
      <c r="I147" s="46">
        <f t="shared" si="80"/>
        <v>0</v>
      </c>
      <c r="J147" s="46">
        <f t="shared" si="80"/>
        <v>0</v>
      </c>
      <c r="K147" s="46">
        <f t="shared" si="80"/>
        <v>2000</v>
      </c>
      <c r="L147" s="46">
        <f t="shared" si="80"/>
        <v>0</v>
      </c>
      <c r="M147" s="46">
        <f t="shared" si="80"/>
        <v>0</v>
      </c>
      <c r="N147" s="46">
        <f t="shared" si="80"/>
        <v>0</v>
      </c>
      <c r="O147" s="46">
        <f t="shared" si="80"/>
        <v>0</v>
      </c>
      <c r="P147" s="46">
        <f t="shared" si="80"/>
        <v>0</v>
      </c>
      <c r="Q147" s="46">
        <f t="shared" si="80"/>
        <v>0</v>
      </c>
      <c r="R147" s="46">
        <f t="shared" si="80"/>
        <v>0</v>
      </c>
      <c r="S147" s="46">
        <f t="shared" si="80"/>
        <v>0</v>
      </c>
      <c r="T147" s="46">
        <f t="shared" si="80"/>
        <v>0</v>
      </c>
      <c r="U147" s="46">
        <f t="shared" si="80"/>
        <v>0</v>
      </c>
      <c r="V147" s="46">
        <f t="shared" si="80"/>
        <v>0</v>
      </c>
      <c r="W147" s="46">
        <f t="shared" si="80"/>
        <v>0</v>
      </c>
      <c r="X147" s="46">
        <f t="shared" si="80"/>
        <v>0</v>
      </c>
      <c r="Y147" s="46">
        <f t="shared" si="80"/>
        <v>0</v>
      </c>
      <c r="Z147" s="46">
        <f t="shared" si="80"/>
        <v>0</v>
      </c>
      <c r="AA147" s="46">
        <f t="shared" si="80"/>
        <v>0</v>
      </c>
      <c r="AB147" s="46">
        <f aca="true" t="shared" si="81" ref="AB147:AT147">SUM(AB137:AB146)</f>
        <v>15587</v>
      </c>
      <c r="AC147" s="46">
        <f t="shared" si="81"/>
        <v>18413</v>
      </c>
      <c r="AD147" s="46">
        <f t="shared" si="81"/>
        <v>0</v>
      </c>
      <c r="AE147" s="46">
        <f t="shared" si="81"/>
        <v>-36000</v>
      </c>
      <c r="AF147" s="46">
        <f t="shared" si="81"/>
        <v>39446</v>
      </c>
      <c r="AG147" s="46">
        <f t="shared" si="81"/>
        <v>13504</v>
      </c>
      <c r="AH147" s="46">
        <f t="shared" si="81"/>
        <v>485655</v>
      </c>
      <c r="AI147" s="46">
        <f t="shared" si="81"/>
        <v>24770</v>
      </c>
      <c r="AJ147" s="46">
        <f t="shared" si="81"/>
        <v>130766</v>
      </c>
      <c r="AK147" s="46">
        <f t="shared" si="81"/>
        <v>49274</v>
      </c>
      <c r="AL147" s="46">
        <f t="shared" si="81"/>
        <v>18760</v>
      </c>
      <c r="AM147" s="46">
        <f t="shared" si="81"/>
        <v>434460</v>
      </c>
      <c r="AN147" s="46">
        <f t="shared" si="81"/>
        <v>136023</v>
      </c>
      <c r="AO147" s="46">
        <f t="shared" si="81"/>
        <v>911422</v>
      </c>
      <c r="AP147" s="46">
        <f t="shared" si="81"/>
        <v>146786</v>
      </c>
      <c r="AQ147" s="46">
        <f t="shared" si="81"/>
        <v>186002</v>
      </c>
      <c r="AR147" s="46">
        <f t="shared" si="81"/>
        <v>393084</v>
      </c>
      <c r="AS147" s="46">
        <f t="shared" si="81"/>
        <v>71185</v>
      </c>
      <c r="AT147" s="46">
        <f t="shared" si="81"/>
        <v>860421</v>
      </c>
    </row>
    <row r="148" spans="3:46" ht="16.5">
      <c r="C148" s="42"/>
      <c r="D148" s="42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</row>
    <row r="149" spans="3:5" ht="16.5">
      <c r="C149" s="42"/>
      <c r="D149" s="42"/>
      <c r="E149" s="47"/>
    </row>
    <row r="150" spans="3:5" ht="16.5">
      <c r="C150" s="42"/>
      <c r="D150" s="42"/>
      <c r="E150" s="47"/>
    </row>
    <row r="151" spans="3:5" ht="16.5">
      <c r="C151" s="42"/>
      <c r="D151" s="42"/>
      <c r="E151" s="47"/>
    </row>
    <row r="152" spans="3:5" ht="16.5">
      <c r="C152" s="42"/>
      <c r="D152" s="42"/>
      <c r="E152" s="47"/>
    </row>
    <row r="153" spans="3:5" ht="16.5">
      <c r="C153" s="42"/>
      <c r="D153" s="42"/>
      <c r="E153" s="47"/>
    </row>
    <row r="154" spans="3:5" ht="16.5">
      <c r="C154" s="42"/>
      <c r="D154" s="42"/>
      <c r="E154" s="47"/>
    </row>
    <row r="155" spans="3:5" ht="16.5">
      <c r="C155" s="34"/>
      <c r="D155" s="34"/>
      <c r="E155" s="47"/>
    </row>
    <row r="156" ht="16.5">
      <c r="E156" s="47"/>
    </row>
    <row r="157" spans="3:5" ht="16.5">
      <c r="C157" s="48"/>
      <c r="E157" s="47"/>
    </row>
    <row r="158" ht="16.5">
      <c r="E158" s="47"/>
    </row>
    <row r="159" ht="16.5">
      <c r="E159" s="47"/>
    </row>
    <row r="160" ht="16.5">
      <c r="E160" s="47"/>
    </row>
    <row r="161" ht="16.5">
      <c r="E161" s="47"/>
    </row>
    <row r="162" ht="16.5">
      <c r="E162" s="47"/>
    </row>
    <row r="163" ht="16.5">
      <c r="E163" s="47"/>
    </row>
    <row r="164" ht="16.5">
      <c r="E164" s="47"/>
    </row>
    <row r="165" ht="16.5">
      <c r="E165" s="47"/>
    </row>
    <row r="166" ht="16.5">
      <c r="E166" s="47"/>
    </row>
    <row r="167" ht="16.5">
      <c r="E167" s="47"/>
    </row>
    <row r="168" ht="16.5">
      <c r="E168" s="47"/>
    </row>
    <row r="169" ht="16.5">
      <c r="E169" s="47"/>
    </row>
    <row r="170" ht="16.5">
      <c r="E170" s="47"/>
    </row>
    <row r="171" ht="16.5">
      <c r="E171" s="47"/>
    </row>
    <row r="172" ht="16.5">
      <c r="E172" s="47"/>
    </row>
    <row r="173" ht="16.5">
      <c r="E173" s="47"/>
    </row>
    <row r="174" ht="16.5">
      <c r="E174" s="47"/>
    </row>
    <row r="175" ht="16.5">
      <c r="E175" s="47"/>
    </row>
    <row r="176" ht="16.5">
      <c r="E176" s="47"/>
    </row>
    <row r="177" ht="16.5">
      <c r="E177" s="47"/>
    </row>
    <row r="178" ht="16.5">
      <c r="E178" s="47"/>
    </row>
    <row r="179" ht="16.5">
      <c r="E179" s="47"/>
    </row>
    <row r="180" ht="16.5">
      <c r="E180" s="47"/>
    </row>
    <row r="181" ht="16.5">
      <c r="E181" s="47"/>
    </row>
    <row r="182" ht="16.5">
      <c r="E182" s="47"/>
    </row>
    <row r="183" ht="16.5">
      <c r="E183" s="47"/>
    </row>
    <row r="184" ht="16.5">
      <c r="E184" s="47"/>
    </row>
    <row r="185" ht="16.5">
      <c r="E185" s="47"/>
    </row>
    <row r="186" ht="16.5">
      <c r="E186" s="47"/>
    </row>
    <row r="187" ht="16.5">
      <c r="E187" s="47"/>
    </row>
    <row r="188" ht="16.5">
      <c r="E188" s="47"/>
    </row>
    <row r="189" ht="16.5">
      <c r="E189" s="47"/>
    </row>
    <row r="190" ht="16.5">
      <c r="E190" s="47"/>
    </row>
    <row r="191" ht="16.5">
      <c r="E191" s="47"/>
    </row>
    <row r="192" ht="16.5">
      <c r="E192" s="47"/>
    </row>
    <row r="193" ht="16.5">
      <c r="E193" s="47"/>
    </row>
    <row r="194" ht="16.5">
      <c r="E194" s="47"/>
    </row>
    <row r="195" ht="16.5">
      <c r="E195" s="47"/>
    </row>
    <row r="196" ht="16.5">
      <c r="E196" s="47"/>
    </row>
    <row r="197" ht="16.5">
      <c r="E197" s="47"/>
    </row>
    <row r="198" ht="16.5">
      <c r="E198" s="47"/>
    </row>
    <row r="199" ht="16.5">
      <c r="E199" s="47"/>
    </row>
    <row r="200" ht="16.5">
      <c r="E200" s="47"/>
    </row>
    <row r="201" ht="16.5">
      <c r="E201" s="47"/>
    </row>
    <row r="202" ht="16.5">
      <c r="E202" s="47"/>
    </row>
    <row r="203" ht="16.5">
      <c r="E203" s="47"/>
    </row>
    <row r="204" ht="16.5">
      <c r="E204" s="47"/>
    </row>
    <row r="205" ht="16.5">
      <c r="E205" s="47"/>
    </row>
    <row r="206" ht="16.5">
      <c r="E206" s="47"/>
    </row>
    <row r="207" ht="16.5">
      <c r="E207" s="47"/>
    </row>
    <row r="208" ht="16.5">
      <c r="E208" s="47"/>
    </row>
    <row r="209" ht="16.5">
      <c r="E209" s="47"/>
    </row>
    <row r="210" ht="16.5">
      <c r="E210" s="47"/>
    </row>
    <row r="211" ht="16.5">
      <c r="E211" s="47"/>
    </row>
    <row r="212" ht="16.5">
      <c r="E212" s="47"/>
    </row>
    <row r="213" ht="16.5">
      <c r="E213" s="47"/>
    </row>
    <row r="214" ht="16.5">
      <c r="E214" s="47"/>
    </row>
    <row r="215" ht="16.5">
      <c r="E215" s="47"/>
    </row>
    <row r="216" ht="16.5">
      <c r="E216" s="47"/>
    </row>
    <row r="217" ht="16.5">
      <c r="E217" s="47"/>
    </row>
    <row r="218" ht="16.5">
      <c r="E218" s="47"/>
    </row>
    <row r="219" ht="16.5">
      <c r="E219" s="47"/>
    </row>
    <row r="220" ht="16.5">
      <c r="E220" s="47"/>
    </row>
    <row r="221" ht="16.5">
      <c r="E221" s="47"/>
    </row>
    <row r="222" ht="16.5">
      <c r="E222" s="47"/>
    </row>
    <row r="223" ht="16.5">
      <c r="E223" s="47"/>
    </row>
    <row r="224" ht="16.5">
      <c r="E224" s="47"/>
    </row>
    <row r="225" ht="16.5">
      <c r="E225" s="47"/>
    </row>
    <row r="226" ht="16.5">
      <c r="E226" s="47"/>
    </row>
    <row r="227" ht="16.5">
      <c r="E227" s="47"/>
    </row>
    <row r="228" ht="16.5">
      <c r="E228" s="47"/>
    </row>
    <row r="229" ht="16.5">
      <c r="E229" s="47"/>
    </row>
    <row r="230" ht="16.5">
      <c r="E230" s="47"/>
    </row>
    <row r="231" ht="16.5">
      <c r="E231" s="47"/>
    </row>
    <row r="232" ht="16.5">
      <c r="E232" s="47"/>
    </row>
    <row r="233" ht="16.5">
      <c r="E233" s="47"/>
    </row>
    <row r="234" ht="16.5">
      <c r="E234" s="47"/>
    </row>
    <row r="235" ht="16.5">
      <c r="E235" s="47"/>
    </row>
    <row r="236" ht="16.5">
      <c r="E236" s="47"/>
    </row>
    <row r="237" ht="16.5">
      <c r="E237" s="47"/>
    </row>
    <row r="238" ht="16.5">
      <c r="E238" s="47"/>
    </row>
    <row r="239" ht="16.5">
      <c r="E239" s="47"/>
    </row>
    <row r="240" ht="16.5">
      <c r="E240" s="47"/>
    </row>
    <row r="241" ht="16.5">
      <c r="E241" s="47"/>
    </row>
    <row r="242" ht="16.5">
      <c r="E242" s="47"/>
    </row>
    <row r="243" ht="16.5">
      <c r="E243" s="47"/>
    </row>
    <row r="244" ht="16.5">
      <c r="E244" s="47"/>
    </row>
    <row r="245" ht="16.5">
      <c r="E245" s="47"/>
    </row>
    <row r="246" ht="16.5">
      <c r="E246" s="47"/>
    </row>
    <row r="247" ht="16.5">
      <c r="E247" s="47"/>
    </row>
    <row r="248" ht="16.5">
      <c r="E248" s="47"/>
    </row>
    <row r="249" ht="16.5">
      <c r="E249" s="47"/>
    </row>
    <row r="250" ht="16.5">
      <c r="E250" s="47"/>
    </row>
    <row r="251" ht="16.5">
      <c r="E251" s="47"/>
    </row>
    <row r="252" ht="16.5">
      <c r="E252" s="47"/>
    </row>
    <row r="253" ht="16.5">
      <c r="E253" s="47"/>
    </row>
    <row r="254" ht="16.5">
      <c r="E254" s="47"/>
    </row>
    <row r="255" ht="16.5">
      <c r="E255" s="47"/>
    </row>
    <row r="256" ht="16.5">
      <c r="E256" s="47"/>
    </row>
    <row r="257" ht="16.5">
      <c r="E257" s="47"/>
    </row>
    <row r="258" ht="16.5">
      <c r="E258" s="47"/>
    </row>
    <row r="259" ht="16.5">
      <c r="E259" s="47"/>
    </row>
    <row r="260" ht="16.5">
      <c r="E260" s="47"/>
    </row>
    <row r="261" ht="16.5">
      <c r="E261" s="47"/>
    </row>
    <row r="262" ht="16.5">
      <c r="E262" s="47"/>
    </row>
    <row r="263" ht="16.5">
      <c r="E263" s="47"/>
    </row>
    <row r="264" ht="16.5">
      <c r="E264" s="47"/>
    </row>
    <row r="265" ht="16.5">
      <c r="E265" s="47"/>
    </row>
    <row r="266" ht="16.5">
      <c r="E266" s="47"/>
    </row>
    <row r="267" ht="16.5">
      <c r="E267" s="47"/>
    </row>
    <row r="268" ht="16.5">
      <c r="E268" s="47"/>
    </row>
    <row r="269" ht="16.5">
      <c r="E269" s="47"/>
    </row>
    <row r="270" ht="16.5">
      <c r="E270" s="47"/>
    </row>
    <row r="271" ht="16.5">
      <c r="E271" s="47"/>
    </row>
    <row r="272" ht="16.5">
      <c r="E272" s="47"/>
    </row>
    <row r="273" ht="16.5">
      <c r="E273" s="47"/>
    </row>
    <row r="274" ht="16.5">
      <c r="E274" s="47"/>
    </row>
    <row r="275" ht="16.5">
      <c r="E275" s="47"/>
    </row>
    <row r="276" ht="16.5">
      <c r="E276" s="47"/>
    </row>
    <row r="277" ht="16.5">
      <c r="E277" s="47"/>
    </row>
    <row r="278" ht="16.5">
      <c r="E278" s="47"/>
    </row>
    <row r="279" ht="16.5">
      <c r="E279" s="47"/>
    </row>
    <row r="280" ht="16.5">
      <c r="E280" s="47"/>
    </row>
    <row r="281" ht="16.5">
      <c r="E281" s="47"/>
    </row>
    <row r="282" ht="16.5">
      <c r="E282" s="47"/>
    </row>
    <row r="283" ht="16.5">
      <c r="E283" s="47"/>
    </row>
    <row r="284" ht="16.5">
      <c r="E284" s="47"/>
    </row>
    <row r="285" ht="16.5">
      <c r="E285" s="47"/>
    </row>
    <row r="286" ht="16.5">
      <c r="E286" s="47"/>
    </row>
    <row r="287" ht="16.5">
      <c r="E287" s="47"/>
    </row>
    <row r="288" ht="16.5">
      <c r="E288" s="47"/>
    </row>
    <row r="289" ht="16.5">
      <c r="E289" s="47"/>
    </row>
    <row r="290" ht="16.5">
      <c r="E290" s="47"/>
    </row>
    <row r="291" ht="16.5">
      <c r="E291" s="47"/>
    </row>
    <row r="292" ht="16.5">
      <c r="E292" s="47"/>
    </row>
    <row r="293" ht="16.5">
      <c r="E293" s="47"/>
    </row>
    <row r="294" ht="16.5">
      <c r="E294" s="47"/>
    </row>
    <row r="295" ht="16.5">
      <c r="E295" s="47"/>
    </row>
    <row r="296" ht="16.5">
      <c r="E296" s="47"/>
    </row>
    <row r="297" ht="16.5">
      <c r="E297" s="47"/>
    </row>
    <row r="298" ht="16.5">
      <c r="E298" s="47"/>
    </row>
    <row r="299" ht="16.5">
      <c r="E299" s="47"/>
    </row>
    <row r="300" ht="16.5">
      <c r="E300" s="47"/>
    </row>
    <row r="301" ht="16.5">
      <c r="E301" s="47"/>
    </row>
    <row r="302" ht="16.5">
      <c r="E302" s="47"/>
    </row>
    <row r="303" ht="16.5">
      <c r="E303" s="47"/>
    </row>
    <row r="304" ht="16.5">
      <c r="E304" s="47"/>
    </row>
    <row r="305" ht="16.5">
      <c r="E305" s="47"/>
    </row>
    <row r="306" ht="16.5">
      <c r="E306" s="47"/>
    </row>
    <row r="307" ht="16.5">
      <c r="E307" s="47"/>
    </row>
    <row r="308" ht="16.5">
      <c r="E308" s="47"/>
    </row>
    <row r="309" ht="16.5">
      <c r="E309" s="47"/>
    </row>
    <row r="310" ht="16.5">
      <c r="E310" s="47"/>
    </row>
    <row r="311" ht="16.5">
      <c r="E311" s="47"/>
    </row>
    <row r="312" ht="16.5">
      <c r="E312" s="47"/>
    </row>
    <row r="313" ht="16.5">
      <c r="E313" s="47"/>
    </row>
    <row r="314" ht="16.5">
      <c r="E314" s="47"/>
    </row>
    <row r="315" ht="16.5">
      <c r="E315" s="47"/>
    </row>
    <row r="316" ht="16.5">
      <c r="E316" s="47"/>
    </row>
    <row r="317" ht="16.5">
      <c r="E317" s="47"/>
    </row>
    <row r="318" ht="16.5">
      <c r="E318" s="47"/>
    </row>
    <row r="319" ht="16.5">
      <c r="E319" s="47"/>
    </row>
    <row r="320" ht="16.5">
      <c r="E320" s="47"/>
    </row>
    <row r="321" ht="16.5">
      <c r="E321" s="47"/>
    </row>
    <row r="322" ht="16.5">
      <c r="E322" s="47"/>
    </row>
    <row r="323" ht="16.5">
      <c r="E323" s="47"/>
    </row>
    <row r="324" ht="16.5">
      <c r="E324" s="47"/>
    </row>
    <row r="325" ht="16.5">
      <c r="E325" s="47"/>
    </row>
    <row r="326" ht="16.5">
      <c r="E326" s="47"/>
    </row>
    <row r="327" ht="16.5">
      <c r="E327" s="47"/>
    </row>
    <row r="328" ht="16.5">
      <c r="E328" s="47"/>
    </row>
    <row r="329" ht="16.5">
      <c r="E329" s="47"/>
    </row>
    <row r="330" ht="16.5">
      <c r="E330" s="47"/>
    </row>
    <row r="331" ht="16.5">
      <c r="E331" s="47"/>
    </row>
    <row r="332" ht="16.5">
      <c r="E332" s="47"/>
    </row>
    <row r="333" ht="16.5">
      <c r="E333" s="47"/>
    </row>
    <row r="334" ht="16.5">
      <c r="E334" s="47"/>
    </row>
    <row r="335" ht="16.5">
      <c r="E335" s="47"/>
    </row>
    <row r="336" ht="16.5">
      <c r="E336" s="47"/>
    </row>
    <row r="337" ht="16.5">
      <c r="E337" s="47"/>
    </row>
    <row r="338" ht="16.5">
      <c r="E338" s="47"/>
    </row>
    <row r="339" ht="16.5">
      <c r="E339" s="47"/>
    </row>
    <row r="340" ht="16.5">
      <c r="E340" s="47"/>
    </row>
    <row r="341" ht="16.5">
      <c r="E341" s="47"/>
    </row>
    <row r="342" ht="16.5">
      <c r="E342" s="47"/>
    </row>
    <row r="343" ht="16.5">
      <c r="E343" s="47"/>
    </row>
    <row r="344" ht="16.5">
      <c r="E344" s="47"/>
    </row>
    <row r="345" ht="16.5">
      <c r="E345" s="47"/>
    </row>
    <row r="346" ht="16.5">
      <c r="E346" s="47"/>
    </row>
    <row r="347" ht="16.5">
      <c r="E347" s="47"/>
    </row>
    <row r="348" ht="16.5">
      <c r="E348" s="47"/>
    </row>
    <row r="349" ht="16.5">
      <c r="E349" s="47"/>
    </row>
    <row r="350" ht="16.5">
      <c r="E350" s="47"/>
    </row>
    <row r="351" ht="16.5">
      <c r="E351" s="47"/>
    </row>
    <row r="352" ht="16.5">
      <c r="E352" s="47"/>
    </row>
    <row r="353" ht="16.5">
      <c r="E353" s="47"/>
    </row>
    <row r="354" ht="16.5">
      <c r="E354" s="47"/>
    </row>
    <row r="355" ht="16.5">
      <c r="E355" s="47"/>
    </row>
    <row r="356" ht="16.5">
      <c r="E356" s="47"/>
    </row>
    <row r="357" ht="16.5">
      <c r="E357" s="47"/>
    </row>
    <row r="358" ht="16.5">
      <c r="E358" s="47"/>
    </row>
    <row r="359" ht="16.5">
      <c r="E359" s="47"/>
    </row>
    <row r="360" ht="16.5">
      <c r="E360" s="47"/>
    </row>
    <row r="361" ht="16.5">
      <c r="E361" s="47"/>
    </row>
    <row r="362" ht="16.5">
      <c r="E362" s="47"/>
    </row>
    <row r="363" ht="16.5">
      <c r="E363" s="47"/>
    </row>
    <row r="364" ht="16.5">
      <c r="E364" s="47"/>
    </row>
    <row r="365" ht="16.5">
      <c r="E365" s="47"/>
    </row>
    <row r="366" ht="16.5">
      <c r="E366" s="47"/>
    </row>
    <row r="367" ht="16.5">
      <c r="E367" s="47"/>
    </row>
    <row r="368" ht="16.5">
      <c r="E368" s="47"/>
    </row>
    <row r="369" ht="16.5">
      <c r="E369" s="47"/>
    </row>
    <row r="370" ht="16.5">
      <c r="E370" s="47"/>
    </row>
    <row r="371" ht="16.5">
      <c r="E371" s="47"/>
    </row>
    <row r="372" ht="16.5">
      <c r="E372" s="47"/>
    </row>
    <row r="373" ht="16.5">
      <c r="E373" s="47"/>
    </row>
    <row r="374" ht="16.5">
      <c r="E374" s="47"/>
    </row>
    <row r="375" ht="16.5">
      <c r="E375" s="47"/>
    </row>
    <row r="376" ht="16.5">
      <c r="E376" s="47"/>
    </row>
    <row r="377" ht="16.5">
      <c r="E377" s="47"/>
    </row>
    <row r="378" ht="16.5">
      <c r="E378" s="47"/>
    </row>
    <row r="379" ht="16.5">
      <c r="E379" s="47"/>
    </row>
    <row r="380" ht="16.5">
      <c r="E380" s="47"/>
    </row>
    <row r="381" ht="16.5">
      <c r="E381" s="47"/>
    </row>
    <row r="382" ht="16.5">
      <c r="E382" s="47"/>
    </row>
    <row r="383" ht="16.5">
      <c r="E383" s="47"/>
    </row>
    <row r="384" ht="16.5">
      <c r="E384" s="47"/>
    </row>
    <row r="385" ht="16.5">
      <c r="E385" s="47"/>
    </row>
    <row r="386" ht="16.5">
      <c r="E386" s="47"/>
    </row>
    <row r="387" ht="16.5">
      <c r="E387" s="47"/>
    </row>
    <row r="388" ht="16.5">
      <c r="E388" s="47"/>
    </row>
    <row r="389" ht="16.5">
      <c r="E389" s="47"/>
    </row>
    <row r="390" ht="16.5">
      <c r="E390" s="47"/>
    </row>
    <row r="391" ht="16.5">
      <c r="E391" s="47"/>
    </row>
    <row r="392" ht="16.5">
      <c r="E392" s="47"/>
    </row>
    <row r="393" ht="16.5">
      <c r="E393" s="47"/>
    </row>
    <row r="394" ht="16.5">
      <c r="E394" s="47"/>
    </row>
    <row r="395" ht="16.5">
      <c r="E395" s="47"/>
    </row>
    <row r="396" ht="16.5">
      <c r="E396" s="47"/>
    </row>
    <row r="397" ht="16.5">
      <c r="E397" s="47"/>
    </row>
    <row r="398" ht="16.5">
      <c r="E398" s="47"/>
    </row>
    <row r="399" ht="16.5">
      <c r="E399" s="47"/>
    </row>
    <row r="400" ht="16.5">
      <c r="E400" s="47"/>
    </row>
    <row r="401" ht="16.5">
      <c r="E401" s="47"/>
    </row>
    <row r="402" ht="16.5">
      <c r="E402" s="47"/>
    </row>
    <row r="403" ht="16.5">
      <c r="E403" s="47"/>
    </row>
    <row r="404" ht="16.5">
      <c r="E404" s="47"/>
    </row>
    <row r="405" ht="16.5">
      <c r="E405" s="47"/>
    </row>
    <row r="406" ht="16.5">
      <c r="E406" s="47"/>
    </row>
    <row r="407" ht="16.5">
      <c r="E407" s="47"/>
    </row>
    <row r="408" ht="16.5">
      <c r="E408" s="47"/>
    </row>
    <row r="409" ht="16.5">
      <c r="E409" s="47"/>
    </row>
    <row r="410" ht="16.5">
      <c r="E410" s="47"/>
    </row>
    <row r="411" ht="16.5">
      <c r="E411" s="47"/>
    </row>
    <row r="412" ht="16.5">
      <c r="E412" s="47"/>
    </row>
    <row r="413" ht="16.5">
      <c r="E413" s="47"/>
    </row>
    <row r="414" ht="16.5">
      <c r="E414" s="47"/>
    </row>
    <row r="415" ht="16.5">
      <c r="E415" s="47"/>
    </row>
    <row r="416" ht="16.5">
      <c r="E416" s="47"/>
    </row>
    <row r="417" ht="16.5">
      <c r="E417" s="47"/>
    </row>
    <row r="418" ht="16.5">
      <c r="E418" s="47"/>
    </row>
    <row r="419" ht="16.5">
      <c r="E419" s="47"/>
    </row>
    <row r="420" ht="16.5">
      <c r="E420" s="47"/>
    </row>
    <row r="421" ht="16.5">
      <c r="E421" s="47"/>
    </row>
    <row r="422" ht="16.5">
      <c r="E422" s="47"/>
    </row>
    <row r="423" ht="16.5">
      <c r="E423" s="47"/>
    </row>
    <row r="424" ht="16.5">
      <c r="E424" s="47"/>
    </row>
    <row r="425" ht="16.5">
      <c r="E425" s="47"/>
    </row>
    <row r="426" ht="16.5">
      <c r="E426" s="47"/>
    </row>
    <row r="427" ht="16.5">
      <c r="E427" s="47"/>
    </row>
    <row r="428" ht="16.5">
      <c r="E428" s="47"/>
    </row>
    <row r="429" ht="16.5">
      <c r="E429" s="47"/>
    </row>
    <row r="430" ht="16.5">
      <c r="E430" s="47"/>
    </row>
    <row r="431" ht="16.5">
      <c r="E431" s="47"/>
    </row>
    <row r="432" ht="16.5">
      <c r="E432" s="47"/>
    </row>
    <row r="433" ht="16.5">
      <c r="E433" s="47"/>
    </row>
    <row r="434" ht="16.5">
      <c r="E434" s="47"/>
    </row>
    <row r="435" ht="16.5">
      <c r="E435" s="47"/>
    </row>
    <row r="436" ht="16.5">
      <c r="E436" s="47"/>
    </row>
    <row r="437" ht="16.5">
      <c r="E437" s="47"/>
    </row>
    <row r="438" ht="16.5">
      <c r="E438" s="47"/>
    </row>
    <row r="439" ht="16.5">
      <c r="E439" s="47"/>
    </row>
    <row r="440" ht="16.5">
      <c r="E440" s="47"/>
    </row>
    <row r="441" ht="16.5">
      <c r="E441" s="47"/>
    </row>
    <row r="442" ht="16.5">
      <c r="E442" s="47"/>
    </row>
    <row r="443" ht="16.5">
      <c r="E443" s="47"/>
    </row>
    <row r="444" ht="16.5">
      <c r="E444" s="47"/>
    </row>
    <row r="445" ht="16.5">
      <c r="E445" s="47"/>
    </row>
    <row r="446" ht="16.5">
      <c r="E446" s="47"/>
    </row>
    <row r="447" ht="16.5">
      <c r="E447" s="47"/>
    </row>
    <row r="448" ht="16.5">
      <c r="E448" s="47"/>
    </row>
    <row r="449" ht="16.5">
      <c r="E449" s="47"/>
    </row>
    <row r="450" ht="16.5">
      <c r="E450" s="47"/>
    </row>
    <row r="451" ht="16.5">
      <c r="E451" s="47"/>
    </row>
    <row r="452" ht="16.5">
      <c r="E452" s="47"/>
    </row>
    <row r="453" ht="16.5">
      <c r="E453" s="47"/>
    </row>
    <row r="454" ht="16.5">
      <c r="E454" s="47"/>
    </row>
    <row r="455" ht="16.5">
      <c r="E455" s="47"/>
    </row>
    <row r="456" ht="16.5">
      <c r="E456" s="47"/>
    </row>
    <row r="457" ht="16.5">
      <c r="E457" s="47"/>
    </row>
    <row r="458" ht="16.5">
      <c r="E458" s="47"/>
    </row>
    <row r="459" ht="16.5">
      <c r="E459" s="47"/>
    </row>
    <row r="460" ht="16.5">
      <c r="E460" s="47"/>
    </row>
    <row r="461" ht="16.5">
      <c r="E461" s="47"/>
    </row>
    <row r="462" ht="16.5">
      <c r="E462" s="47"/>
    </row>
    <row r="463" ht="16.5">
      <c r="E463" s="47"/>
    </row>
    <row r="464" ht="16.5">
      <c r="E464" s="47"/>
    </row>
    <row r="465" ht="16.5">
      <c r="E465" s="47"/>
    </row>
    <row r="466" ht="16.5">
      <c r="E466" s="47"/>
    </row>
    <row r="467" ht="16.5">
      <c r="E467" s="47"/>
    </row>
    <row r="468" ht="16.5">
      <c r="E468" s="47"/>
    </row>
    <row r="469" ht="16.5">
      <c r="E469" s="47"/>
    </row>
    <row r="470" ht="16.5">
      <c r="E470" s="47"/>
    </row>
    <row r="471" ht="16.5">
      <c r="E471" s="47"/>
    </row>
    <row r="472" ht="16.5">
      <c r="E472" s="47"/>
    </row>
    <row r="473" ht="16.5">
      <c r="E473" s="47"/>
    </row>
    <row r="474" ht="16.5">
      <c r="E474" s="47"/>
    </row>
    <row r="475" ht="16.5">
      <c r="E475" s="47"/>
    </row>
    <row r="476" ht="16.5">
      <c r="E476" s="47"/>
    </row>
    <row r="477" ht="16.5">
      <c r="E477" s="47"/>
    </row>
    <row r="478" ht="16.5">
      <c r="E478" s="47"/>
    </row>
    <row r="479" ht="16.5">
      <c r="E479" s="47"/>
    </row>
    <row r="480" ht="16.5">
      <c r="E480" s="47"/>
    </row>
    <row r="481" ht="16.5">
      <c r="E481" s="47"/>
    </row>
    <row r="482" ht="16.5">
      <c r="E482" s="47"/>
    </row>
    <row r="483" ht="16.5">
      <c r="E483" s="47"/>
    </row>
    <row r="484" ht="16.5">
      <c r="E484" s="47"/>
    </row>
    <row r="485" ht="16.5">
      <c r="E485" s="47"/>
    </row>
    <row r="486" ht="16.5">
      <c r="E486" s="47"/>
    </row>
    <row r="487" ht="16.5">
      <c r="E487" s="47"/>
    </row>
    <row r="488" ht="16.5">
      <c r="E488" s="47"/>
    </row>
    <row r="489" ht="16.5">
      <c r="E489" s="47"/>
    </row>
    <row r="490" ht="16.5">
      <c r="E490" s="47"/>
    </row>
    <row r="491" ht="16.5">
      <c r="E491" s="47"/>
    </row>
    <row r="492" ht="16.5">
      <c r="E492" s="47"/>
    </row>
    <row r="493" ht="16.5">
      <c r="E493" s="47"/>
    </row>
    <row r="494" ht="16.5">
      <c r="E494" s="47"/>
    </row>
    <row r="495" ht="16.5">
      <c r="E495" s="47"/>
    </row>
    <row r="496" ht="16.5">
      <c r="E496" s="47"/>
    </row>
    <row r="497" ht="16.5">
      <c r="E497" s="47"/>
    </row>
    <row r="498" ht="16.5">
      <c r="E498" s="47"/>
    </row>
    <row r="499" ht="16.5">
      <c r="E499" s="47"/>
    </row>
    <row r="500" ht="16.5">
      <c r="E500" s="47"/>
    </row>
    <row r="501" ht="16.5">
      <c r="E501" s="47"/>
    </row>
    <row r="502" ht="16.5">
      <c r="E502" s="47"/>
    </row>
    <row r="503" ht="16.5">
      <c r="E503" s="47"/>
    </row>
    <row r="504" ht="16.5">
      <c r="E504" s="47"/>
    </row>
    <row r="505" ht="16.5">
      <c r="E505" s="47"/>
    </row>
    <row r="506" ht="16.5">
      <c r="E506" s="47"/>
    </row>
    <row r="507" ht="16.5">
      <c r="E507" s="47"/>
    </row>
    <row r="508" ht="16.5">
      <c r="E508" s="47"/>
    </row>
    <row r="509" ht="16.5">
      <c r="E509" s="47"/>
    </row>
    <row r="510" ht="16.5">
      <c r="E510" s="47"/>
    </row>
    <row r="511" ht="16.5">
      <c r="E511" s="47"/>
    </row>
    <row r="512" ht="16.5">
      <c r="E512" s="47"/>
    </row>
    <row r="513" ht="16.5">
      <c r="E513" s="47"/>
    </row>
    <row r="514" ht="16.5">
      <c r="E514" s="47"/>
    </row>
    <row r="515" ht="16.5">
      <c r="E515" s="47"/>
    </row>
    <row r="516" ht="16.5">
      <c r="E516" s="47"/>
    </row>
    <row r="517" ht="16.5">
      <c r="E517" s="47"/>
    </row>
    <row r="518" ht="16.5">
      <c r="E518" s="47"/>
    </row>
    <row r="519" ht="16.5">
      <c r="E519" s="47"/>
    </row>
    <row r="520" ht="16.5">
      <c r="E520" s="47"/>
    </row>
    <row r="521" ht="16.5">
      <c r="E521" s="47"/>
    </row>
    <row r="522" ht="16.5">
      <c r="E522" s="47"/>
    </row>
    <row r="523" ht="16.5">
      <c r="E523" s="47"/>
    </row>
    <row r="524" ht="16.5">
      <c r="E524" s="47"/>
    </row>
    <row r="525" ht="16.5">
      <c r="E525" s="47"/>
    </row>
    <row r="526" ht="16.5">
      <c r="E526" s="47"/>
    </row>
    <row r="527" ht="16.5">
      <c r="E527" s="47"/>
    </row>
    <row r="528" ht="16.5">
      <c r="E528" s="47"/>
    </row>
    <row r="529" ht="16.5">
      <c r="E529" s="47"/>
    </row>
    <row r="530" ht="16.5">
      <c r="E530" s="47"/>
    </row>
    <row r="531" ht="16.5">
      <c r="E531" s="47"/>
    </row>
    <row r="532" ht="16.5">
      <c r="E532" s="47"/>
    </row>
    <row r="533" ht="16.5">
      <c r="E533" s="47"/>
    </row>
    <row r="534" ht="16.5">
      <c r="E534" s="47"/>
    </row>
    <row r="535" ht="16.5">
      <c r="E535" s="47"/>
    </row>
    <row r="536" ht="16.5">
      <c r="E536" s="47"/>
    </row>
    <row r="537" ht="16.5">
      <c r="E537" s="47"/>
    </row>
    <row r="538" ht="16.5">
      <c r="E538" s="47"/>
    </row>
    <row r="539" ht="16.5">
      <c r="E539" s="47"/>
    </row>
    <row r="540" ht="16.5">
      <c r="E540" s="47"/>
    </row>
    <row r="541" ht="16.5">
      <c r="E541" s="47"/>
    </row>
    <row r="542" ht="16.5">
      <c r="E542" s="47"/>
    </row>
    <row r="543" ht="16.5">
      <c r="E543" s="47"/>
    </row>
    <row r="544" ht="16.5">
      <c r="E544" s="47"/>
    </row>
    <row r="545" ht="16.5">
      <c r="E545" s="47"/>
    </row>
    <row r="546" ht="16.5">
      <c r="E546" s="47"/>
    </row>
    <row r="547" ht="16.5">
      <c r="E547" s="47"/>
    </row>
    <row r="548" ht="16.5">
      <c r="E548" s="47"/>
    </row>
    <row r="549" ht="16.5">
      <c r="E549" s="47"/>
    </row>
    <row r="550" ht="16.5">
      <c r="E550" s="47"/>
    </row>
    <row r="551" ht="16.5">
      <c r="E551" s="47"/>
    </row>
    <row r="552" ht="16.5">
      <c r="E552" s="47"/>
    </row>
    <row r="553" ht="16.5">
      <c r="E553" s="47"/>
    </row>
    <row r="554" ht="16.5">
      <c r="E554" s="47"/>
    </row>
    <row r="555" ht="16.5">
      <c r="E555" s="47"/>
    </row>
    <row r="556" ht="16.5">
      <c r="E556" s="47"/>
    </row>
    <row r="557" ht="16.5">
      <c r="E557" s="47"/>
    </row>
    <row r="558" ht="16.5">
      <c r="E558" s="47"/>
    </row>
    <row r="559" ht="16.5">
      <c r="E559" s="47"/>
    </row>
    <row r="560" ht="16.5">
      <c r="E560" s="47"/>
    </row>
    <row r="561" ht="16.5">
      <c r="E561" s="47"/>
    </row>
    <row r="562" ht="16.5">
      <c r="E562" s="47"/>
    </row>
    <row r="563" ht="16.5">
      <c r="E563" s="47"/>
    </row>
    <row r="564" ht="16.5">
      <c r="E564" s="47"/>
    </row>
    <row r="565" ht="16.5">
      <c r="E565" s="47"/>
    </row>
    <row r="566" ht="16.5">
      <c r="E566" s="47"/>
    </row>
    <row r="567" ht="16.5">
      <c r="E567" s="47"/>
    </row>
    <row r="568" ht="16.5">
      <c r="E568" s="47"/>
    </row>
    <row r="569" ht="16.5">
      <c r="E569" s="47"/>
    </row>
    <row r="570" ht="16.5">
      <c r="E570" s="47"/>
    </row>
    <row r="571" ht="16.5">
      <c r="E571" s="47"/>
    </row>
    <row r="572" ht="16.5">
      <c r="E572" s="47"/>
    </row>
    <row r="573" ht="16.5">
      <c r="E573" s="47"/>
    </row>
    <row r="574" ht="16.5">
      <c r="E574" s="47"/>
    </row>
    <row r="575" ht="16.5">
      <c r="E575" s="47"/>
    </row>
    <row r="576" ht="16.5">
      <c r="E576" s="47"/>
    </row>
    <row r="577" ht="16.5">
      <c r="E577" s="47"/>
    </row>
    <row r="578" ht="16.5">
      <c r="E578" s="47"/>
    </row>
    <row r="579" ht="16.5">
      <c r="E579" s="47"/>
    </row>
    <row r="580" ht="16.5">
      <c r="E580" s="47"/>
    </row>
    <row r="581" ht="16.5">
      <c r="E581" s="47"/>
    </row>
    <row r="582" ht="16.5">
      <c r="E582" s="47"/>
    </row>
    <row r="583" ht="16.5">
      <c r="E583" s="47"/>
    </row>
    <row r="584" ht="16.5">
      <c r="E584" s="47"/>
    </row>
    <row r="585" ht="16.5">
      <c r="E585" s="47"/>
    </row>
    <row r="586" ht="16.5">
      <c r="E586" s="47"/>
    </row>
    <row r="587" ht="16.5">
      <c r="E587" s="47"/>
    </row>
    <row r="588" ht="16.5">
      <c r="E588" s="47"/>
    </row>
    <row r="589" ht="16.5">
      <c r="E589" s="47"/>
    </row>
    <row r="590" ht="16.5">
      <c r="E590" s="47"/>
    </row>
    <row r="591" ht="16.5">
      <c r="E591" s="47"/>
    </row>
    <row r="592" ht="16.5">
      <c r="E592" s="47"/>
    </row>
    <row r="593" ht="16.5">
      <c r="E593" s="47"/>
    </row>
    <row r="594" ht="16.5">
      <c r="E594" s="47"/>
    </row>
    <row r="595" ht="16.5">
      <c r="E595" s="47"/>
    </row>
    <row r="596" ht="16.5">
      <c r="E596" s="47"/>
    </row>
    <row r="597" ht="16.5">
      <c r="E597" s="47"/>
    </row>
    <row r="598" ht="16.5">
      <c r="E598" s="47"/>
    </row>
    <row r="599" ht="16.5">
      <c r="E599" s="47"/>
    </row>
    <row r="600" ht="16.5">
      <c r="E600" s="47"/>
    </row>
    <row r="601" ht="16.5">
      <c r="E601" s="47"/>
    </row>
    <row r="602" ht="16.5">
      <c r="E602" s="47"/>
    </row>
    <row r="603" ht="16.5">
      <c r="E603" s="47"/>
    </row>
    <row r="604" ht="16.5">
      <c r="E604" s="47"/>
    </row>
    <row r="605" ht="16.5">
      <c r="E605" s="47"/>
    </row>
    <row r="606" ht="16.5">
      <c r="E606" s="47"/>
    </row>
    <row r="607" ht="16.5">
      <c r="E607" s="47"/>
    </row>
    <row r="608" ht="16.5">
      <c r="E608" s="47"/>
    </row>
    <row r="609" ht="16.5">
      <c r="E609" s="47"/>
    </row>
    <row r="610" ht="16.5">
      <c r="E610" s="47"/>
    </row>
    <row r="611" ht="16.5">
      <c r="E611" s="47"/>
    </row>
    <row r="612" ht="16.5">
      <c r="E612" s="47"/>
    </row>
    <row r="613" ht="16.5">
      <c r="E613" s="47"/>
    </row>
    <row r="614" ht="16.5">
      <c r="E614" s="47"/>
    </row>
    <row r="615" ht="16.5">
      <c r="E615" s="47"/>
    </row>
    <row r="616" ht="16.5">
      <c r="E616" s="47"/>
    </row>
    <row r="617" ht="16.5">
      <c r="E617" s="47"/>
    </row>
    <row r="618" ht="16.5">
      <c r="E618" s="47"/>
    </row>
    <row r="619" ht="16.5">
      <c r="E619" s="47"/>
    </row>
    <row r="620" ht="16.5">
      <c r="E620" s="47"/>
    </row>
    <row r="621" ht="16.5">
      <c r="E621" s="47"/>
    </row>
    <row r="622" ht="16.5">
      <c r="E622" s="47"/>
    </row>
    <row r="623" ht="16.5">
      <c r="E623" s="47"/>
    </row>
    <row r="624" ht="16.5">
      <c r="E624" s="47"/>
    </row>
    <row r="625" ht="16.5">
      <c r="E625" s="47"/>
    </row>
    <row r="626" ht="16.5">
      <c r="E626" s="47"/>
    </row>
    <row r="627" ht="16.5">
      <c r="E627" s="47"/>
    </row>
    <row r="628" ht="16.5">
      <c r="E628" s="47"/>
    </row>
    <row r="629" ht="16.5">
      <c r="E629" s="47"/>
    </row>
    <row r="630" ht="16.5">
      <c r="E630" s="47"/>
    </row>
    <row r="631" ht="16.5">
      <c r="E631" s="47"/>
    </row>
    <row r="632" ht="16.5">
      <c r="E632" s="47"/>
    </row>
    <row r="633" ht="16.5">
      <c r="E633" s="47"/>
    </row>
    <row r="634" ht="16.5">
      <c r="E634" s="47"/>
    </row>
    <row r="635" ht="16.5">
      <c r="E635" s="47"/>
    </row>
    <row r="636" ht="16.5">
      <c r="E636" s="47"/>
    </row>
    <row r="637" ht="16.5">
      <c r="E637" s="47"/>
    </row>
    <row r="638" ht="16.5">
      <c r="E638" s="47"/>
    </row>
    <row r="639" ht="16.5">
      <c r="E639" s="47"/>
    </row>
    <row r="640" ht="16.5">
      <c r="E640" s="47"/>
    </row>
    <row r="641" ht="16.5">
      <c r="E641" s="47"/>
    </row>
    <row r="642" ht="16.5">
      <c r="E642" s="47"/>
    </row>
    <row r="643" ht="16.5">
      <c r="E643" s="47"/>
    </row>
    <row r="644" ht="16.5">
      <c r="E644" s="47"/>
    </row>
    <row r="645" ht="16.5">
      <c r="E645" s="47"/>
    </row>
    <row r="646" ht="16.5">
      <c r="E646" s="47"/>
    </row>
    <row r="647" ht="16.5">
      <c r="E647" s="47"/>
    </row>
    <row r="648" ht="16.5">
      <c r="E648" s="47"/>
    </row>
    <row r="649" ht="16.5">
      <c r="E649" s="47"/>
    </row>
    <row r="650" ht="16.5">
      <c r="E650" s="47"/>
    </row>
    <row r="651" ht="16.5">
      <c r="E651" s="47"/>
    </row>
    <row r="652" ht="16.5">
      <c r="E652" s="47"/>
    </row>
    <row r="653" ht="16.5">
      <c r="E653" s="47"/>
    </row>
    <row r="654" ht="16.5">
      <c r="E654" s="47"/>
    </row>
    <row r="655" ht="16.5">
      <c r="E655" s="47"/>
    </row>
    <row r="656" ht="16.5">
      <c r="E656" s="47"/>
    </row>
    <row r="657" ht="16.5">
      <c r="E657" s="47"/>
    </row>
    <row r="658" ht="16.5">
      <c r="E658" s="47"/>
    </row>
    <row r="659" ht="16.5">
      <c r="E659" s="47"/>
    </row>
    <row r="660" ht="16.5">
      <c r="E660" s="47"/>
    </row>
    <row r="661" ht="16.5">
      <c r="E661" s="47"/>
    </row>
    <row r="662" ht="16.5">
      <c r="E662" s="47"/>
    </row>
    <row r="663" ht="16.5">
      <c r="E663" s="47"/>
    </row>
    <row r="664" ht="16.5">
      <c r="E664" s="47"/>
    </row>
    <row r="665" ht="16.5">
      <c r="E665" s="47"/>
    </row>
    <row r="666" ht="16.5">
      <c r="E666" s="47"/>
    </row>
    <row r="667" ht="16.5">
      <c r="E667" s="47"/>
    </row>
    <row r="668" ht="16.5">
      <c r="E668" s="47"/>
    </row>
    <row r="669" ht="16.5">
      <c r="E669" s="47"/>
    </row>
    <row r="670" ht="16.5">
      <c r="E670" s="47"/>
    </row>
    <row r="671" ht="16.5">
      <c r="E671" s="47"/>
    </row>
    <row r="672" ht="16.5">
      <c r="E672" s="47"/>
    </row>
    <row r="673" ht="16.5">
      <c r="E673" s="47"/>
    </row>
    <row r="674" ht="16.5">
      <c r="E674" s="47"/>
    </row>
    <row r="675" ht="16.5">
      <c r="E675" s="47"/>
    </row>
    <row r="676" ht="16.5">
      <c r="E676" s="47"/>
    </row>
    <row r="677" ht="16.5">
      <c r="E677" s="47"/>
    </row>
    <row r="678" ht="16.5">
      <c r="E678" s="47"/>
    </row>
    <row r="679" ht="16.5">
      <c r="E679" s="47"/>
    </row>
    <row r="680" ht="16.5">
      <c r="E680" s="47"/>
    </row>
    <row r="681" ht="16.5">
      <c r="E681" s="47"/>
    </row>
    <row r="682" ht="16.5">
      <c r="E682" s="47"/>
    </row>
    <row r="683" ht="16.5">
      <c r="E683" s="47"/>
    </row>
    <row r="684" ht="16.5">
      <c r="E684" s="47"/>
    </row>
    <row r="685" ht="16.5">
      <c r="E685" s="47"/>
    </row>
    <row r="686" ht="16.5">
      <c r="E686" s="47"/>
    </row>
    <row r="687" ht="16.5">
      <c r="E687" s="47"/>
    </row>
    <row r="688" ht="16.5">
      <c r="E688" s="47"/>
    </row>
    <row r="689" ht="16.5">
      <c r="E689" s="47"/>
    </row>
    <row r="690" ht="16.5">
      <c r="E690" s="47"/>
    </row>
    <row r="691" ht="16.5">
      <c r="E691" s="47"/>
    </row>
    <row r="692" ht="16.5">
      <c r="E692" s="47"/>
    </row>
    <row r="693" ht="16.5">
      <c r="E693" s="47"/>
    </row>
    <row r="694" ht="16.5">
      <c r="E694" s="47"/>
    </row>
    <row r="695" ht="16.5">
      <c r="E695" s="47"/>
    </row>
    <row r="696" ht="16.5">
      <c r="E696" s="47"/>
    </row>
    <row r="697" ht="16.5">
      <c r="E697" s="47"/>
    </row>
    <row r="698" ht="16.5">
      <c r="E698" s="47"/>
    </row>
    <row r="699" ht="16.5">
      <c r="E699" s="47"/>
    </row>
    <row r="700" ht="16.5">
      <c r="E700" s="47"/>
    </row>
    <row r="701" ht="16.5">
      <c r="E701" s="47"/>
    </row>
    <row r="702" ht="16.5">
      <c r="E702" s="47"/>
    </row>
    <row r="703" ht="16.5">
      <c r="E703" s="47"/>
    </row>
    <row r="704" ht="16.5">
      <c r="E704" s="47"/>
    </row>
    <row r="705" ht="16.5">
      <c r="E705" s="47"/>
    </row>
    <row r="706" ht="16.5">
      <c r="E706" s="47"/>
    </row>
    <row r="707" ht="16.5">
      <c r="E707" s="47"/>
    </row>
    <row r="708" ht="16.5">
      <c r="E708" s="47"/>
    </row>
    <row r="709" ht="16.5">
      <c r="E709" s="47"/>
    </row>
    <row r="710" ht="16.5">
      <c r="E710" s="47"/>
    </row>
    <row r="711" ht="16.5">
      <c r="E711" s="47"/>
    </row>
    <row r="712" ht="16.5">
      <c r="E712" s="47"/>
    </row>
    <row r="713" ht="16.5">
      <c r="E713" s="47"/>
    </row>
    <row r="714" ht="16.5">
      <c r="E714" s="47"/>
    </row>
    <row r="715" ht="16.5">
      <c r="E715" s="47"/>
    </row>
    <row r="716" ht="16.5">
      <c r="E716" s="47"/>
    </row>
    <row r="717" ht="16.5">
      <c r="E717" s="47"/>
    </row>
    <row r="718" ht="16.5">
      <c r="E718" s="47"/>
    </row>
    <row r="719" ht="16.5">
      <c r="E719" s="47"/>
    </row>
    <row r="720" ht="16.5">
      <c r="E720" s="47"/>
    </row>
    <row r="721" ht="16.5">
      <c r="E721" s="47"/>
    </row>
    <row r="722" ht="16.5">
      <c r="E722" s="47"/>
    </row>
    <row r="723" ht="16.5">
      <c r="E723" s="47"/>
    </row>
    <row r="724" ht="16.5">
      <c r="E724" s="47"/>
    </row>
    <row r="725" ht="16.5">
      <c r="E725" s="47"/>
    </row>
    <row r="726" ht="16.5">
      <c r="E726" s="47"/>
    </row>
    <row r="727" ht="16.5">
      <c r="E727" s="47"/>
    </row>
    <row r="728" ht="16.5">
      <c r="E728" s="47"/>
    </row>
    <row r="729" ht="16.5">
      <c r="E729" s="47"/>
    </row>
    <row r="730" ht="16.5">
      <c r="E730" s="47"/>
    </row>
    <row r="731" ht="16.5">
      <c r="E731" s="47"/>
    </row>
    <row r="732" ht="16.5">
      <c r="E732" s="47"/>
    </row>
    <row r="733" ht="16.5">
      <c r="E733" s="47"/>
    </row>
    <row r="734" ht="16.5">
      <c r="E734" s="47"/>
    </row>
    <row r="735" ht="16.5">
      <c r="E735" s="47"/>
    </row>
    <row r="736" ht="16.5">
      <c r="E736" s="47"/>
    </row>
    <row r="737" ht="16.5">
      <c r="E737" s="47"/>
    </row>
    <row r="738" ht="16.5">
      <c r="E738" s="47"/>
    </row>
    <row r="739" ht="16.5">
      <c r="E739" s="47"/>
    </row>
    <row r="740" ht="16.5">
      <c r="E740" s="47"/>
    </row>
    <row r="741" ht="16.5">
      <c r="E741" s="47"/>
    </row>
    <row r="742" ht="16.5">
      <c r="E742" s="47"/>
    </row>
    <row r="743" ht="16.5">
      <c r="E743" s="47"/>
    </row>
    <row r="744" ht="16.5">
      <c r="E744" s="47"/>
    </row>
    <row r="745" ht="16.5">
      <c r="E745" s="47"/>
    </row>
    <row r="746" ht="16.5">
      <c r="E746" s="47"/>
    </row>
    <row r="747" ht="16.5">
      <c r="E747" s="47"/>
    </row>
    <row r="748" ht="16.5">
      <c r="E748" s="47"/>
    </row>
    <row r="749" ht="16.5">
      <c r="E749" s="47"/>
    </row>
    <row r="750" ht="16.5">
      <c r="E750" s="47"/>
    </row>
    <row r="751" ht="16.5">
      <c r="E751" s="47"/>
    </row>
    <row r="752" ht="16.5">
      <c r="E752" s="47"/>
    </row>
    <row r="753" ht="16.5">
      <c r="E753" s="47"/>
    </row>
    <row r="754" ht="16.5">
      <c r="E754" s="47"/>
    </row>
    <row r="755" ht="16.5">
      <c r="E755" s="47"/>
    </row>
    <row r="756" ht="16.5">
      <c r="E756" s="47"/>
    </row>
  </sheetData>
  <mergeCells count="131">
    <mergeCell ref="C136:D136"/>
    <mergeCell ref="C130:D130"/>
    <mergeCell ref="C131:D131"/>
    <mergeCell ref="C132:D132"/>
    <mergeCell ref="C133:D133"/>
    <mergeCell ref="C129:D129"/>
    <mergeCell ref="A127:D127"/>
    <mergeCell ref="C134:D134"/>
    <mergeCell ref="C135:D135"/>
    <mergeCell ref="C124:D124"/>
    <mergeCell ref="C125:D125"/>
    <mergeCell ref="C126:D126"/>
    <mergeCell ref="C128:D128"/>
    <mergeCell ref="C121:D121"/>
    <mergeCell ref="A118:D118"/>
    <mergeCell ref="C122:D122"/>
    <mergeCell ref="C123:D123"/>
    <mergeCell ref="C116:D116"/>
    <mergeCell ref="C117:D117"/>
    <mergeCell ref="C119:D119"/>
    <mergeCell ref="C120:D120"/>
    <mergeCell ref="C112:D112"/>
    <mergeCell ref="C113:D113"/>
    <mergeCell ref="C114:D114"/>
    <mergeCell ref="C115:D115"/>
    <mergeCell ref="C107:D107"/>
    <mergeCell ref="C108:D108"/>
    <mergeCell ref="C110:D110"/>
    <mergeCell ref="C111:D111"/>
    <mergeCell ref="A109:D109"/>
    <mergeCell ref="C103:D103"/>
    <mergeCell ref="C104:D104"/>
    <mergeCell ref="C105:D105"/>
    <mergeCell ref="C106:D106"/>
    <mergeCell ref="C101:D101"/>
    <mergeCell ref="C94:D94"/>
    <mergeCell ref="C95:D95"/>
    <mergeCell ref="C96:D96"/>
    <mergeCell ref="C97:D97"/>
    <mergeCell ref="C102:D102"/>
    <mergeCell ref="C84:D84"/>
    <mergeCell ref="A89:D89"/>
    <mergeCell ref="C92:D92"/>
    <mergeCell ref="C93:D93"/>
    <mergeCell ref="A87:D87"/>
    <mergeCell ref="A91:D91"/>
    <mergeCell ref="C98:D98"/>
    <mergeCell ref="A100:D100"/>
    <mergeCell ref="C99:D99"/>
    <mergeCell ref="C75:D75"/>
    <mergeCell ref="C76:D76"/>
    <mergeCell ref="C90:D90"/>
    <mergeCell ref="A74:D74"/>
    <mergeCell ref="C88:D88"/>
    <mergeCell ref="C78:D78"/>
    <mergeCell ref="C80:D80"/>
    <mergeCell ref="A77:D77"/>
    <mergeCell ref="C86:D86"/>
    <mergeCell ref="C82:D82"/>
    <mergeCell ref="C53:D53"/>
    <mergeCell ref="C54:D54"/>
    <mergeCell ref="C51:D51"/>
    <mergeCell ref="C73:D73"/>
    <mergeCell ref="C58:D58"/>
    <mergeCell ref="C61:D61"/>
    <mergeCell ref="C62:D62"/>
    <mergeCell ref="A59:D59"/>
    <mergeCell ref="C67:D67"/>
    <mergeCell ref="C68:D68"/>
    <mergeCell ref="A81:D81"/>
    <mergeCell ref="C47:D47"/>
    <mergeCell ref="C48:D48"/>
    <mergeCell ref="A83:D83"/>
    <mergeCell ref="C72:D72"/>
    <mergeCell ref="A79:D79"/>
    <mergeCell ref="C56:D56"/>
    <mergeCell ref="A71:D71"/>
    <mergeCell ref="A55:D55"/>
    <mergeCell ref="C57:D57"/>
    <mergeCell ref="C64:D64"/>
    <mergeCell ref="A85:D85"/>
    <mergeCell ref="C70:D70"/>
    <mergeCell ref="A37:D37"/>
    <mergeCell ref="A43:D43"/>
    <mergeCell ref="A49:D49"/>
    <mergeCell ref="A52:D52"/>
    <mergeCell ref="C42:D42"/>
    <mergeCell ref="A63:D63"/>
    <mergeCell ref="A66:D66"/>
    <mergeCell ref="C36:D36"/>
    <mergeCell ref="A29:D29"/>
    <mergeCell ref="A31:D31"/>
    <mergeCell ref="A33:D33"/>
    <mergeCell ref="A35:D35"/>
    <mergeCell ref="C30:D30"/>
    <mergeCell ref="C34:D34"/>
    <mergeCell ref="C32:D32"/>
    <mergeCell ref="C69:D69"/>
    <mergeCell ref="C65:D65"/>
    <mergeCell ref="C38:D38"/>
    <mergeCell ref="C39:D39"/>
    <mergeCell ref="C40:D40"/>
    <mergeCell ref="C41:D41"/>
    <mergeCell ref="C60:D60"/>
    <mergeCell ref="C50:D50"/>
    <mergeCell ref="C44:D44"/>
    <mergeCell ref="C45:D45"/>
    <mergeCell ref="A14:D14"/>
    <mergeCell ref="A16:D16"/>
    <mergeCell ref="C24:D24"/>
    <mergeCell ref="A22:D22"/>
    <mergeCell ref="C23:D23"/>
    <mergeCell ref="C21:D21"/>
    <mergeCell ref="C15:D15"/>
    <mergeCell ref="C17:D17"/>
    <mergeCell ref="C18:D18"/>
    <mergeCell ref="C19:D19"/>
    <mergeCell ref="C20:D20"/>
    <mergeCell ref="A25:D25"/>
    <mergeCell ref="C26:D26"/>
    <mergeCell ref="C28:D28"/>
    <mergeCell ref="A27:D27"/>
    <mergeCell ref="C11:D11"/>
    <mergeCell ref="C13:D13"/>
    <mergeCell ref="A5:E5"/>
    <mergeCell ref="C6:D6"/>
    <mergeCell ref="A7:D7"/>
    <mergeCell ref="C10:D10"/>
    <mergeCell ref="C8:D8"/>
    <mergeCell ref="C9:D9"/>
    <mergeCell ref="A12:D12"/>
  </mergeCells>
  <printOptions/>
  <pageMargins left="0.1968503937007874" right="0" top="0.3937007874015748" bottom="0.1968503937007874" header="0.5118110236220472" footer="0.5118110236220472"/>
  <pageSetup horizontalDpi="300" verticalDpi="300" orientation="portrait" paperSize="9" r:id="rId1"/>
  <rowBreaks count="1" manualBreakCount="1">
    <brk id="1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f316k</dc:creator>
  <cp:keywords/>
  <dc:description/>
  <cp:lastModifiedBy>duma_org</cp:lastModifiedBy>
  <cp:lastPrinted>2006-01-11T08:42:50Z</cp:lastPrinted>
  <dcterms:created xsi:type="dcterms:W3CDTF">2004-11-28T14:17:07Z</dcterms:created>
  <dcterms:modified xsi:type="dcterms:W3CDTF">2006-01-16T15:50:51Z</dcterms:modified>
  <cp:category/>
  <cp:version/>
  <cp:contentType/>
  <cp:contentStatus/>
</cp:coreProperties>
</file>