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598" activeTab="0"/>
  </bookViews>
  <sheets>
    <sheet name="Прил.11" sheetId="1" r:id="rId1"/>
  </sheets>
  <definedNames>
    <definedName name="_xlnm.Print_Area" localSheetId="0">'Прил.11'!$A$1:$G$94</definedName>
  </definedNames>
  <calcPr fullCalcOnLoad="1"/>
</workbook>
</file>

<file path=xl/sharedStrings.xml><?xml version="1.0" encoding="utf-8"?>
<sst xmlns="http://schemas.openxmlformats.org/spreadsheetml/2006/main" count="111" uniqueCount="42">
  <si>
    <t>Образование</t>
  </si>
  <si>
    <t>ВСЕГО</t>
  </si>
  <si>
    <t xml:space="preserve">              образование</t>
  </si>
  <si>
    <t>Управление образования</t>
  </si>
  <si>
    <t>Отдел культуры и искусства</t>
  </si>
  <si>
    <t xml:space="preserve">              музыкальные школы</t>
  </si>
  <si>
    <t>Отдел физкультуры и спорта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</si>
  <si>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</si>
  <si>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</si>
  <si>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</si>
  <si>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</si>
  <si>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</si>
  <si>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</si>
  <si>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</si>
  <si>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</si>
  <si>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</si>
  <si>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</si>
  <si>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</si>
  <si>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</si>
  <si>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</si>
  <si>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</si>
  <si>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</si>
  <si>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</si>
  <si>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</si>
  <si>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</si>
  <si>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</si>
  <si>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</si>
  <si>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разд.</t>
  </si>
  <si>
    <t>вид</t>
  </si>
  <si>
    <t>подразд</t>
  </si>
  <si>
    <t>статья</t>
  </si>
  <si>
    <t>расхода</t>
  </si>
  <si>
    <t>Ведомств.ДДУ</t>
  </si>
  <si>
    <t>Развитие</t>
  </si>
  <si>
    <t>целев.</t>
  </si>
  <si>
    <t>текущий</t>
  </si>
  <si>
    <t>Утверждено на 2004 г.</t>
  </si>
  <si>
    <t>Распределение  средств на финансирование государственно-муниципальных и муниципальных общеобразовательных учреждений в части реализации государственного стандарта общего образования в бюджете города Калининграда на 2004 год</t>
  </si>
  <si>
    <t>Приложение № 21</t>
  </si>
  <si>
    <t>депутатов Калининграда</t>
  </si>
  <si>
    <t>к решению городского Совета</t>
  </si>
  <si>
    <t>№  47  от 11 февраля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</si>
</sst>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"/>
      <family val="2"/>
    </font>
    <font>
      <i/>
      <sz val="12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2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5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Zeros="0" tabSelected="1" view="pageBreakPreview" zoomScale="75" zoomScaleNormal="75" zoomScaleSheetLayoutView="75" workbookViewId="0" topLeftCell="A1">
      <selection activeCell="E4" sqref="E4"/>
    </sheetView>
  </sheetViews>
  <sheetFormatPr defaultColWidth="9.00390625" defaultRowHeight="12.75"/>
  <cols>
    <col min="1" max="1" width="7.375" style="0" customWidth="1"/>
    <col min="2" max="2" width="6.375" style="0" customWidth="1"/>
    <col min="3" max="3" width="7.375" style="0" customWidth="1"/>
    <col min="4" max="4" width="32.75390625" style="0" customWidth="1"/>
    <col min="5" max="5" width="13.375" style="0" customWidth="1"/>
    <col min="6" max="6" width="13.25390625" style="0" customWidth="1"/>
    <col min="7" max="7" width="11.625" style="0" customWidth="1"/>
    <col min="8" max="8" width="4.125" style="0" customWidth="1"/>
  </cols>
  <sheetData>
    <row r="1" spans="1:9" ht="18" customHeight="1">
      <c r="A1" s="1"/>
      <c r="B1" s="1"/>
      <c r="C1" s="1"/>
      <c r="D1" s="23"/>
      <c r="E1" s="31" t="s">
        <v>38</v>
      </c>
      <c r="F1" s="31"/>
      <c r="G1" s="31"/>
      <c r="H1" s="25"/>
      <c r="I1" s="2"/>
    </row>
    <row r="2" spans="1:9" ht="18" customHeight="1">
      <c r="A2" s="1"/>
      <c r="B2" s="1"/>
      <c r="C2" s="1"/>
      <c r="D2" s="23"/>
      <c r="E2" s="31" t="s">
        <v>40</v>
      </c>
      <c r="F2" s="31"/>
      <c r="G2" s="31"/>
      <c r="I2" s="2"/>
    </row>
    <row r="3" spans="1:9" ht="18" customHeight="1">
      <c r="A3" s="1"/>
      <c r="B3" s="1"/>
      <c r="C3" s="1"/>
      <c r="D3" s="23"/>
      <c r="E3" s="39" t="s">
        <v>39</v>
      </c>
      <c r="F3" s="39"/>
      <c r="G3" s="39"/>
      <c r="I3" s="2"/>
    </row>
    <row r="4" spans="1:9" ht="18" customHeight="1">
      <c r="A4" s="1"/>
      <c r="B4" s="1"/>
      <c r="C4" s="1"/>
      <c r="D4" s="23"/>
      <c r="E4" s="31" t="s">
        <v>41</v>
      </c>
      <c r="F4" s="31"/>
      <c r="G4" s="31"/>
      <c r="I4" s="2"/>
    </row>
    <row r="5" spans="1:9" ht="18" customHeight="1">
      <c r="A5" s="1"/>
      <c r="B5" s="1"/>
      <c r="C5" s="1"/>
      <c r="D5" s="23"/>
      <c r="E5" s="32"/>
      <c r="F5" s="31"/>
      <c r="G5" s="31"/>
      <c r="I5" s="2"/>
    </row>
    <row r="6" spans="1:7" ht="73.5" customHeight="1">
      <c r="A6" s="41" t="s">
        <v>37</v>
      </c>
      <c r="B6" s="41"/>
      <c r="C6" s="41"/>
      <c r="D6" s="41"/>
      <c r="E6" s="41"/>
      <c r="F6" s="41"/>
      <c r="G6" s="2"/>
    </row>
    <row r="7" spans="1:7" ht="33.75" customHeight="1">
      <c r="A7" s="30"/>
      <c r="B7" s="30"/>
      <c r="C7" s="30"/>
      <c r="D7" s="30"/>
      <c r="E7" s="30"/>
      <c r="F7" s="23"/>
      <c r="G7" s="2"/>
    </row>
    <row r="8" spans="1:7" ht="18.75" customHeight="1">
      <c r="A8" s="34" t="s">
        <v>27</v>
      </c>
      <c r="B8" s="34" t="s">
        <v>34</v>
      </c>
      <c r="C8" s="34" t="s">
        <v>28</v>
      </c>
      <c r="D8" s="35" t="s">
        <v>12</v>
      </c>
      <c r="E8" s="42" t="s">
        <v>36</v>
      </c>
      <c r="F8" s="42"/>
      <c r="G8" s="42"/>
    </row>
    <row r="9" spans="1:7" ht="13.5" customHeight="1">
      <c r="A9" s="40" t="s">
        <v>29</v>
      </c>
      <c r="B9" s="40" t="s">
        <v>30</v>
      </c>
      <c r="C9" s="40" t="s">
        <v>31</v>
      </c>
      <c r="D9" s="36" t="s">
        <v>14</v>
      </c>
      <c r="E9" s="42" t="s">
        <v>1</v>
      </c>
      <c r="F9" s="33"/>
      <c r="G9" s="33"/>
    </row>
    <row r="10" spans="1:7" ht="46.5" customHeight="1">
      <c r="A10" s="40"/>
      <c r="B10" s="40"/>
      <c r="C10" s="40"/>
      <c r="D10" s="37" t="s">
        <v>13</v>
      </c>
      <c r="E10" s="42"/>
      <c r="F10" s="33" t="s">
        <v>35</v>
      </c>
      <c r="G10" s="33" t="s">
        <v>33</v>
      </c>
    </row>
    <row r="11" spans="1:7" ht="12.75">
      <c r="A11" s="26">
        <v>1</v>
      </c>
      <c r="B11" s="26">
        <v>2</v>
      </c>
      <c r="C11" s="26">
        <v>3</v>
      </c>
      <c r="D11" s="26">
        <v>4</v>
      </c>
      <c r="E11" s="27">
        <v>5</v>
      </c>
      <c r="F11" s="27">
        <v>6</v>
      </c>
      <c r="G11" s="27">
        <v>7</v>
      </c>
    </row>
    <row r="12" spans="1:7" ht="31.5" customHeight="1">
      <c r="A12" s="8"/>
      <c r="B12" s="8"/>
      <c r="C12" s="8"/>
      <c r="D12" s="6" t="s">
        <v>3</v>
      </c>
      <c r="E12" s="9">
        <f>SUM(E13)</f>
        <v>66048</v>
      </c>
      <c r="F12" s="9">
        <f>SUM(F13)</f>
        <v>64260</v>
      </c>
      <c r="G12" s="9">
        <f>SUM(G13)</f>
        <v>1788</v>
      </c>
    </row>
    <row r="13" spans="1:7" s="4" customFormat="1" ht="18" customHeight="1">
      <c r="A13" s="7">
        <v>1400</v>
      </c>
      <c r="B13" s="7"/>
      <c r="C13" s="7"/>
      <c r="D13" s="38" t="s">
        <v>2</v>
      </c>
      <c r="E13" s="10">
        <f>SUM(E14:E25)</f>
        <v>66048</v>
      </c>
      <c r="F13" s="10">
        <f>SUM(F14:F25)</f>
        <v>64260</v>
      </c>
      <c r="G13" s="10">
        <f>SUM(G14:G25)</f>
        <v>1788</v>
      </c>
    </row>
    <row r="14" spans="1:7" s="4" customFormat="1" ht="18" customHeight="1" hidden="1">
      <c r="A14" s="7">
        <v>1401</v>
      </c>
      <c r="B14" s="7">
        <v>400</v>
      </c>
      <c r="C14" s="7">
        <v>259</v>
      </c>
      <c r="D14" s="11" t="s">
        <v>15</v>
      </c>
      <c r="E14" s="24">
        <f>SUM(F14:G14)</f>
        <v>0</v>
      </c>
      <c r="F14" s="10"/>
      <c r="G14" s="10"/>
    </row>
    <row r="15" spans="1:7" s="4" customFormat="1" ht="18" customHeight="1">
      <c r="A15" s="7">
        <v>1402</v>
      </c>
      <c r="B15" s="7">
        <v>400</v>
      </c>
      <c r="C15" s="7">
        <v>260</v>
      </c>
      <c r="D15" s="11" t="s">
        <v>16</v>
      </c>
      <c r="E15" s="24">
        <f aca="true" t="shared" si="0" ref="E15:E29">SUM(F15:G15)</f>
        <v>66048</v>
      </c>
      <c r="F15" s="10">
        <v>64260</v>
      </c>
      <c r="G15" s="10">
        <v>1788</v>
      </c>
    </row>
    <row r="16" spans="1:7" s="4" customFormat="1" ht="18" customHeight="1" hidden="1">
      <c r="A16" s="7">
        <v>1402</v>
      </c>
      <c r="B16" s="7">
        <v>401</v>
      </c>
      <c r="C16" s="7">
        <v>262</v>
      </c>
      <c r="D16" s="11" t="s">
        <v>17</v>
      </c>
      <c r="E16" s="24">
        <f t="shared" si="0"/>
        <v>0</v>
      </c>
      <c r="F16" s="10"/>
      <c r="G16" s="10"/>
    </row>
    <row r="17" spans="1:7" s="4" customFormat="1" ht="18" customHeight="1" hidden="1">
      <c r="A17" s="7">
        <v>1402</v>
      </c>
      <c r="B17" s="7">
        <v>401</v>
      </c>
      <c r="C17" s="7">
        <v>263</v>
      </c>
      <c r="D17" s="11" t="s">
        <v>18</v>
      </c>
      <c r="E17" s="24">
        <f t="shared" si="0"/>
        <v>0</v>
      </c>
      <c r="F17" s="10"/>
      <c r="G17" s="10"/>
    </row>
    <row r="18" spans="1:7" s="4" customFormat="1" ht="18" customHeight="1" hidden="1">
      <c r="A18" s="7">
        <v>1402</v>
      </c>
      <c r="B18" s="7">
        <v>401</v>
      </c>
      <c r="C18" s="7">
        <v>264</v>
      </c>
      <c r="D18" s="11" t="s">
        <v>19</v>
      </c>
      <c r="E18" s="24">
        <f t="shared" si="0"/>
        <v>0</v>
      </c>
      <c r="F18" s="10"/>
      <c r="G18" s="10"/>
    </row>
    <row r="19" spans="1:7" s="4" customFormat="1" ht="18" customHeight="1" hidden="1">
      <c r="A19" s="7">
        <v>1402</v>
      </c>
      <c r="B19" s="7">
        <v>401</v>
      </c>
      <c r="C19" s="7">
        <v>264</v>
      </c>
      <c r="D19" s="11" t="s">
        <v>20</v>
      </c>
      <c r="E19" s="24">
        <f t="shared" si="0"/>
        <v>0</v>
      </c>
      <c r="F19" s="10"/>
      <c r="G19" s="10"/>
    </row>
    <row r="20" spans="1:7" s="4" customFormat="1" ht="18" customHeight="1" hidden="1">
      <c r="A20" s="7">
        <v>1402</v>
      </c>
      <c r="B20" s="7">
        <v>401</v>
      </c>
      <c r="C20" s="7">
        <v>265</v>
      </c>
      <c r="D20" s="11" t="s">
        <v>21</v>
      </c>
      <c r="E20" s="24">
        <f t="shared" si="0"/>
        <v>0</v>
      </c>
      <c r="F20" s="10"/>
      <c r="G20" s="10"/>
    </row>
    <row r="21" spans="1:7" s="4" customFormat="1" ht="18" customHeight="1" hidden="1">
      <c r="A21" s="7">
        <v>1403</v>
      </c>
      <c r="B21" s="7">
        <v>403</v>
      </c>
      <c r="C21" s="7">
        <v>267</v>
      </c>
      <c r="D21" s="11" t="s">
        <v>22</v>
      </c>
      <c r="E21" s="24">
        <f t="shared" si="0"/>
        <v>0</v>
      </c>
      <c r="F21" s="10"/>
      <c r="G21" s="10"/>
    </row>
    <row r="22" spans="1:7" s="4" customFormat="1" ht="18" customHeight="1" hidden="1">
      <c r="A22" s="7">
        <v>1404</v>
      </c>
      <c r="B22" s="7">
        <v>403</v>
      </c>
      <c r="C22" s="7">
        <v>268</v>
      </c>
      <c r="D22" s="11" t="s">
        <v>23</v>
      </c>
      <c r="E22" s="24">
        <f t="shared" si="0"/>
        <v>0</v>
      </c>
      <c r="F22" s="10"/>
      <c r="G22" s="10"/>
    </row>
    <row r="23" spans="1:7" s="4" customFormat="1" ht="18" customHeight="1" hidden="1">
      <c r="A23" s="7">
        <v>1405</v>
      </c>
      <c r="B23" s="7">
        <v>404</v>
      </c>
      <c r="C23" s="7">
        <v>270</v>
      </c>
      <c r="D23" s="11" t="s">
        <v>24</v>
      </c>
      <c r="E23" s="24">
        <f t="shared" si="0"/>
        <v>0</v>
      </c>
      <c r="F23" s="10"/>
      <c r="G23" s="10"/>
    </row>
    <row r="24" spans="1:7" s="4" customFormat="1" ht="18" customHeight="1" hidden="1">
      <c r="A24" s="7">
        <v>1407</v>
      </c>
      <c r="B24" s="7">
        <v>407</v>
      </c>
      <c r="C24" s="7">
        <v>272</v>
      </c>
      <c r="D24" s="11" t="s">
        <v>25</v>
      </c>
      <c r="E24" s="24">
        <f t="shared" si="0"/>
        <v>0</v>
      </c>
      <c r="F24" s="10"/>
      <c r="G24" s="10"/>
    </row>
    <row r="25" spans="1:7" s="4" customFormat="1" ht="18" customHeight="1" hidden="1">
      <c r="A25" s="7">
        <v>1407</v>
      </c>
      <c r="B25" s="7">
        <v>407</v>
      </c>
      <c r="C25" s="7">
        <v>319</v>
      </c>
      <c r="D25" s="11" t="s">
        <v>26</v>
      </c>
      <c r="E25" s="24">
        <f t="shared" si="0"/>
        <v>0</v>
      </c>
      <c r="F25" s="10"/>
      <c r="G25" s="10"/>
    </row>
    <row r="26" spans="1:7" ht="33" customHeight="1" hidden="1">
      <c r="A26" s="8"/>
      <c r="B26" s="8"/>
      <c r="C26" s="8"/>
      <c r="D26" s="6" t="s">
        <v>4</v>
      </c>
      <c r="E26" s="9">
        <f>SUM(E27)</f>
        <v>0</v>
      </c>
      <c r="F26" s="9">
        <f>SUM(F27)</f>
        <v>0</v>
      </c>
      <c r="G26" s="9">
        <f>SUM(G27)</f>
        <v>0</v>
      </c>
    </row>
    <row r="27" spans="1:7" s="4" customFormat="1" ht="18" customHeight="1" hidden="1">
      <c r="A27" s="7">
        <v>1402</v>
      </c>
      <c r="B27" s="7">
        <v>401</v>
      </c>
      <c r="C27" s="7">
        <v>264</v>
      </c>
      <c r="D27" s="5" t="s">
        <v>5</v>
      </c>
      <c r="E27" s="24">
        <f t="shared" si="0"/>
        <v>0</v>
      </c>
      <c r="F27" s="10"/>
      <c r="G27" s="10"/>
    </row>
    <row r="28" spans="1:7" ht="30" customHeight="1" hidden="1">
      <c r="A28" s="8"/>
      <c r="B28" s="8"/>
      <c r="C28" s="8"/>
      <c r="D28" s="6" t="s">
        <v>6</v>
      </c>
      <c r="E28" s="9">
        <f>SUM(E29)</f>
        <v>0</v>
      </c>
      <c r="F28" s="9">
        <f>SUM(F29)</f>
        <v>0</v>
      </c>
      <c r="G28" s="9">
        <f>SUM(G29)</f>
        <v>0</v>
      </c>
    </row>
    <row r="29" spans="1:7" s="4" customFormat="1" ht="18" customHeight="1" hidden="1">
      <c r="A29" s="7">
        <v>1402</v>
      </c>
      <c r="B29" s="7">
        <v>401</v>
      </c>
      <c r="C29" s="7">
        <v>264</v>
      </c>
      <c r="D29" s="11" t="s">
        <v>19</v>
      </c>
      <c r="E29" s="24">
        <f t="shared" si="0"/>
        <v>0</v>
      </c>
      <c r="F29" s="10"/>
      <c r="G29" s="10"/>
    </row>
    <row r="30" spans="1:7" ht="30.75" customHeight="1">
      <c r="A30" s="7"/>
      <c r="B30" s="7"/>
      <c r="C30" s="7"/>
      <c r="D30" s="6" t="s">
        <v>7</v>
      </c>
      <c r="E30" s="9">
        <f>SUM(E31)</f>
        <v>56463</v>
      </c>
      <c r="F30" s="9">
        <f>SUM(F31)</f>
        <v>54381</v>
      </c>
      <c r="G30" s="9">
        <f>SUM(G31)</f>
        <v>2082</v>
      </c>
    </row>
    <row r="31" spans="1:7" s="4" customFormat="1" ht="15" customHeight="1">
      <c r="A31" s="7">
        <v>1400</v>
      </c>
      <c r="B31" s="7"/>
      <c r="C31" s="7"/>
      <c r="D31" s="12" t="s">
        <v>0</v>
      </c>
      <c r="E31" s="13">
        <f>SUM(E32:E43)</f>
        <v>56463</v>
      </c>
      <c r="F31" s="13">
        <f>SUM(F32:F43)</f>
        <v>54381</v>
      </c>
      <c r="G31" s="13">
        <f>SUM(G32:G43)</f>
        <v>2082</v>
      </c>
    </row>
    <row r="32" spans="1:7" s="4" customFormat="1" ht="15" customHeight="1" hidden="1">
      <c r="A32" s="7">
        <v>1401</v>
      </c>
      <c r="B32" s="7">
        <v>400</v>
      </c>
      <c r="C32" s="7">
        <v>259</v>
      </c>
      <c r="D32" s="11" t="s">
        <v>15</v>
      </c>
      <c r="E32" s="24">
        <f aca="true" t="shared" si="1" ref="E32:E43">SUM(F32:G32)</f>
        <v>0</v>
      </c>
      <c r="F32" s="10"/>
      <c r="G32" s="10"/>
    </row>
    <row r="33" spans="1:7" s="4" customFormat="1" ht="15" customHeight="1" hidden="1">
      <c r="A33" s="7">
        <v>1401</v>
      </c>
      <c r="B33" s="7">
        <v>400</v>
      </c>
      <c r="C33" s="7">
        <v>259</v>
      </c>
      <c r="D33" s="11" t="s">
        <v>32</v>
      </c>
      <c r="E33" s="24">
        <f t="shared" si="1"/>
        <v>0</v>
      </c>
      <c r="F33" s="10"/>
      <c r="G33" s="10"/>
    </row>
    <row r="34" spans="1:7" s="4" customFormat="1" ht="15" customHeight="1">
      <c r="A34" s="7">
        <v>1402</v>
      </c>
      <c r="B34" s="7">
        <v>400</v>
      </c>
      <c r="C34" s="7">
        <v>260</v>
      </c>
      <c r="D34" s="11" t="s">
        <v>16</v>
      </c>
      <c r="E34" s="24">
        <f t="shared" si="1"/>
        <v>53593</v>
      </c>
      <c r="F34" s="10">
        <v>51561</v>
      </c>
      <c r="G34" s="10">
        <v>2032</v>
      </c>
    </row>
    <row r="35" spans="1:7" s="4" customFormat="1" ht="15" customHeight="1">
      <c r="A35" s="7">
        <v>1402</v>
      </c>
      <c r="B35" s="7">
        <v>400</v>
      </c>
      <c r="C35" s="7">
        <v>262</v>
      </c>
      <c r="D35" s="11" t="s">
        <v>17</v>
      </c>
      <c r="E35" s="24">
        <f t="shared" si="1"/>
        <v>2870</v>
      </c>
      <c r="F35" s="10">
        <v>2820</v>
      </c>
      <c r="G35" s="10">
        <v>50</v>
      </c>
    </row>
    <row r="36" spans="1:7" s="4" customFormat="1" ht="15" customHeight="1" hidden="1">
      <c r="A36" s="7">
        <v>1402</v>
      </c>
      <c r="B36" s="7">
        <v>401</v>
      </c>
      <c r="C36" s="7">
        <v>263</v>
      </c>
      <c r="D36" s="11" t="s">
        <v>18</v>
      </c>
      <c r="E36" s="24">
        <f t="shared" si="1"/>
        <v>0</v>
      </c>
      <c r="F36" s="10"/>
      <c r="G36" s="10"/>
    </row>
    <row r="37" spans="1:7" s="4" customFormat="1" ht="15" customHeight="1" hidden="1">
      <c r="A37" s="7">
        <v>1402</v>
      </c>
      <c r="B37" s="7">
        <v>401</v>
      </c>
      <c r="C37" s="7">
        <v>264</v>
      </c>
      <c r="D37" s="11" t="s">
        <v>19</v>
      </c>
      <c r="E37" s="24">
        <f t="shared" si="1"/>
        <v>0</v>
      </c>
      <c r="F37" s="10"/>
      <c r="G37" s="10"/>
    </row>
    <row r="38" spans="1:7" s="4" customFormat="1" ht="15" customHeight="1" hidden="1">
      <c r="A38" s="7">
        <v>1402</v>
      </c>
      <c r="B38" s="7">
        <v>401</v>
      </c>
      <c r="C38" s="7">
        <v>264</v>
      </c>
      <c r="D38" s="11" t="s">
        <v>20</v>
      </c>
      <c r="E38" s="24">
        <f t="shared" si="1"/>
        <v>0</v>
      </c>
      <c r="F38" s="10"/>
      <c r="G38" s="10"/>
    </row>
    <row r="39" spans="1:7" s="4" customFormat="1" ht="15" customHeight="1" hidden="1">
      <c r="A39" s="7">
        <v>1402</v>
      </c>
      <c r="B39" s="7">
        <v>401</v>
      </c>
      <c r="C39" s="7">
        <v>265</v>
      </c>
      <c r="D39" s="11" t="s">
        <v>21</v>
      </c>
      <c r="E39" s="24">
        <f t="shared" si="1"/>
        <v>0</v>
      </c>
      <c r="F39" s="10"/>
      <c r="G39" s="10"/>
    </row>
    <row r="40" spans="1:7" s="4" customFormat="1" ht="15" customHeight="1" hidden="1">
      <c r="A40" s="7">
        <v>1403</v>
      </c>
      <c r="B40" s="7">
        <v>403</v>
      </c>
      <c r="C40" s="7">
        <v>267</v>
      </c>
      <c r="D40" s="11" t="s">
        <v>22</v>
      </c>
      <c r="E40" s="24">
        <f t="shared" si="1"/>
        <v>0</v>
      </c>
      <c r="F40" s="10"/>
      <c r="G40" s="10"/>
    </row>
    <row r="41" spans="1:7" s="4" customFormat="1" ht="15" customHeight="1" hidden="1">
      <c r="A41" s="7">
        <v>1404</v>
      </c>
      <c r="B41" s="7">
        <v>403</v>
      </c>
      <c r="C41" s="7">
        <v>268</v>
      </c>
      <c r="D41" s="11" t="s">
        <v>23</v>
      </c>
      <c r="E41" s="24">
        <f t="shared" si="1"/>
        <v>0</v>
      </c>
      <c r="F41" s="10"/>
      <c r="G41" s="10"/>
    </row>
    <row r="42" spans="1:7" s="4" customFormat="1" ht="15" customHeight="1" hidden="1">
      <c r="A42" s="7">
        <v>1407</v>
      </c>
      <c r="B42" s="7">
        <v>407</v>
      </c>
      <c r="C42" s="7">
        <v>272</v>
      </c>
      <c r="D42" s="11" t="s">
        <v>25</v>
      </c>
      <c r="E42" s="24">
        <f t="shared" si="1"/>
        <v>0</v>
      </c>
      <c r="F42" s="10"/>
      <c r="G42" s="10"/>
    </row>
    <row r="43" spans="1:7" s="4" customFormat="1" ht="15" customHeight="1" hidden="1">
      <c r="A43" s="7">
        <v>1407</v>
      </c>
      <c r="B43" s="7">
        <v>407</v>
      </c>
      <c r="C43" s="7">
        <v>319</v>
      </c>
      <c r="D43" s="11" t="s">
        <v>26</v>
      </c>
      <c r="E43" s="24">
        <f t="shared" si="1"/>
        <v>0</v>
      </c>
      <c r="F43" s="10"/>
      <c r="G43" s="10"/>
    </row>
    <row r="44" spans="1:7" ht="30.75" customHeight="1">
      <c r="A44" s="7"/>
      <c r="B44" s="7"/>
      <c r="C44" s="7"/>
      <c r="D44" s="6" t="s">
        <v>8</v>
      </c>
      <c r="E44" s="9">
        <f>SUM(E45)</f>
        <v>72092</v>
      </c>
      <c r="F44" s="9">
        <f>SUM(F45)</f>
        <v>69492</v>
      </c>
      <c r="G44" s="9">
        <f>SUM(G45)</f>
        <v>2600</v>
      </c>
    </row>
    <row r="45" spans="1:7" s="4" customFormat="1" ht="15" customHeight="1">
      <c r="A45" s="7">
        <v>1400</v>
      </c>
      <c r="B45" s="7"/>
      <c r="C45" s="7"/>
      <c r="D45" s="12" t="s">
        <v>0</v>
      </c>
      <c r="E45" s="13">
        <f>SUM(E46:E55)</f>
        <v>72092</v>
      </c>
      <c r="F45" s="13">
        <f>SUM(F46:F55)</f>
        <v>69492</v>
      </c>
      <c r="G45" s="13">
        <f>SUM(G46:G55)</f>
        <v>2600</v>
      </c>
    </row>
    <row r="46" spans="1:7" s="4" customFormat="1" ht="15" customHeight="1" hidden="1">
      <c r="A46" s="7">
        <v>1401</v>
      </c>
      <c r="B46" s="7">
        <v>400</v>
      </c>
      <c r="C46" s="7">
        <v>259</v>
      </c>
      <c r="D46" s="11" t="s">
        <v>15</v>
      </c>
      <c r="E46" s="24">
        <f aca="true" t="shared" si="2" ref="E46:E55">SUM(F46:G46)</f>
        <v>0</v>
      </c>
      <c r="F46" s="10"/>
      <c r="G46" s="10"/>
    </row>
    <row r="47" spans="1:7" s="4" customFormat="1" ht="15" customHeight="1">
      <c r="A47" s="7">
        <v>1402</v>
      </c>
      <c r="B47" s="7">
        <v>400</v>
      </c>
      <c r="C47" s="7">
        <v>260</v>
      </c>
      <c r="D47" s="11" t="s">
        <v>16</v>
      </c>
      <c r="E47" s="24">
        <f t="shared" si="2"/>
        <v>62197</v>
      </c>
      <c r="F47" s="10">
        <v>60197</v>
      </c>
      <c r="G47" s="10">
        <v>2000</v>
      </c>
    </row>
    <row r="48" spans="1:7" s="4" customFormat="1" ht="15" customHeight="1">
      <c r="A48" s="7">
        <v>1402</v>
      </c>
      <c r="B48" s="7">
        <v>400</v>
      </c>
      <c r="C48" s="7">
        <v>262</v>
      </c>
      <c r="D48" s="11" t="s">
        <v>17</v>
      </c>
      <c r="E48" s="24">
        <f t="shared" si="2"/>
        <v>3565</v>
      </c>
      <c r="F48" s="10">
        <v>3365</v>
      </c>
      <c r="G48" s="10">
        <v>200</v>
      </c>
    </row>
    <row r="49" spans="1:7" s="4" customFormat="1" ht="15" customHeight="1">
      <c r="A49" s="7">
        <v>1402</v>
      </c>
      <c r="B49" s="7">
        <v>400</v>
      </c>
      <c r="C49" s="7">
        <v>263</v>
      </c>
      <c r="D49" s="11" t="s">
        <v>18</v>
      </c>
      <c r="E49" s="24">
        <f t="shared" si="2"/>
        <v>6330</v>
      </c>
      <c r="F49" s="10">
        <v>5930</v>
      </c>
      <c r="G49" s="10">
        <v>400</v>
      </c>
    </row>
    <row r="50" spans="1:7" s="4" customFormat="1" ht="15" customHeight="1" hidden="1">
      <c r="A50" s="7">
        <v>1402</v>
      </c>
      <c r="B50" s="7">
        <v>401</v>
      </c>
      <c r="C50" s="7">
        <v>264</v>
      </c>
      <c r="D50" s="11" t="s">
        <v>19</v>
      </c>
      <c r="E50" s="24">
        <f t="shared" si="2"/>
        <v>0</v>
      </c>
      <c r="F50" s="10"/>
      <c r="G50" s="10"/>
    </row>
    <row r="51" spans="1:7" s="4" customFormat="1" ht="15" customHeight="1" hidden="1">
      <c r="A51" s="7">
        <v>1402</v>
      </c>
      <c r="B51" s="7">
        <v>401</v>
      </c>
      <c r="C51" s="7">
        <v>264</v>
      </c>
      <c r="D51" s="11" t="s">
        <v>20</v>
      </c>
      <c r="E51" s="24">
        <f t="shared" si="2"/>
        <v>0</v>
      </c>
      <c r="F51" s="10"/>
      <c r="G51" s="10"/>
    </row>
    <row r="52" spans="1:7" s="4" customFormat="1" ht="15" customHeight="1" hidden="1">
      <c r="A52" s="7">
        <v>1402</v>
      </c>
      <c r="B52" s="7">
        <v>401</v>
      </c>
      <c r="C52" s="7">
        <v>265</v>
      </c>
      <c r="D52" s="11" t="s">
        <v>21</v>
      </c>
      <c r="E52" s="24">
        <f t="shared" si="2"/>
        <v>0</v>
      </c>
      <c r="F52" s="10"/>
      <c r="G52" s="10"/>
    </row>
    <row r="53" spans="1:7" s="4" customFormat="1" ht="15" customHeight="1" hidden="1">
      <c r="A53" s="7">
        <v>1403</v>
      </c>
      <c r="B53" s="7">
        <v>403</v>
      </c>
      <c r="C53" s="7">
        <v>267</v>
      </c>
      <c r="D53" s="11" t="s">
        <v>22</v>
      </c>
      <c r="E53" s="24">
        <f t="shared" si="2"/>
        <v>0</v>
      </c>
      <c r="F53" s="10"/>
      <c r="G53" s="10"/>
    </row>
    <row r="54" spans="1:7" s="4" customFormat="1" ht="15" customHeight="1" hidden="1">
      <c r="A54" s="7">
        <v>1404</v>
      </c>
      <c r="B54" s="7">
        <v>403</v>
      </c>
      <c r="C54" s="7">
        <v>268</v>
      </c>
      <c r="D54" s="11" t="s">
        <v>23</v>
      </c>
      <c r="E54" s="24">
        <f t="shared" si="2"/>
        <v>0</v>
      </c>
      <c r="F54" s="10"/>
      <c r="G54" s="10"/>
    </row>
    <row r="55" spans="1:7" s="4" customFormat="1" ht="15" customHeight="1" hidden="1">
      <c r="A55" s="7">
        <v>1407</v>
      </c>
      <c r="B55" s="7">
        <v>407</v>
      </c>
      <c r="C55" s="7">
        <v>272</v>
      </c>
      <c r="D55" s="11" t="s">
        <v>25</v>
      </c>
      <c r="E55" s="24">
        <f t="shared" si="2"/>
        <v>0</v>
      </c>
      <c r="F55" s="10"/>
      <c r="G55" s="10"/>
    </row>
    <row r="56" spans="1:7" ht="30.75" customHeight="1">
      <c r="A56" s="7"/>
      <c r="B56" s="7"/>
      <c r="C56" s="7"/>
      <c r="D56" s="6" t="s">
        <v>9</v>
      </c>
      <c r="E56" s="9">
        <f>SUM(E57)</f>
        <v>55774</v>
      </c>
      <c r="F56" s="9">
        <f>SUM(F57)</f>
        <v>55094</v>
      </c>
      <c r="G56" s="9">
        <f>SUM(G57)</f>
        <v>680</v>
      </c>
    </row>
    <row r="57" spans="1:7" s="4" customFormat="1" ht="15" customHeight="1">
      <c r="A57" s="7">
        <v>1400</v>
      </c>
      <c r="B57" s="7"/>
      <c r="C57" s="7"/>
      <c r="D57" s="12" t="s">
        <v>0</v>
      </c>
      <c r="E57" s="13">
        <f>SUM(E58:E66)</f>
        <v>55774</v>
      </c>
      <c r="F57" s="13">
        <f>SUM(F58:F66)</f>
        <v>55094</v>
      </c>
      <c r="G57" s="13">
        <f>SUM(G58:G66)</f>
        <v>680</v>
      </c>
    </row>
    <row r="58" spans="1:7" s="4" customFormat="1" ht="15" customHeight="1" hidden="1">
      <c r="A58" s="7">
        <v>1401</v>
      </c>
      <c r="B58" s="7">
        <v>400</v>
      </c>
      <c r="C58" s="7">
        <v>259</v>
      </c>
      <c r="D58" s="11" t="s">
        <v>15</v>
      </c>
      <c r="E58" s="24">
        <f aca="true" t="shared" si="3" ref="E58:E66">SUM(F58:G58)</f>
        <v>0</v>
      </c>
      <c r="F58" s="10"/>
      <c r="G58" s="10"/>
    </row>
    <row r="59" spans="1:7" s="4" customFormat="1" ht="15" customHeight="1">
      <c r="A59" s="7">
        <v>1402</v>
      </c>
      <c r="B59" s="7">
        <v>400</v>
      </c>
      <c r="C59" s="7">
        <v>260</v>
      </c>
      <c r="D59" s="11" t="s">
        <v>16</v>
      </c>
      <c r="E59" s="24">
        <f t="shared" si="3"/>
        <v>48949</v>
      </c>
      <c r="F59" s="10">
        <v>48499</v>
      </c>
      <c r="G59" s="10">
        <v>450</v>
      </c>
    </row>
    <row r="60" spans="1:7" s="4" customFormat="1" ht="15" customHeight="1">
      <c r="A60" s="7">
        <v>1402</v>
      </c>
      <c r="B60" s="7">
        <v>400</v>
      </c>
      <c r="C60" s="7">
        <v>262</v>
      </c>
      <c r="D60" s="11" t="s">
        <v>17</v>
      </c>
      <c r="E60" s="24">
        <f t="shared" si="3"/>
        <v>2051</v>
      </c>
      <c r="F60" s="10">
        <v>2051</v>
      </c>
      <c r="G60" s="10"/>
    </row>
    <row r="61" spans="1:7" s="4" customFormat="1" ht="15" customHeight="1">
      <c r="A61" s="7">
        <v>1402</v>
      </c>
      <c r="B61" s="7">
        <v>400</v>
      </c>
      <c r="C61" s="7">
        <v>263</v>
      </c>
      <c r="D61" s="11" t="s">
        <v>18</v>
      </c>
      <c r="E61" s="24">
        <f t="shared" si="3"/>
        <v>4774</v>
      </c>
      <c r="F61" s="10">
        <v>4544</v>
      </c>
      <c r="G61" s="10">
        <v>230</v>
      </c>
    </row>
    <row r="62" spans="1:7" s="4" customFormat="1" ht="15" customHeight="1" hidden="1">
      <c r="A62" s="7">
        <v>1402</v>
      </c>
      <c r="B62" s="7">
        <v>401</v>
      </c>
      <c r="C62" s="7">
        <v>264</v>
      </c>
      <c r="D62" s="11" t="s">
        <v>19</v>
      </c>
      <c r="E62" s="24">
        <f t="shared" si="3"/>
        <v>0</v>
      </c>
      <c r="F62" s="10"/>
      <c r="G62" s="10"/>
    </row>
    <row r="63" spans="1:7" s="4" customFormat="1" ht="15" customHeight="1" hidden="1">
      <c r="A63" s="7">
        <v>1402</v>
      </c>
      <c r="B63" s="7">
        <v>401</v>
      </c>
      <c r="C63" s="7">
        <v>264</v>
      </c>
      <c r="D63" s="11" t="s">
        <v>20</v>
      </c>
      <c r="E63" s="24">
        <f t="shared" si="3"/>
        <v>0</v>
      </c>
      <c r="F63" s="10"/>
      <c r="G63" s="10"/>
    </row>
    <row r="64" spans="1:7" s="4" customFormat="1" ht="15" customHeight="1" hidden="1">
      <c r="A64" s="7">
        <v>1402</v>
      </c>
      <c r="B64" s="7">
        <v>401</v>
      </c>
      <c r="C64" s="7">
        <v>265</v>
      </c>
      <c r="D64" s="11" t="s">
        <v>21</v>
      </c>
      <c r="E64" s="24">
        <f t="shared" si="3"/>
        <v>0</v>
      </c>
      <c r="F64" s="10"/>
      <c r="G64" s="10"/>
    </row>
    <row r="65" spans="1:7" s="4" customFormat="1" ht="15" customHeight="1" hidden="1">
      <c r="A65" s="7">
        <v>1403</v>
      </c>
      <c r="B65" s="7">
        <v>403</v>
      </c>
      <c r="C65" s="7">
        <v>267</v>
      </c>
      <c r="D65" s="11" t="s">
        <v>22</v>
      </c>
      <c r="E65" s="24">
        <f t="shared" si="3"/>
        <v>0</v>
      </c>
      <c r="F65" s="10"/>
      <c r="G65" s="10"/>
    </row>
    <row r="66" spans="1:7" s="4" customFormat="1" ht="15" customHeight="1" hidden="1">
      <c r="A66" s="7">
        <v>1404</v>
      </c>
      <c r="B66" s="7">
        <v>403</v>
      </c>
      <c r="C66" s="7">
        <v>268</v>
      </c>
      <c r="D66" s="11" t="s">
        <v>23</v>
      </c>
      <c r="E66" s="24">
        <f t="shared" si="3"/>
        <v>0</v>
      </c>
      <c r="F66" s="10"/>
      <c r="G66" s="10"/>
    </row>
    <row r="67" spans="1:7" ht="30.75" customHeight="1">
      <c r="A67" s="7"/>
      <c r="B67" s="7"/>
      <c r="C67" s="7"/>
      <c r="D67" s="6" t="s">
        <v>10</v>
      </c>
      <c r="E67" s="9">
        <f>SUM(E68)</f>
        <v>36997</v>
      </c>
      <c r="F67" s="9">
        <f>SUM(F68)</f>
        <v>36412</v>
      </c>
      <c r="G67" s="9">
        <f>SUM(G68)</f>
        <v>585</v>
      </c>
    </row>
    <row r="68" spans="1:7" s="4" customFormat="1" ht="15" customHeight="1">
      <c r="A68" s="7">
        <v>1400</v>
      </c>
      <c r="B68" s="7"/>
      <c r="C68" s="7"/>
      <c r="D68" s="12" t="s">
        <v>0</v>
      </c>
      <c r="E68" s="13">
        <f>SUM(E69:E78)</f>
        <v>36997</v>
      </c>
      <c r="F68" s="13">
        <f>SUM(F69:F78)</f>
        <v>36412</v>
      </c>
      <c r="G68" s="13">
        <f>SUM(G69:G78)</f>
        <v>585</v>
      </c>
    </row>
    <row r="69" spans="1:7" s="4" customFormat="1" ht="15" customHeight="1" hidden="1">
      <c r="A69" s="7">
        <v>1401</v>
      </c>
      <c r="B69" s="7">
        <v>400</v>
      </c>
      <c r="C69" s="7">
        <v>259</v>
      </c>
      <c r="D69" s="11" t="s">
        <v>15</v>
      </c>
      <c r="E69" s="24">
        <f aca="true" t="shared" si="4" ref="E69:E78">SUM(F69:G69)</f>
        <v>0</v>
      </c>
      <c r="F69" s="10"/>
      <c r="G69" s="10"/>
    </row>
    <row r="70" spans="1:7" s="4" customFormat="1" ht="15" customHeight="1">
      <c r="A70" s="7">
        <v>1402</v>
      </c>
      <c r="B70" s="7">
        <v>400</v>
      </c>
      <c r="C70" s="7">
        <v>260</v>
      </c>
      <c r="D70" s="11" t="s">
        <v>16</v>
      </c>
      <c r="E70" s="24">
        <f t="shared" si="4"/>
        <v>32895</v>
      </c>
      <c r="F70" s="10">
        <v>32354</v>
      </c>
      <c r="G70" s="10">
        <v>541</v>
      </c>
    </row>
    <row r="71" spans="1:7" s="4" customFormat="1" ht="15" customHeight="1">
      <c r="A71" s="7">
        <v>1402</v>
      </c>
      <c r="B71" s="7">
        <v>400</v>
      </c>
      <c r="C71" s="7">
        <v>262</v>
      </c>
      <c r="D71" s="11" t="s">
        <v>17</v>
      </c>
      <c r="E71" s="24">
        <f t="shared" si="4"/>
        <v>4102</v>
      </c>
      <c r="F71" s="10">
        <v>4058</v>
      </c>
      <c r="G71" s="10">
        <v>44</v>
      </c>
    </row>
    <row r="72" spans="1:7" s="4" customFormat="1" ht="15" customHeight="1" hidden="1">
      <c r="A72" s="7">
        <v>1402</v>
      </c>
      <c r="B72" s="7">
        <v>401</v>
      </c>
      <c r="C72" s="7">
        <v>263</v>
      </c>
      <c r="D72" s="11" t="s">
        <v>18</v>
      </c>
      <c r="E72" s="24">
        <f t="shared" si="4"/>
        <v>0</v>
      </c>
      <c r="F72" s="10"/>
      <c r="G72" s="10"/>
    </row>
    <row r="73" spans="1:7" s="4" customFormat="1" ht="15" customHeight="1" hidden="1">
      <c r="A73" s="7">
        <v>1402</v>
      </c>
      <c r="B73" s="7">
        <v>401</v>
      </c>
      <c r="C73" s="7">
        <v>264</v>
      </c>
      <c r="D73" s="11" t="s">
        <v>19</v>
      </c>
      <c r="E73" s="24">
        <f t="shared" si="4"/>
        <v>0</v>
      </c>
      <c r="F73" s="10"/>
      <c r="G73" s="10"/>
    </row>
    <row r="74" spans="1:7" s="4" customFormat="1" ht="15" customHeight="1" hidden="1">
      <c r="A74" s="7">
        <v>1402</v>
      </c>
      <c r="B74" s="7">
        <v>401</v>
      </c>
      <c r="C74" s="7">
        <v>264</v>
      </c>
      <c r="D74" s="11" t="s">
        <v>20</v>
      </c>
      <c r="E74" s="24">
        <f t="shared" si="4"/>
        <v>0</v>
      </c>
      <c r="F74" s="10"/>
      <c r="G74" s="10"/>
    </row>
    <row r="75" spans="1:7" s="4" customFormat="1" ht="15" customHeight="1" hidden="1">
      <c r="A75" s="7">
        <v>1402</v>
      </c>
      <c r="B75" s="7">
        <v>401</v>
      </c>
      <c r="C75" s="7">
        <v>265</v>
      </c>
      <c r="D75" s="11" t="s">
        <v>21</v>
      </c>
      <c r="E75" s="24">
        <f t="shared" si="4"/>
        <v>0</v>
      </c>
      <c r="F75" s="10"/>
      <c r="G75" s="10"/>
    </row>
    <row r="76" spans="1:7" s="4" customFormat="1" ht="15" customHeight="1" hidden="1">
      <c r="A76" s="7">
        <v>1403</v>
      </c>
      <c r="B76" s="7">
        <v>403</v>
      </c>
      <c r="C76" s="7">
        <v>267</v>
      </c>
      <c r="D76" s="11" t="s">
        <v>22</v>
      </c>
      <c r="E76" s="24">
        <f t="shared" si="4"/>
        <v>0</v>
      </c>
      <c r="F76" s="10"/>
      <c r="G76" s="10"/>
    </row>
    <row r="77" spans="1:7" s="4" customFormat="1" ht="15" customHeight="1" hidden="1">
      <c r="A77" s="7">
        <v>1404</v>
      </c>
      <c r="B77" s="7">
        <v>403</v>
      </c>
      <c r="C77" s="7">
        <v>268</v>
      </c>
      <c r="D77" s="11" t="s">
        <v>23</v>
      </c>
      <c r="E77" s="24">
        <f t="shared" si="4"/>
        <v>0</v>
      </c>
      <c r="F77" s="10"/>
      <c r="G77" s="10"/>
    </row>
    <row r="78" spans="1:7" s="4" customFormat="1" ht="15" customHeight="1" hidden="1">
      <c r="A78" s="7">
        <v>1407</v>
      </c>
      <c r="B78" s="7">
        <v>407</v>
      </c>
      <c r="C78" s="7">
        <v>319</v>
      </c>
      <c r="D78" s="11" t="s">
        <v>26</v>
      </c>
      <c r="E78" s="24">
        <f t="shared" si="4"/>
        <v>0</v>
      </c>
      <c r="F78" s="10"/>
      <c r="G78" s="10"/>
    </row>
    <row r="79" spans="1:7" ht="30.75" customHeight="1">
      <c r="A79" s="7"/>
      <c r="B79" s="7"/>
      <c r="C79" s="7"/>
      <c r="D79" s="6" t="s">
        <v>11</v>
      </c>
      <c r="E79" s="9">
        <f>SUM(E80)</f>
        <v>72449</v>
      </c>
      <c r="F79" s="9">
        <f>SUM(F80)</f>
        <v>71381</v>
      </c>
      <c r="G79" s="9">
        <f>SUM(G80)</f>
        <v>1068</v>
      </c>
    </row>
    <row r="80" spans="1:7" s="4" customFormat="1" ht="15" customHeight="1">
      <c r="A80" s="7">
        <v>1400</v>
      </c>
      <c r="B80" s="7"/>
      <c r="C80" s="7"/>
      <c r="D80" s="12" t="s">
        <v>0</v>
      </c>
      <c r="E80" s="13">
        <f>SUM(E81:E91)</f>
        <v>72449</v>
      </c>
      <c r="F80" s="13">
        <f>SUM(F81:F91)</f>
        <v>71381</v>
      </c>
      <c r="G80" s="13">
        <f>SUM(G81:G91)</f>
        <v>1068</v>
      </c>
    </row>
    <row r="81" spans="1:7" s="4" customFormat="1" ht="15" customHeight="1" hidden="1">
      <c r="A81" s="7">
        <v>1401</v>
      </c>
      <c r="B81" s="7">
        <v>400</v>
      </c>
      <c r="C81" s="7">
        <v>259</v>
      </c>
      <c r="D81" s="11" t="s">
        <v>15</v>
      </c>
      <c r="E81" s="24">
        <f aca="true" t="shared" si="5" ref="E81:E91">SUM(F81:G81)</f>
        <v>0</v>
      </c>
      <c r="F81" s="10"/>
      <c r="G81" s="10"/>
    </row>
    <row r="82" spans="1:7" s="4" customFormat="1" ht="15" customHeight="1">
      <c r="A82" s="7">
        <v>1402</v>
      </c>
      <c r="B82" s="7">
        <v>400</v>
      </c>
      <c r="C82" s="7">
        <v>260</v>
      </c>
      <c r="D82" s="11" t="s">
        <v>16</v>
      </c>
      <c r="E82" s="24">
        <f t="shared" si="5"/>
        <v>51707</v>
      </c>
      <c r="F82" s="10">
        <v>50639</v>
      </c>
      <c r="G82" s="10">
        <v>1068</v>
      </c>
    </row>
    <row r="83" spans="1:7" s="4" customFormat="1" ht="15" customHeight="1">
      <c r="A83" s="7">
        <v>1402</v>
      </c>
      <c r="B83" s="7">
        <v>400</v>
      </c>
      <c r="C83" s="7">
        <v>262</v>
      </c>
      <c r="D83" s="11" t="s">
        <v>17</v>
      </c>
      <c r="E83" s="24">
        <f t="shared" si="5"/>
        <v>2491</v>
      </c>
      <c r="F83" s="10">
        <v>2491</v>
      </c>
      <c r="G83" s="10"/>
    </row>
    <row r="84" spans="1:7" s="4" customFormat="1" ht="15" customHeight="1">
      <c r="A84" s="7">
        <v>1402</v>
      </c>
      <c r="B84" s="7">
        <v>400</v>
      </c>
      <c r="C84" s="7">
        <v>263</v>
      </c>
      <c r="D84" s="11" t="s">
        <v>18</v>
      </c>
      <c r="E84" s="24">
        <f t="shared" si="5"/>
        <v>18251</v>
      </c>
      <c r="F84" s="10">
        <v>18251</v>
      </c>
      <c r="G84" s="10"/>
    </row>
    <row r="85" spans="1:7" s="4" customFormat="1" ht="15" customHeight="1" hidden="1">
      <c r="A85" s="7">
        <v>1402</v>
      </c>
      <c r="B85" s="7">
        <v>401</v>
      </c>
      <c r="C85" s="7">
        <v>264</v>
      </c>
      <c r="D85" s="11" t="s">
        <v>19</v>
      </c>
      <c r="E85" s="24">
        <f t="shared" si="5"/>
        <v>0</v>
      </c>
      <c r="F85" s="10"/>
      <c r="G85" s="10"/>
    </row>
    <row r="86" spans="1:7" s="4" customFormat="1" ht="15" customHeight="1" hidden="1">
      <c r="A86" s="7">
        <v>1402</v>
      </c>
      <c r="B86" s="7">
        <v>401</v>
      </c>
      <c r="C86" s="7">
        <v>264</v>
      </c>
      <c r="D86" s="11" t="s">
        <v>20</v>
      </c>
      <c r="E86" s="24">
        <f t="shared" si="5"/>
        <v>0</v>
      </c>
      <c r="F86" s="10"/>
      <c r="G86" s="10"/>
    </row>
    <row r="87" spans="1:7" s="4" customFormat="1" ht="15" customHeight="1" hidden="1">
      <c r="A87" s="7">
        <v>1402</v>
      </c>
      <c r="B87" s="7">
        <v>401</v>
      </c>
      <c r="C87" s="7">
        <v>265</v>
      </c>
      <c r="D87" s="11" t="s">
        <v>21</v>
      </c>
      <c r="E87" s="24">
        <f t="shared" si="5"/>
        <v>0</v>
      </c>
      <c r="F87" s="10"/>
      <c r="G87" s="10"/>
    </row>
    <row r="88" spans="1:7" s="4" customFormat="1" ht="15" customHeight="1" hidden="1">
      <c r="A88" s="7">
        <v>1403</v>
      </c>
      <c r="B88" s="7">
        <v>403</v>
      </c>
      <c r="C88" s="7">
        <v>267</v>
      </c>
      <c r="D88" s="11" t="s">
        <v>22</v>
      </c>
      <c r="E88" s="24">
        <f t="shared" si="5"/>
        <v>0</v>
      </c>
      <c r="F88" s="10"/>
      <c r="G88" s="10"/>
    </row>
    <row r="89" spans="1:7" s="4" customFormat="1" ht="15" customHeight="1" hidden="1">
      <c r="A89" s="7">
        <v>1404</v>
      </c>
      <c r="B89" s="7">
        <v>403</v>
      </c>
      <c r="C89" s="7">
        <v>268</v>
      </c>
      <c r="D89" s="11" t="s">
        <v>23</v>
      </c>
      <c r="E89" s="24">
        <f t="shared" si="5"/>
        <v>0</v>
      </c>
      <c r="F89" s="10"/>
      <c r="G89" s="10"/>
    </row>
    <row r="90" spans="1:7" s="4" customFormat="1" ht="15" customHeight="1" hidden="1">
      <c r="A90" s="7">
        <v>1407</v>
      </c>
      <c r="B90" s="7">
        <v>407</v>
      </c>
      <c r="C90" s="7">
        <v>272</v>
      </c>
      <c r="D90" s="11" t="s">
        <v>25</v>
      </c>
      <c r="E90" s="24">
        <f t="shared" si="5"/>
        <v>0</v>
      </c>
      <c r="F90" s="10"/>
      <c r="G90" s="10"/>
    </row>
    <row r="91" spans="1:7" s="4" customFormat="1" ht="15" customHeight="1" hidden="1">
      <c r="A91" s="7">
        <v>1407</v>
      </c>
      <c r="B91" s="7">
        <v>407</v>
      </c>
      <c r="C91" s="7">
        <v>319</v>
      </c>
      <c r="D91" s="11" t="s">
        <v>26</v>
      </c>
      <c r="E91" s="24">
        <f t="shared" si="5"/>
        <v>0</v>
      </c>
      <c r="F91" s="10"/>
      <c r="G91" s="10"/>
    </row>
    <row r="92" spans="1:7" s="14" customFormat="1" ht="40.5" customHeight="1">
      <c r="A92" s="28"/>
      <c r="B92" s="28"/>
      <c r="C92" s="28"/>
      <c r="D92" s="28" t="s">
        <v>1</v>
      </c>
      <c r="E92" s="29">
        <f>SUM(E12+E26+E28+E30+E44+E56+E67+E79)</f>
        <v>359823</v>
      </c>
      <c r="F92" s="29">
        <f>SUM(F12+F26+F28+F30+F44+F56+F67+F79)</f>
        <v>351020</v>
      </c>
      <c r="G92" s="29">
        <f>SUM(G12+G26+G28+G30+G44+G56+G67+G79)</f>
        <v>8803</v>
      </c>
    </row>
    <row r="93" ht="15">
      <c r="E93" s="19"/>
    </row>
    <row r="94" ht="15">
      <c r="E94" s="19"/>
    </row>
    <row r="95" ht="15">
      <c r="E95" s="19"/>
    </row>
    <row r="96" ht="15">
      <c r="E96" s="19"/>
    </row>
    <row r="97" spans="5:6" ht="18">
      <c r="E97" s="20"/>
      <c r="F97" s="3"/>
    </row>
    <row r="98" spans="4:6" ht="18" hidden="1">
      <c r="D98" s="44"/>
      <c r="E98" s="44"/>
      <c r="F98" s="44"/>
    </row>
    <row r="99" spans="5:6" ht="18" hidden="1">
      <c r="E99" s="43"/>
      <c r="F99" s="43"/>
    </row>
    <row r="100" spans="1:7" s="17" customFormat="1" ht="21.75" customHeight="1" hidden="1">
      <c r="A100" s="15">
        <v>1400</v>
      </c>
      <c r="B100" s="15"/>
      <c r="C100" s="15"/>
      <c r="D100" s="16" t="s">
        <v>0</v>
      </c>
      <c r="E100" s="22" t="e">
        <f>SUM(E101:E111)</f>
        <v>#REF!</v>
      </c>
      <c r="F100" s="9" t="e">
        <f>SUM(F101:F111)</f>
        <v>#REF!</v>
      </c>
      <c r="G100" s="9" t="e">
        <f>SUM(G101:G111)</f>
        <v>#REF!</v>
      </c>
    </row>
    <row r="101" spans="1:7" s="4" customFormat="1" ht="15" customHeight="1" hidden="1">
      <c r="A101" s="7">
        <v>1401</v>
      </c>
      <c r="B101" s="7">
        <v>400</v>
      </c>
      <c r="C101" s="7">
        <v>259</v>
      </c>
      <c r="D101" s="11" t="s">
        <v>15</v>
      </c>
      <c r="E101" s="18" t="e">
        <f>SUM(#REF!+G101)</f>
        <v>#REF!</v>
      </c>
      <c r="F101" s="10">
        <f>SUM(F14+F32+F46+F33+F58+F69+F81)</f>
        <v>0</v>
      </c>
      <c r="G101" s="10">
        <f>SUM(G14+G32+G46+G33+G58+G69+G81)</f>
        <v>0</v>
      </c>
    </row>
    <row r="102" spans="1:7" s="4" customFormat="1" ht="15" customHeight="1" hidden="1">
      <c r="A102" s="7">
        <v>1402</v>
      </c>
      <c r="B102" s="7">
        <v>401</v>
      </c>
      <c r="C102" s="7">
        <v>260</v>
      </c>
      <c r="D102" s="11" t="s">
        <v>16</v>
      </c>
      <c r="E102" s="18" t="e">
        <f>SUM(#REF!+G102)</f>
        <v>#REF!</v>
      </c>
      <c r="F102" s="10">
        <f>SUM(F15+F34+F47+F59+F70+F82)</f>
        <v>307510</v>
      </c>
      <c r="G102" s="10">
        <f>SUM(G15+G34+G47+G59+G70+G82)</f>
        <v>7879</v>
      </c>
    </row>
    <row r="103" spans="1:7" s="4" customFormat="1" ht="15" customHeight="1" hidden="1">
      <c r="A103" s="7">
        <v>1402</v>
      </c>
      <c r="B103" s="7">
        <v>401</v>
      </c>
      <c r="C103" s="7">
        <v>262</v>
      </c>
      <c r="D103" s="11" t="s">
        <v>17</v>
      </c>
      <c r="E103" s="18" t="e">
        <f>SUM(#REF!+G103)</f>
        <v>#REF!</v>
      </c>
      <c r="F103" s="10">
        <f>SUM(F35+F48+F60+F71+F83)</f>
        <v>14785</v>
      </c>
      <c r="G103" s="10">
        <f>SUM(G35+G48+G60+G71+G83)</f>
        <v>294</v>
      </c>
    </row>
    <row r="104" spans="1:7" s="4" customFormat="1" ht="15" customHeight="1" hidden="1">
      <c r="A104" s="7">
        <v>1402</v>
      </c>
      <c r="B104" s="7">
        <v>401</v>
      </c>
      <c r="C104" s="7">
        <v>263</v>
      </c>
      <c r="D104" s="11" t="s">
        <v>18</v>
      </c>
      <c r="E104" s="18" t="e">
        <f>SUM(#REF!+G104)</f>
        <v>#REF!</v>
      </c>
      <c r="F104" s="10">
        <f>SUM(F49+F61+F84)</f>
        <v>28725</v>
      </c>
      <c r="G104" s="10">
        <f>SUM(G49+G61+G84)</f>
        <v>630</v>
      </c>
    </row>
    <row r="105" spans="1:7" s="4" customFormat="1" ht="15" customHeight="1" hidden="1">
      <c r="A105" s="7">
        <v>1402</v>
      </c>
      <c r="B105" s="7">
        <v>401</v>
      </c>
      <c r="C105" s="7">
        <v>264</v>
      </c>
      <c r="D105" s="11" t="s">
        <v>19</v>
      </c>
      <c r="E105" s="18" t="e">
        <f>SUM(#REF!+G105)</f>
        <v>#REF!</v>
      </c>
      <c r="F105" s="10">
        <f>SUM(F18+F29+F37+F50+F62+F73+F85)</f>
        <v>0</v>
      </c>
      <c r="G105" s="10">
        <f>SUM(G18+G29+G37+G50+G62+G73+G85)</f>
        <v>0</v>
      </c>
    </row>
    <row r="106" spans="1:7" s="4" customFormat="1" ht="15" customHeight="1" hidden="1">
      <c r="A106" s="7">
        <v>1402</v>
      </c>
      <c r="B106" s="7">
        <v>401</v>
      </c>
      <c r="C106" s="7">
        <v>264</v>
      </c>
      <c r="D106" s="11" t="s">
        <v>20</v>
      </c>
      <c r="E106" s="18" t="e">
        <f>SUM(#REF!+G106)</f>
        <v>#REF!</v>
      </c>
      <c r="F106" s="10">
        <f>SUM(F27+F38+F51+F63+F74+F86)</f>
        <v>0</v>
      </c>
      <c r="G106" s="10">
        <f>SUM(G27+G38+G51+G63+G74+G86)</f>
        <v>0</v>
      </c>
    </row>
    <row r="107" spans="1:7" s="4" customFormat="1" ht="15" customHeight="1" hidden="1">
      <c r="A107" s="7">
        <v>1402</v>
      </c>
      <c r="B107" s="7">
        <v>401</v>
      </c>
      <c r="C107" s="7">
        <v>265</v>
      </c>
      <c r="D107" s="11" t="s">
        <v>21</v>
      </c>
      <c r="E107" s="18" t="e">
        <f>SUM(#REF!+G107)</f>
        <v>#REF!</v>
      </c>
      <c r="F107" s="10">
        <f>SUM(F20+F39+F52+F64+F75+F87)</f>
        <v>0</v>
      </c>
      <c r="G107" s="10">
        <f>SUM(G20+G39+G52+G64+G75+G87)</f>
        <v>0</v>
      </c>
    </row>
    <row r="108" spans="1:7" s="4" customFormat="1" ht="15" customHeight="1" hidden="1">
      <c r="A108" s="7">
        <v>1403</v>
      </c>
      <c r="B108" s="7">
        <v>403</v>
      </c>
      <c r="C108" s="7">
        <v>267</v>
      </c>
      <c r="D108" s="11" t="s">
        <v>22</v>
      </c>
      <c r="E108" s="18" t="e">
        <f>SUM(#REF!+G108)</f>
        <v>#REF!</v>
      </c>
      <c r="F108" s="10">
        <f>SUM(F88)</f>
        <v>0</v>
      </c>
      <c r="G108" s="10">
        <f>SUM(G88)</f>
        <v>0</v>
      </c>
    </row>
    <row r="109" spans="1:7" s="4" customFormat="1" ht="15" customHeight="1" hidden="1">
      <c r="A109" s="7">
        <v>1404</v>
      </c>
      <c r="B109" s="7">
        <v>403</v>
      </c>
      <c r="C109" s="7">
        <v>268</v>
      </c>
      <c r="D109" s="11" t="s">
        <v>23</v>
      </c>
      <c r="E109" s="18" t="e">
        <f>SUM(#REF!+G109)</f>
        <v>#REF!</v>
      </c>
      <c r="F109" s="10">
        <f>SUM(F22)</f>
        <v>0</v>
      </c>
      <c r="G109" s="10">
        <f>SUM(G22)</f>
        <v>0</v>
      </c>
    </row>
    <row r="110" spans="1:7" s="4" customFormat="1" ht="15" customHeight="1" hidden="1">
      <c r="A110" s="7">
        <v>1407</v>
      </c>
      <c r="B110" s="7">
        <v>407</v>
      </c>
      <c r="C110" s="7">
        <v>272</v>
      </c>
      <c r="D110" s="11" t="s">
        <v>25</v>
      </c>
      <c r="E110" s="18" t="e">
        <f>SUM(#REF!+G110)</f>
        <v>#REF!</v>
      </c>
      <c r="F110" s="10" t="e">
        <f>SUM(F24+F42+F55+#REF!+#REF!+F90)</f>
        <v>#REF!</v>
      </c>
      <c r="G110" s="10" t="e">
        <f>SUM(G24+G42+G55+#REF!+#REF!+G90)</f>
        <v>#REF!</v>
      </c>
    </row>
    <row r="111" spans="1:7" s="4" customFormat="1" ht="15" customHeight="1" hidden="1">
      <c r="A111" s="7">
        <v>1407</v>
      </c>
      <c r="B111" s="7">
        <v>407</v>
      </c>
      <c r="C111" s="7">
        <v>319</v>
      </c>
      <c r="D111" s="11" t="s">
        <v>26</v>
      </c>
      <c r="E111" s="18" t="e">
        <f>SUM(#REF!+G111)</f>
        <v>#REF!</v>
      </c>
      <c r="F111" s="10" t="e">
        <f>SUM(F25+F43+#REF!+#REF!+F78+F91)</f>
        <v>#REF!</v>
      </c>
      <c r="G111" s="10" t="e">
        <f>SUM(G25+G43+#REF!+#REF!+G78+G91)</f>
        <v>#REF!</v>
      </c>
    </row>
    <row r="112" ht="12.75" hidden="1">
      <c r="E112" s="21"/>
    </row>
    <row r="113" ht="12.75" hidden="1">
      <c r="E113" s="21"/>
    </row>
    <row r="114" ht="12.75">
      <c r="E114" s="21"/>
    </row>
  </sheetData>
  <sheetProtection/>
  <mergeCells count="9">
    <mergeCell ref="E99:F99"/>
    <mergeCell ref="D98:F98"/>
    <mergeCell ref="E3:G3"/>
    <mergeCell ref="A9:A10"/>
    <mergeCell ref="B9:B10"/>
    <mergeCell ref="C9:C10"/>
    <mergeCell ref="A6:F6"/>
    <mergeCell ref="E8:G8"/>
    <mergeCell ref="E9:E10"/>
  </mergeCells>
  <printOptions/>
  <pageMargins left="0.98" right="0.3" top="0.45" bottom="0.1968503937007874" header="0.87" footer="0.31496062992125984"/>
  <pageSetup horizontalDpi="360" verticalDpi="360" orientation="portrait" paperSize="9" scale="94" r:id="rId1"/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2004-01-08T09:53:45Z</cp:lastPrinted>
  <dcterms:created xsi:type="dcterms:W3CDTF">1999-04-16T11:44:00Z</dcterms:created>
  <dcterms:modified xsi:type="dcterms:W3CDTF">2004-02-17T09:41:32Z</dcterms:modified>
  <cp:category/>
  <cp:version/>
  <cp:contentType/>
  <cp:contentStatus/>
</cp:coreProperties>
</file>