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5450" windowHeight="10320"/>
  </bookViews>
  <sheets>
    <sheet name="прил.5" sheetId="3" r:id="rId1"/>
  </sheets>
  <definedNames>
    <definedName name="APPT" localSheetId="0">прил.5!#REF!</definedName>
    <definedName name="FIO" localSheetId="0">прил.5!#REF!</definedName>
    <definedName name="SIGN" localSheetId="0">прил.5!#REF!</definedName>
    <definedName name="_xlnm.Print_Area" localSheetId="0">прил.5!$A$1:$J$608</definedName>
  </definedNames>
  <calcPr calcId="125725"/>
</workbook>
</file>

<file path=xl/calcChain.xml><?xml version="1.0" encoding="utf-8"?>
<calcChain xmlns="http://schemas.openxmlformats.org/spreadsheetml/2006/main">
  <c r="I370" i="3"/>
  <c r="I360"/>
  <c r="I351"/>
  <c r="I46"/>
  <c r="I45"/>
  <c r="I38"/>
  <c r="I32"/>
  <c r="I29"/>
  <c r="I28"/>
  <c r="I30"/>
  <c r="I18"/>
  <c r="I17"/>
  <c r="I47"/>
  <c r="I31"/>
  <c r="I608"/>
</calcChain>
</file>

<file path=xl/sharedStrings.xml><?xml version="1.0" encoding="utf-8"?>
<sst xmlns="http://schemas.openxmlformats.org/spreadsheetml/2006/main" count="4746" uniqueCount="472">
  <si>
    <t>тыс. руб.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</si>
  <si>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</si>
  <si>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</si>
  <si>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</si>
  <si>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</si>
  <si>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</si>
  <si>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</si>
  <si>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</si>
  <si>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</si>
  <si>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 xml:space="preserve">                                                                                   к решению городского Совета</t>
  </si>
  <si>
    <t xml:space="preserve">                                                                                   депутатов  Калининграда</t>
  </si>
  <si>
    <t xml:space="preserve">                                                                                   Приложение  № 7</t>
  </si>
  <si>
    <t>Итого</t>
  </si>
  <si>
    <t xml:space="preserve"> </t>
  </si>
  <si>
    <t>005</t>
  </si>
  <si>
    <t>Комитет экономики, финансов и контроля администрации городского округа "Город Калининград"</t>
  </si>
  <si>
    <t/>
  </si>
  <si>
    <t>0100</t>
  </si>
  <si>
    <t>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</si>
  <si>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</si>
  <si>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</si>
  <si>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121</t>
  </si>
  <si>
    <t>Фонд оплаты труда государственных (муниципальных) органов и 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</si>
  <si>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</si>
  <si>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</si>
  <si>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</si>
  <si>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</si>
  <si>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852</t>
  </si>
  <si>
    <t>880</t>
  </si>
  <si>
    <t>Специальные расходы</t>
  </si>
  <si>
    <t>0111</t>
  </si>
  <si>
    <t>Резервные фонды</t>
  </si>
  <si>
    <t>0700000</t>
  </si>
  <si>
    <t>870</t>
  </si>
  <si>
    <t>Резервные средства</t>
  </si>
  <si>
    <t>0113</t>
  </si>
  <si>
    <t>Другие общегосударственные вопросы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</si>
  <si>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</si>
  <si>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</si>
  <si>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843</t>
  </si>
  <si>
    <t>Исполнение  муниципальных гарантий</t>
  </si>
  <si>
    <t>9990000</t>
  </si>
  <si>
    <t>Условно утвержденные расходы</t>
  </si>
  <si>
    <t>0400</t>
  </si>
  <si>
    <t>НАЦИОНАЛЬНАЯ ЭКОНОМИКА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</si>
  <si>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</si>
  <si>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</si>
  <si>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</si>
  <si>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</si>
  <si>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</si>
  <si>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</si>
  <si>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028</t>
  </si>
  <si>
    <t>Комитет муниципального имущества и земельных ресурсов  администрации городского округа "Город  Калининград"</t>
  </si>
  <si>
    <t>851</t>
  </si>
  <si>
    <t>Уплата налога на имущество организаций и земельного налога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</si>
  <si>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</si>
  <si>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</si>
  <si>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</si>
  <si>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</si>
  <si>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</si>
  <si>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</si>
  <si>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243</t>
  </si>
  <si>
    <t>Закупка товаров, работ, услуг в целях капитального ремонта государственного (муниципального)имущества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</si>
  <si>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</si>
  <si>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</si>
  <si>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</si>
  <si>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</si>
  <si>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</si>
  <si>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</si>
  <si>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</si>
  <si>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</si>
  <si>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1100</t>
  </si>
  <si>
    <t>ФИЗИЧЕСКАЯ КУЛЬТУРА И СПОРТ</t>
  </si>
  <si>
    <t>1103</t>
  </si>
  <si>
    <t>Спорт высших достижений</t>
  </si>
  <si>
    <t>038</t>
  </si>
  <si>
    <t>комитет городского хозяйства администрации городского округа "Город Калининград"</t>
  </si>
  <si>
    <t>0407</t>
  </si>
  <si>
    <t>Лесное хозяйство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</si>
  <si>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</si>
  <si>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</si>
  <si>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810</t>
  </si>
  <si>
    <t>Субсидии юридическим лицам (кроме некоммерческих организаций), индивидуальным предпринимателям,физическим лицам</t>
  </si>
  <si>
    <t>0409</t>
  </si>
  <si>
    <t>Дорожное хозяйство (дорожные фонды)</t>
  </si>
  <si>
    <t>0502</t>
  </si>
  <si>
    <t>Коммунальное хозяйство</t>
  </si>
  <si>
    <t>Муниципальная программа "Развитие коммунальной инфраструктуры городского округа "Город Калининград"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</si>
  <si>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</si>
  <si>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</si>
  <si>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0503</t>
  </si>
  <si>
    <t>Благоустройство</t>
  </si>
  <si>
    <t>045</t>
  </si>
  <si>
    <t>Администрация городского округа "Город Калининград"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</si>
  <si>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</si>
  <si>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</si>
  <si>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</si>
  <si>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</si>
  <si>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</t>
  </si>
  <si>
    <t>Премии и гранты</t>
  </si>
  <si>
    <t>612</t>
  </si>
  <si>
    <t>Субсидии бюджетным учреждениям на иные цели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</si>
  <si>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</si>
  <si>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</si>
  <si>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</si>
  <si>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</si>
  <si>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</si>
  <si>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</si>
  <si>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</t>
  </si>
  <si>
    <t>Связь и информатика</t>
  </si>
  <si>
    <t>1105</t>
  </si>
  <si>
    <t>Другие вопросы в области физической культуры и спорта</t>
  </si>
  <si>
    <t>630</t>
  </si>
  <si>
    <t>Субсидии некоммерческим организациям (за исключением государственных (муниципальных) учреждений)</t>
  </si>
  <si>
    <t>1200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</si>
  <si>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</si>
  <si>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</si>
  <si>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</si>
  <si>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</si>
  <si>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</si>
  <si>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164</t>
  </si>
  <si>
    <t>Комитет архитектуры и строительства  администрации городского округа "Город Калининград"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</si>
  <si>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</si>
  <si>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</si>
  <si>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</si>
  <si>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</si>
  <si>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</si>
  <si>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</si>
  <si>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710</t>
  </si>
  <si>
    <t>Городской Совет депутатов Калининграда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</si>
  <si>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</si>
  <si>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</si>
  <si>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</si>
  <si>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</si>
  <si>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711</t>
  </si>
  <si>
    <t>Городская избирательная комиссия</t>
  </si>
  <si>
    <t>0107</t>
  </si>
  <si>
    <t>Обеспечение проведения выборов и референдумов</t>
  </si>
  <si>
    <t>0200000</t>
  </si>
  <si>
    <t>801</t>
  </si>
  <si>
    <t>Комитет по социальной политике администрации городского округа "Город Калининград"</t>
  </si>
  <si>
    <t>Осуществление полномочий Калининградской области в сфере: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</si>
  <si>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</si>
  <si>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</si>
  <si>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622</t>
  </si>
  <si>
    <t>Субсидии автономным учреждениям на иные цели</t>
  </si>
  <si>
    <t>465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</si>
  <si>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</si>
  <si>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</si>
  <si>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</si>
  <si>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</si>
  <si>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</si>
  <si>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340</t>
  </si>
  <si>
    <t>Стипендии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</si>
  <si>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</si>
  <si>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</si>
  <si>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</si>
  <si>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</si>
  <si>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</si>
  <si>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</si>
  <si>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1002</t>
  </si>
  <si>
    <t>Социальное обслуживание населения</t>
  </si>
  <si>
    <t>1003</t>
  </si>
  <si>
    <t>Социальное обеспечение населения</t>
  </si>
  <si>
    <t>321</t>
  </si>
  <si>
    <t>Пособия, компенсации  и иные социальные выплаты гражданам, кроме публичных нормативных обязательств</t>
  </si>
  <si>
    <t>313</t>
  </si>
  <si>
    <t>Пособия, компенсации, меры социальной поддержки по публичным нормативным обязательствами</t>
  </si>
  <si>
    <t>Решение ГС от 18.10.2000 года № 352 "О пособии семьям граждан, погибших при исполнении интернационального долга в республике Афганистан, воинского и служебного долга в локальных вооруженных конфликтах на территории Российской Федерации и государств-бывших республик Союза ССР, а также на АПЛ "Комсомолец" и "Курск", решений ГС от 15.03.2005 №99,№100</t>
  </si>
  <si>
    <t>322</t>
  </si>
  <si>
    <t>Субсидии гражданам на приобретение жилья</t>
  </si>
  <si>
    <t>1004</t>
  </si>
  <si>
    <t>Охрана семьи и детства</t>
  </si>
  <si>
    <t>323</t>
  </si>
  <si>
    <t>Приобретение товаров, работ, услуг в пользу граждан в целях их социального обеспечения</t>
  </si>
  <si>
    <t>1006</t>
  </si>
  <si>
    <t>Другие вопросы в области социальной политики</t>
  </si>
  <si>
    <t>1101</t>
  </si>
  <si>
    <t>Физическая культура</t>
  </si>
  <si>
    <t>1102</t>
  </si>
  <si>
    <t>Массовый спорт</t>
  </si>
  <si>
    <t>9000000</t>
  </si>
  <si>
    <t>Непрограммное направление деятельности городского округа "Город Калининград"</t>
  </si>
  <si>
    <t>9014000</t>
  </si>
  <si>
    <t>Аппарат 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</si>
  <si>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</si>
  <si>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</si>
  <si>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</si>
  <si>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</si>
  <si>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</si>
  <si>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</si>
  <si>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9030001</t>
  </si>
  <si>
    <t>Непрограммное направление деятельности "Резервные фонды"</t>
  </si>
  <si>
    <t>1400000</t>
  </si>
  <si>
    <t>Муниципальная программа "Развитие малого и среднего предпринимательства в городском округе "Город Калининград"</t>
  </si>
  <si>
    <t>1400100</t>
  </si>
  <si>
    <t>Создание благоприятных условий для развития малого и среднего предпринимательства на территории городского округа "Город Калининград"</t>
  </si>
  <si>
    <t>9030004</t>
  </si>
  <si>
    <t>Непрограммное направление деятельности "Исполнение муниципальных гарантий"</t>
  </si>
  <si>
    <t>9030007</t>
  </si>
  <si>
    <t>Непрограммное направление деятельности "Исполнение судебных актов по искам о возмещении вреда, причиненного гражданину или юридическому лицу в результате незаконных действий(бездействий) органов местного самоуправления либо должностных лиц этих органов</t>
  </si>
  <si>
    <t>9030008</t>
  </si>
  <si>
    <t>Непрограммное направление деятельности "Членские взносы в ассоциации, союзы российских городов и другие организации"</t>
  </si>
  <si>
    <t>853</t>
  </si>
  <si>
    <t>Уплата иных платежей</t>
  </si>
  <si>
    <t>0800000</t>
  </si>
  <si>
    <t>Муниципальная программа "Обеспечение эффективного функционирования органов местного самоуправления городского округа "Город Калининград"</t>
  </si>
  <si>
    <t>0800300</t>
  </si>
  <si>
    <t>Развитие, модернизация и сопровождение информационных систем в сфере управления общественными финансами</t>
  </si>
  <si>
    <t>9030002</t>
  </si>
  <si>
    <t>Непрограммное направление деятельности "Процентные платежи по муниципальному долгу"</t>
  </si>
  <si>
    <t>700</t>
  </si>
  <si>
    <t>Обслуживание государственного (муниципального) долга</t>
  </si>
  <si>
    <t>0600000</t>
  </si>
  <si>
    <t>Муниципальная программа "Обеспечение эффективного использования муниципального имущества и земельных ресурсов городского округа "Город Калининград"</t>
  </si>
  <si>
    <t>0600199</t>
  </si>
  <si>
    <t>Прочие мероприятия в рамках обеспечения эффективного использования муниципального имущества</t>
  </si>
  <si>
    <t>0600300</t>
  </si>
  <si>
    <t>Обеспечение эффективного использования земельных ресурсов</t>
  </si>
  <si>
    <t>0600101</t>
  </si>
  <si>
    <t>Ведомственная целевая программа "Содержание и капитальный ремонт муниципального жилищного фонда городского округа "Город Калининград" в рамках мероприятий по обеспечению эффективного использования муниципального имущества</t>
  </si>
  <si>
    <t>Муниципальная программа "Переселение граждан из аварийного жилищного фонда и жилых помещений, признанных непригодными для проживания, расположенных на территории городского округа "Город Калининград"</t>
  </si>
  <si>
    <t>0700101</t>
  </si>
  <si>
    <t>Приобретение или строительство жилых помещений, для предоставления гражданам, проживающим в аварийном жилищном фонде</t>
  </si>
  <si>
    <t>400</t>
  </si>
  <si>
    <t>Капитальные вложения в объекты государственной (муниципальной) собственности</t>
  </si>
  <si>
    <t>9020000</t>
  </si>
  <si>
    <t>Непрограммное направление деятельности "Обеспечение деятельности казенных учреждений"</t>
  </si>
  <si>
    <t>Уплата прочих налогов, сборов</t>
  </si>
  <si>
    <t>0400000</t>
  </si>
  <si>
    <t>Муниципальная программа "Благоустройство и экология городского округа "Город Калининград"</t>
  </si>
  <si>
    <t>0400201</t>
  </si>
  <si>
    <t>Мероприятия по охране окружающей среды, содержанию городских лесов, водотоков и др. в рамках улучшения экологической обстановки и создания благоприятных условий проживания населения на территории городского округа "Город Калининград"</t>
  </si>
  <si>
    <t>600</t>
  </si>
  <si>
    <t>Предоставление субсидий  бюджетным, автономным учреждениям и иным некоммерческим организациям</t>
  </si>
  <si>
    <t>0300000</t>
  </si>
  <si>
    <t>Муниципальная программа "Развитие дорожно-транспортного комплекса городского округа "Город Калининград"</t>
  </si>
  <si>
    <t>0300101</t>
  </si>
  <si>
    <t>Ведомственная целевая программа "Капитальный ремонт, ремонт и содержание автомобильных дорог общего пользования городского округа "Город Калининград" в рамках развития и совершенствования объектов улично-дорожной сети города</t>
  </si>
  <si>
    <t>0300199</t>
  </si>
  <si>
    <t>Прочие мероприятия в рамках развития и совершенствования объектов улично-дорожной сети города</t>
  </si>
  <si>
    <t>0300399</t>
  </si>
  <si>
    <t>Прочие мероприятия в рамках повышения безопасности дорожного движения и сокращение дорожно-транспортных происшествий на автомобильных дорогах общего пользования</t>
  </si>
  <si>
    <t>0500000</t>
  </si>
  <si>
    <t>Муниципальная программа "Обеспечение условий для реализации гражданами своих прав в области жилищных отношений"</t>
  </si>
  <si>
    <t>0500101</t>
  </si>
  <si>
    <t>Проведение капитального ремонта общего имущества в многоквартирных домах</t>
  </si>
  <si>
    <t>0500102</t>
  </si>
  <si>
    <t>Ведомственная целевая программа "Благоустройство дворовых территорий "Мой двор" в рамках мероприятий по обеспечению капитального ремонта общего имущества в МКД городского округа "Город Калининград"</t>
  </si>
  <si>
    <t>0500299</t>
  </si>
  <si>
    <t>Прочие мероприятия в рамках обеспечения условий эффективного управленитя МКД</t>
  </si>
  <si>
    <t>0600103</t>
  </si>
  <si>
    <t>Содержание пустующих помещений муниципального жилищного фонда социального использования и помещений муниципального специализированного жилищного фонда в рамках мероприятий по обеспечению эффективного использования муниципального имущества</t>
  </si>
  <si>
    <t>0200203</t>
  </si>
  <si>
    <t>Реконструкция КНС-8 по ул. Тихорецкой в г. Калининграде (3-й этап - реконструкция напорных коллекторов на участке от КНС-8 до промколлектора на ул. Горной в г. Калининграде) в рамках развития систем водоснабжения, водоотведения</t>
  </si>
  <si>
    <t>0200205</t>
  </si>
  <si>
    <t>Реконструкция главного канализационного коллектора в г. Калининграде в рамках развития систем водоснабжения, водоотведения</t>
  </si>
  <si>
    <t>0200498</t>
  </si>
  <si>
    <t>Прочие объекты инвестиционной программы в рамках развития систем теплоснабжения</t>
  </si>
  <si>
    <t>0900000</t>
  </si>
  <si>
    <t>Муниципальная программа "Осуществление мероприятий по гражданской обороне и защите населения и территории городского округа "Город Калининград" от чрезвычайных ситуаций"</t>
  </si>
  <si>
    <t>0900201</t>
  </si>
  <si>
    <t>Содержание и ремонт пожарных гидрантов в рамках обеспечения мер первичной противопожарной безопасности</t>
  </si>
  <si>
    <t>1100000</t>
  </si>
  <si>
    <t>Муниципальная программа "Социальная поддержка населения городского округа "Город Калининград"</t>
  </si>
  <si>
    <t>1100112</t>
  </si>
  <si>
    <t>Предоставление льгот по оплате услуг муниципальных бань отдельным категориям граждан в рамках обеспечения предоставления мер социальной поддержки отдельным категориям граждан</t>
  </si>
  <si>
    <t>0400101</t>
  </si>
  <si>
    <t>ВЦП "Ремонт и содержание объектов благоустройства городского округа "Город Калининград"" в рамках повышения благоустроенности городских территорий</t>
  </si>
  <si>
    <t>0400102</t>
  </si>
  <si>
    <t>Освещение территорий городского округа "Город Калининград" в рамках повышения благоустроенности городских территорий</t>
  </si>
  <si>
    <t>9011000</t>
  </si>
  <si>
    <t>Глава городского округа "Город Калининград"</t>
  </si>
  <si>
    <t>0800299</t>
  </si>
  <si>
    <t>Прочие мероприятия в рамках создания условий для обеспечения деятельности органов местного самоуправления, контрольно-счетной палаты, изибирательной комиссии и муниципальных казенных учреждений</t>
  </si>
  <si>
    <t>9030005</t>
  </si>
  <si>
    <t>Непрограммное направление деятельности "Средства массовой информации"</t>
  </si>
  <si>
    <t>9030006</t>
  </si>
  <si>
    <t>Непрограммное направление деятельности "Муниципальные гранты общественным организациям"</t>
  </si>
  <si>
    <t>9030009</t>
  </si>
  <si>
    <t>Непрограммное направление деятельности "Почетные грамоты, благодарности, благодарственные письма"</t>
  </si>
  <si>
    <t>9015930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</si>
  <si>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</si>
  <si>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0900101</t>
  </si>
  <si>
    <t>Техническое обслуживание средств оповещения (ЭТО ТС ТАСЦО) в рамках поддержки в состоянии постоянной готовности к использованию систем оповещения населения об опасности</t>
  </si>
  <si>
    <t>0900302</t>
  </si>
  <si>
    <t>Представление специализированной гидрометеорологической информации на территории городского округа в рамках сбора и обмена информацией в области защиты населения и территорий от чрезвычайных ситуаций</t>
  </si>
  <si>
    <t>0900498</t>
  </si>
  <si>
    <t>Прочие объекты инвестиционной программы в рамках организации деятельности аварийно-спасательных служб на территории городского округа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</si>
  <si>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</si>
  <si>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</si>
  <si>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0800201</t>
  </si>
  <si>
    <t>Ведомственная целевая программа "Развитие информационно-коммуникационной инфраструктуры администрации" в рамках создания условий для обеспечения деятельности органов местного самоуправления, контрольно-счетной палаты, изибирательной комиссии и муниципальных казенных учреждений</t>
  </si>
  <si>
    <t>1300000</t>
  </si>
  <si>
    <t>Муниципальная программа "Развитие молодежной сферы, физической культуры, спорта и дополнительного образования спортивной направленности в городском округе "Город Калининград"</t>
  </si>
  <si>
    <t>1300105</t>
  </si>
  <si>
    <t>Обеспечение деятельности АНО "Исполнительная дирекция по подготовке к чемпионату мира по футболу в Калининградской области 2018 г." в рамках привлечения населения к систематическим занятиям физической культуры и спортом, различным формам досуга</t>
  </si>
  <si>
    <t>0300115</t>
  </si>
  <si>
    <t>Реконструкция ул. Ю. Гагарина от ул. Орудийной до границ городского округа "Город Калининград" в г. Калининграде, Калининградская область в рамках развития и совершенствования объектов улично-дорожной сети города</t>
  </si>
  <si>
    <t>0300198</t>
  </si>
  <si>
    <t>Прочие объекты инвестиционной программы в рамках развития и совершенствования объектов улично-дорожной сети города</t>
  </si>
  <si>
    <t>0100000</t>
  </si>
  <si>
    <t>Муниципальная программа "Обеспечение градостроительной и архитектурной деятельности в городском округе "Город Калининград"</t>
  </si>
  <si>
    <t>0100100</t>
  </si>
  <si>
    <t>Документальное обеспечение реализации генерального плана города Калининграда</t>
  </si>
  <si>
    <t>0100200</t>
  </si>
  <si>
    <t>Обеспечение повышения уровня архитектурно-художественной выразительности города Калининграда</t>
  </si>
  <si>
    <t>0200202</t>
  </si>
  <si>
    <t>Реконструкция очистных сооружений в пос. Прибрежный в рамках развития систем водоснабжения, водоотведения</t>
  </si>
  <si>
    <t>0200207</t>
  </si>
  <si>
    <t>Строительство водовода от ЮВС-2 до ЦВС в г. Калининграде в рамках развития систем водоснабжения, водоотведения</t>
  </si>
  <si>
    <t>0200209</t>
  </si>
  <si>
    <t>Строительство разгрузочного коллектора по ул. Тихорецкой в Московском районе г. Калининграда в рамках развития систем водоснабжения, водоотведения</t>
  </si>
  <si>
    <t>1000000</t>
  </si>
  <si>
    <t>Муниципальная программа "Развитие системы образования городского округа "Город Калининград"</t>
  </si>
  <si>
    <t>1000409</t>
  </si>
  <si>
    <t>Строительство муниципального образовательного учреждения для детей младшего школьного возраста начальной школы по ул. Марш. Борзова в г. Калининграде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</si>
  <si>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1000410</t>
  </si>
  <si>
    <t>Общеобразовательная школа на 825 учащихся по ул. Артиллерийской - Серова в г. Калининграде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</t>
  </si>
  <si>
    <t>1000415</t>
  </si>
  <si>
    <t>Строительство корпусов начальной школы - детского сада муниципального автономного общеобразовательного учреждения города Калининграда гимназии № 22 по ул. Октябрьской в г. Калининграде (2-й этап)</t>
  </si>
  <si>
    <t>9012000</t>
  </si>
  <si>
    <t>Председатель городского Совета депутатов Калининграда</t>
  </si>
  <si>
    <t>9013000</t>
  </si>
  <si>
    <t>Депутаты городского Совета депутатов Калининграда</t>
  </si>
  <si>
    <t>9015000</t>
  </si>
  <si>
    <t>Члены избирательной комиссии городского округа "Город Калининград"</t>
  </si>
  <si>
    <t>9030003</t>
  </si>
  <si>
    <t>Непрограммное направление деятельности "Проведение муниципальных выборов и местных референдумов"</t>
  </si>
  <si>
    <t>9017072</t>
  </si>
  <si>
    <t>Осуществление полномочий Калининградской области по обеспечению деятельности комиссий по делам несовершеннолетних и защите их прав</t>
  </si>
  <si>
    <t>1000101</t>
  </si>
  <si>
    <t>Дошкольные организации, осуществляющие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</si>
  <si>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1007062</t>
  </si>
  <si>
    <t>1000102</t>
  </si>
  <si>
    <t>Школы-сады, школы начальные, неполные средние, средние , осуществляющие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</si>
  <si>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1000103</t>
  </si>
  <si>
    <t>Школы- интернаты , осуществляющие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</si>
  <si>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1000104</t>
  </si>
  <si>
    <t>Учреждения по внешкольной работе с детьми , осуществляющие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</si>
  <si>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1000105</t>
  </si>
  <si>
    <t>Вечерние школы , осуществляющие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</si>
  <si>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1000106</t>
  </si>
  <si>
    <t>Межшкольный учебный комбинат , осуществляющий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</si>
  <si>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1000107</t>
  </si>
  <si>
    <t>Специальный (коррекционный) центр , осуществляющий образовательную деятельность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</si>
  <si>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1000300</t>
  </si>
  <si>
    <t>Совершенствование системы выявления, развития и адресной поддержки одаренных детей в различных областях деятельности</t>
  </si>
  <si>
    <t>1200000</t>
  </si>
  <si>
    <t>Муниципальная программа "Сохранение и развитие культуры в городском округе "Город Калининград"</t>
  </si>
  <si>
    <t>1200301</t>
  </si>
  <si>
    <t>Ведомственная целевая программа "Развитие муниципальных учреждений сферы культуры городского округа "Город Калининград", сохранение и популяризация объектов культурного наследия" в рамках развития и совершенствования материально-технической базы муниципальных учреждений сферы культуры города Калининграда, сохранение и популяризация объектов культурного наследия местного (муниципального) значения</t>
  </si>
  <si>
    <t>1200601</t>
  </si>
  <si>
    <t>Предоставление дополнительного образования детей в сфере культуры и искусства в рамках создания условий для активного включения детей в культурную жизнь общества, развития и реализации культурных потребностей подрастающего поколения</t>
  </si>
  <si>
    <t>1200602</t>
  </si>
  <si>
    <t>Выявление и адресная поддержка одаренных обучающихся в учреждениях дополнительного образования сферы культуры в рамках создания условий для активного включения детей в культурную жизнь общества, развития и реализации культурных потребностей подрастающего поколения</t>
  </si>
  <si>
    <t>1200603</t>
  </si>
  <si>
    <t>Проведение учреждениями дополнительного образования детей в сфере культуры общегородских мероприятий для детей (конкурсы, фестивали, выставки, концерты) в рамках создания условий для активного включения детей в культурную жизнь общества, развития и реализации культурных потребностей подрастающего поколения</t>
  </si>
  <si>
    <t>1300102</t>
  </si>
  <si>
    <t>Предоставление детям дополнительного образования спортивной направленности в рамках привлечения населения к систематическим занятиям физической культуры и спортом, различным формам досуга</t>
  </si>
  <si>
    <t>1300200</t>
  </si>
  <si>
    <t>Совершенствование системы поддержки талантливой молодежи и тренеров в области спорта и молодежной политики</t>
  </si>
  <si>
    <t>300</t>
  </si>
  <si>
    <t>Социальное обеспечение и иные выплаты населению</t>
  </si>
  <si>
    <t>1300304</t>
  </si>
  <si>
    <t>Реконструкция тренировочной площадки на стадионе "Локомотив", г. Калининград, ул. Аллея Смелых", д.22/а в рамках развития инфраструктуры и совершенствования материально-технической базы учреждений дополнительного образования спортивной направленности, молодежной сферы, обеспечения их безопасного функционирования</t>
  </si>
  <si>
    <t>1300306</t>
  </si>
  <si>
    <t>Реконструкция тренировочной площадки на стадионе "Пионер", г. Калининград, просп. Мира,д.134 в рамках развития инфраструктуры и совершенствования материально-технической базы учреждений дополнительного образования спортивной направленности, молодежной сферы, обеспечения их безопасного функционирования</t>
  </si>
  <si>
    <t>1000108</t>
  </si>
  <si>
    <t>Организация оздоровительной кампании детей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</si>
  <si>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1007012</t>
  </si>
  <si>
    <t>Осуществление полномочий Калининградской области по проведению отдыха детей, находящихся в трудной жизненной ситуации</t>
  </si>
  <si>
    <t>1300106</t>
  </si>
  <si>
    <t>Организационно-воспитательная работа с молодежью в рамках привлечения населения к систематическим занятиям физической культуры и спортом, различным формам досуга</t>
  </si>
  <si>
    <t>1300107</t>
  </si>
  <si>
    <t>Ведомственная целевая программа "Молодое поколение Калининграда" в рамках привлечения населения к систематическим занятиям физической культуры и спортом, различным формам досуга</t>
  </si>
  <si>
    <t>1300302</t>
  </si>
  <si>
    <t>Совершенствование материально-технической базы в рамках развития инфраструктуры и совершенствования материально-технической базы учреждений дополнительного образования спортивной направленности, молодежной сферы, обеспечения их безопасного функционирования</t>
  </si>
  <si>
    <t>1000199</t>
  </si>
  <si>
    <t>Иные мероприятия в рамках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детей, организация отдыха детей и подростков в каникулярное время</t>
  </si>
  <si>
    <t>1000201</t>
  </si>
  <si>
    <t>Образовательные центры, осуществляющие деятельность в рамках развития кадрового потенциала отрасли в соответствии с обновлением содержания образования и технологий управления на основе модульного и персонифицированного подхода</t>
  </si>
  <si>
    <t>1000299</t>
  </si>
  <si>
    <t>Иные мероприятия в рамках развития кадрового потенциала отрасли в соответствии с обновлением содержания образования и технологий управления на основе модульного и персонифицированного подхода</t>
  </si>
  <si>
    <t>1200100</t>
  </si>
  <si>
    <t>Организация информационного обслуживания населения (Библиотеки)</t>
  </si>
  <si>
    <t>1200200</t>
  </si>
  <si>
    <t>Создание условий для сохранения, изучения и публичного представления культурных ценностей, хранящихся в музейном фонде (Музеи и постоянные выставки)</t>
  </si>
  <si>
    <t>1200302</t>
  </si>
  <si>
    <t>Реконструкция мостов Калининградского зоопарка (3 шт.) (2-этап) в рамках развития и совершенствования материально-технической базы муниципальных учреждений сферы культуры города Калининграда, сохранение и популяризация объектов культурного наследия местного (муниципального) значения</t>
  </si>
  <si>
    <t>1200304</t>
  </si>
  <si>
    <t>Реконструкция вольера для ластоногих со строительством очистных сооружений в рамках развития и совершенствования материально-технической базы муниципальных учреждений сферы культуры города Калининграда, сохранение и популяризация объектов культурного наследия местного (муниципального) значения</t>
  </si>
  <si>
    <t>1200305</t>
  </si>
  <si>
    <t>Реконструкция объекта "Львятник" под "Дом тропической птицы" в рамках развития и совершенствования материально-технической базы муниципальных учреждений сферы культуры города Калининграда, сохранение и популяризация объектов культурного наследия местного (муниципального) значения</t>
  </si>
  <si>
    <t>1200401</t>
  </si>
  <si>
    <t>Ведомственная целевая программа"Организация досуга и массового отдыха жителей городского округа "Город Калининград" в рамках создания условий для культурной деятельности, организации досуга населения, приобщения жителей города Калининграда к культурным ценностям</t>
  </si>
  <si>
    <t>1200402</t>
  </si>
  <si>
    <t>Выполнение муниципального задания на оказание муниципальных услуг (выполнение работ) автономными и бюджетными учреждениями. в рамках создания условий для культурной деятельности, организации досуга населения, приобщения жителей города Калининграда к культурным ценностям</t>
  </si>
  <si>
    <t>1200403</t>
  </si>
  <si>
    <t>Проведение творческих конкурсов в рамках создания условий для культурной деятельности, организации досуга населения, приобщения жителей города Калининграда к культурным ценностям</t>
  </si>
  <si>
    <t>623</t>
  </si>
  <si>
    <t>Гранты в форме субсидии автономным учреждениям</t>
  </si>
  <si>
    <t>1100201</t>
  </si>
  <si>
    <t>Выполнение муниципального задания на оказание муниципальных услуг (выполнение работ) автономными и бюджетными учреждениями в рамках обеспечения потребностей в социальном обслуживании граждан отдельных льготных категорий, в том числе пожилого возраста и инвалидов, нуждающихся в социальных услугах. Повышение качества жизни пожилых людей.</t>
  </si>
  <si>
    <t>1107071</t>
  </si>
  <si>
    <t>Обеспечение полномочий Калининградской области по социальному обслуживанию граждан пожилого возраста и инвалидов</t>
  </si>
  <si>
    <t>1100101</t>
  </si>
  <si>
    <t>Решение ГС от 12.04.2000 года № 124 "Об утверждении Положения "О порядке заключения договоров пожизненного содержания с иждивением, об использовании и заселении жилья, переданного в муниципальную собственность по договорам пожизненного содержания с иждивением" в рамках обеспечения предоставления мер социальной поддержки отдельным категориям граждан</t>
  </si>
  <si>
    <t>1100102</t>
  </si>
  <si>
    <t>Решение ОС от 19.03.2008 года № 73 "Об оказании материальной помощи в связи с празднованием Дня Победы в Великой Отечественной войне" в рамках обеспечения предоставления мер социальной поддержки отдельным категориям граждан</t>
  </si>
  <si>
    <t>1100103</t>
  </si>
  <si>
    <t>Решение ОС от 19.03.2008 года № 72 "Об оказании материальной помощи участникам штурма Кенигсберга" в рамках обеспечения предоставления мер социальной поддержки отдельным категориям граждан</t>
  </si>
  <si>
    <t>1100104</t>
  </si>
  <si>
    <t>Решение ГС от 29.11.2006г. № 416 "Об установлении ежемесячной социальной помощи несовершеннолетним детям лиц, погибших вследствие террористического акта в октябре 2002 года во время театрализованного представления "Норд-Ост" в рамках обеспечения предоставления мер социальной поддержки отдельным категориям граждан</t>
  </si>
  <si>
    <t>1100105</t>
  </si>
  <si>
    <t>1100106</t>
  </si>
  <si>
    <t>Решение ОС от 03.06.2009 года № 113 "Об утверждении новой редакции Положения "О присвоении звания "Почетный гражданин города Калининграда" в рамках обеспечения предоставления мер социальной поддержки отдельным категориям граждан</t>
  </si>
  <si>
    <t>330</t>
  </si>
  <si>
    <t>Публичные нормативные выплаты гражданам несоциального характера</t>
  </si>
  <si>
    <t>1100107</t>
  </si>
  <si>
    <t>Решение ГС от 09.06.2004 года № 171 "О материальном обеспечении вдовы бывшего председателя Калининградского городского исполнительного комитета, Почетного гражданина города Калининграда В.В. Денисова" в рамках обеспечения предоставления мер социальной поддержки отдельным категориям граждан</t>
  </si>
  <si>
    <t>1100108</t>
  </si>
  <si>
    <t>Решение ГС от 09.02.2000 года № 43 "О порядке выплаты муниципального пособия на погребение" в рамках обеспечения предоставления мер социальной поддержки отдельным категориям граждан</t>
  </si>
  <si>
    <t>1100109</t>
  </si>
  <si>
    <t>Решение окружного Совета депутатов города Калининграда от 17.10.2012г №309 "Об утверждении Положения "О порядке оказания экстренной материальной помощи" в рамках обеспечения предоставления мер социальной поддержки отдельным категориям граждан</t>
  </si>
  <si>
    <t>1100110</t>
  </si>
  <si>
    <t>Решение ОС от 13.05.2009 года №93 "Об утверждении Положения "О порядке установления и выплаты единовременной материальной помощи семьям в связи с рождением одновременно трех и более детей" в рамках обеспечения предоставления мер социальной поддержки отдельным категориям граждан</t>
  </si>
  <si>
    <t>1100114</t>
  </si>
  <si>
    <t>Единовременная компенсационная выплата на приобретение твердого топлива ветеранам становления Калининградской области в рамках обеспечения предоставления мер социальной поддержки отдельным категориям граждан</t>
  </si>
  <si>
    <t>1100115</t>
  </si>
  <si>
    <t>Ежемесячная компенсационная выплата на оплату коммунальных услуг ветеранам становления Калининградской области в рамках обеспечения предоставления мер социальной поддержки отдельным категориям граждан</t>
  </si>
  <si>
    <t>1100116</t>
  </si>
  <si>
    <t>Ежемесячная компенсационная выплата на оплату коммунальных услуг почетным гражданам Калининграда в рамках обеспечения предоставления мер социальной поддержки отдельным категориям граждан</t>
  </si>
  <si>
    <t>1100202</t>
  </si>
  <si>
    <t>Мероприятия в области социальной политики в рамках обеспечения потребностей в социальном обслуживании граждан отдельных льготных категорий, в том числе пожилого возраста и инвалидов, нуждающихся в социальных услугах. Повышение качества жизни пожилых людей.</t>
  </si>
  <si>
    <t>1100301</t>
  </si>
  <si>
    <t>Формирование доступной среды жизнедеятельности для инвалидов и других маломобильных групп населения в городе Калининграде (проведение Дня инвалида и фестиваля творчества инвалидов) в рамках создания условий беспрепятственного доступа инвалидов и других маломобильных групп населения к объектам и услугам в приоритетных сферах жизнедеятельности</t>
  </si>
  <si>
    <t>1100401</t>
  </si>
  <si>
    <t>Мероприятия в области социальной политики в рамках создания благоприятных условий для жизнедеятельности семьи, создание единой системы преодоления детского неблагополучия</t>
  </si>
  <si>
    <t>1107015</t>
  </si>
  <si>
    <t>Предоставление меры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</si>
  <si>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1110001</t>
  </si>
  <si>
    <t>Предоставление молодым семьям социальных выплат на приобретение жилых помещений или строительство индивидуального жилого дома</t>
  </si>
  <si>
    <t>1110002</t>
  </si>
  <si>
    <t>Исполнение обязательств по предоставлению социальных выплат на приобретение (строительство) жилья перед молодыми семьями, претендентами на получение социальной выплаты, получившими свидетельства о праве на получение социальной выплаты в предыдущем году</t>
  </si>
  <si>
    <t>9030010</t>
  </si>
  <si>
    <t>Непрограммное направление деятельности "Доплаты к пенсии за муниципальную службу"</t>
  </si>
  <si>
    <t>1107061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</si>
  <si>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</si>
  <si>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360</t>
  </si>
  <si>
    <t>Иные выплаты населению</t>
  </si>
  <si>
    <t>9017064</t>
  </si>
  <si>
    <t>Обеспечение деятельности по организации и осуществлению опеки и попечительства в отношении несовершеннолетних</t>
  </si>
  <si>
    <t>9017065</t>
  </si>
  <si>
    <t>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</t>
  </si>
  <si>
    <t>9017067</t>
  </si>
  <si>
    <t>Осуществление отдельных полномочий Калининградской области на руководство в сфере социальной поддержки населения</t>
  </si>
  <si>
    <t>1300101</t>
  </si>
  <si>
    <t>Ведомственная целевая программа "Спортивный Калининград" в рамках привлечения населения к систематическим занятиям физической культуры и спортом, различным формам досуга</t>
  </si>
  <si>
    <t>1300103</t>
  </si>
  <si>
    <t>Организация и проведение водных спортивных, физкультурно-оздоровительных мероприятий в рамках привлечения населения к систематическим занятиям физической культуры и спортом, различным формам досуга</t>
  </si>
  <si>
    <t>1300104</t>
  </si>
  <si>
    <t>Поддержка развития спорта высших достижений в рамках привлечения населения к систематическим занятиям физической культуры и спортом, различным формам досуга</t>
  </si>
  <si>
    <t xml:space="preserve">                                                                                    №  380 от 26 ноября  2014 г. </t>
  </si>
  <si>
    <t xml:space="preserve">                                                                                    №               от            2015 г. </t>
  </si>
  <si>
    <t>Ведомственная структура расходов бюджета городского округа "Город Калининград" на 2016 и 2017 годы</t>
  </si>
  <si>
    <t>Утверждено с учётом изменений 2016 г.</t>
  </si>
  <si>
    <t>Утверждено с учётом изменений 2017 г.</t>
  </si>
  <si>
    <t>Непрограммное направление деятельности "Исполнение судебных актов по искам к муниципальным образованиям о возмещении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муниципальных казенных учреждений"</t>
  </si>
  <si>
    <t>0200298</t>
  </si>
  <si>
    <t>Прочие объекты инвестиционной программы в рамках развития систем водоснабжения, водоотведения</t>
  </si>
  <si>
    <t xml:space="preserve">                                                                                   Приложение  № 4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</si>
</sst>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0"/>
      <name val="Arial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0" borderId="0" xfId="0" applyFont="1"/>
    <xf numFmtId="4" fontId="2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/>
    </xf>
    <xf numFmtId="4" fontId="4" fillId="0" borderId="0" xfId="0" applyNumberFormat="1" applyFont="1" applyFill="1" applyAlignment="1">
      <alignment horizontal="right" vertical="center"/>
    </xf>
    <xf numFmtId="0" fontId="0" fillId="0" borderId="0" xfId="0"/>
    <xf numFmtId="0" fontId="7" fillId="0" borderId="0" xfId="0" applyFont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left" vertical="center" wrapText="1"/>
    </xf>
    <xf numFmtId="0" fontId="10" fillId="0" borderId="0" xfId="0" applyFont="1"/>
    <xf numFmtId="2" fontId="9" fillId="0" borderId="3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IK608"/>
  <sheetViews>
    <sheetView showGridLines="0" showZeros="0" tabSelected="1" topLeftCell="C1" zoomScaleNormal="100" workbookViewId="0">
      <selection activeCell="I21" sqref="I21"/>
    </sheetView>
  </sheetViews>
  <sheetFormatPr defaultRowHeight="12.75" customHeight="1" outlineLevelRow="5"/>
  <cols>
    <col min="1" max="1" width="6.7109375" customWidth="1"/>
    <col min="2" max="2" width="30.7109375" customWidth="1"/>
    <col min="3" max="3" width="6.7109375" customWidth="1"/>
    <col min="4" max="4" width="30.7109375" customWidth="1"/>
    <col min="5" max="5" width="6.7109375" customWidth="1"/>
    <col min="6" max="6" width="30.7109375" customWidth="1"/>
    <col min="7" max="7" width="6.7109375" customWidth="1"/>
    <col min="8" max="8" width="30.7109375" customWidth="1"/>
    <col min="9" max="10" width="15.42578125" customWidth="1"/>
  </cols>
  <sheetData>
    <row r="1" spans="1:7681" ht="12.75" customHeight="1">
      <c r="J1" s="4" t="s">
        <v>471</v>
      </c>
      <c r="K1" s="2"/>
    </row>
    <row r="2" spans="1:7681" ht="12.75" customHeight="1">
      <c r="J2" s="4" t="s">
        <v>9</v>
      </c>
      <c r="K2" s="2"/>
    </row>
    <row r="3" spans="1:7681" ht="12.75" customHeight="1">
      <c r="J3" s="4" t="s">
        <v>10</v>
      </c>
      <c r="K3" s="2"/>
    </row>
    <row r="4" spans="1:7681" ht="12.75" customHeight="1">
      <c r="J4" s="4" t="s">
        <v>464</v>
      </c>
      <c r="K4" s="2"/>
    </row>
    <row r="5" spans="1:7681" ht="12.75" customHeight="1">
      <c r="I5" s="2"/>
      <c r="J5" s="4"/>
      <c r="K5" s="2"/>
    </row>
    <row r="6" spans="1:7681" ht="12.75" customHeight="1">
      <c r="H6" s="2"/>
      <c r="I6" s="2"/>
      <c r="J6" s="4"/>
    </row>
    <row r="7" spans="1:7681" ht="12.75" customHeight="1">
      <c r="J7" s="4" t="s">
        <v>11</v>
      </c>
    </row>
    <row r="8" spans="1:7681" ht="12.75" customHeight="1">
      <c r="J8" s="4" t="s">
        <v>9</v>
      </c>
    </row>
    <row r="9" spans="1:7681" ht="12.75" customHeight="1">
      <c r="J9" s="4" t="s">
        <v>10</v>
      </c>
    </row>
    <row r="10" spans="1:7681" ht="12.75" customHeight="1">
      <c r="J10" s="4" t="s">
        <v>463</v>
      </c>
      <c r="K10" s="2"/>
    </row>
    <row r="11" spans="1:7681" ht="12.75" customHeight="1">
      <c r="I11" s="2"/>
      <c r="K11" s="2"/>
    </row>
    <row r="12" spans="1:7681" ht="12.75" customHeight="1">
      <c r="A12" s="29" t="s">
        <v>465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7681" ht="12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7681" s="5" customFormat="1" ht="12.75" customHeight="1">
      <c r="D14" s="6"/>
      <c r="E14" s="6"/>
      <c r="F14" s="6"/>
      <c r="G14" s="6"/>
      <c r="H14" s="6"/>
      <c r="I14" s="6"/>
      <c r="J14" s="6"/>
      <c r="K14" s="6"/>
    </row>
    <row r="15" spans="1:7681">
      <c r="B15" s="1"/>
      <c r="C15" s="1"/>
      <c r="D15" s="1"/>
      <c r="E15" s="1"/>
      <c r="F15" s="1"/>
      <c r="G15" s="1"/>
      <c r="H15" s="1"/>
      <c r="I15" s="1"/>
      <c r="J15" s="3" t="s">
        <v>0</v>
      </c>
    </row>
    <row r="16" spans="1:7681" s="7" customFormat="1" ht="38.25">
      <c r="A16" s="21" t="s">
        <v>1</v>
      </c>
      <c r="B16" s="21" t="s">
        <v>2</v>
      </c>
      <c r="C16" s="21" t="s">
        <v>3</v>
      </c>
      <c r="D16" s="21" t="s">
        <v>4</v>
      </c>
      <c r="E16" s="21" t="s">
        <v>5</v>
      </c>
      <c r="F16" s="21" t="s">
        <v>6</v>
      </c>
      <c r="G16" s="21" t="s">
        <v>7</v>
      </c>
      <c r="H16" s="21" t="s">
        <v>8</v>
      </c>
      <c r="I16" s="21" t="s">
        <v>466</v>
      </c>
      <c r="J16" s="21" t="s">
        <v>467</v>
      </c>
      <c r="K16" s="8" t="s">
        <v>13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  <c r="AMJ16" s="8"/>
      <c r="AMK16" s="8"/>
      <c r="AML16" s="8"/>
      <c r="AMM16" s="8"/>
      <c r="AMN16" s="8"/>
      <c r="AMO16" s="8"/>
      <c r="AMP16" s="8"/>
      <c r="AMQ16" s="8"/>
      <c r="AMR16" s="8"/>
      <c r="AMS16" s="8"/>
      <c r="AMT16" s="8"/>
      <c r="AMU16" s="8"/>
      <c r="AMV16" s="8"/>
      <c r="AMW16" s="8"/>
      <c r="AMX16" s="8"/>
      <c r="AMY16" s="8"/>
      <c r="AMZ16" s="8"/>
      <c r="ANA16" s="8"/>
      <c r="ANB16" s="8"/>
      <c r="ANC16" s="8"/>
      <c r="AND16" s="8"/>
      <c r="ANE16" s="8"/>
      <c r="ANF16" s="8"/>
      <c r="ANG16" s="8"/>
      <c r="ANH16" s="8"/>
      <c r="ANI16" s="8"/>
      <c r="ANJ16" s="8"/>
      <c r="ANK16" s="8"/>
      <c r="ANL16" s="8"/>
      <c r="ANM16" s="8"/>
      <c r="ANN16" s="8"/>
      <c r="ANO16" s="8"/>
      <c r="ANP16" s="8"/>
      <c r="ANQ16" s="8"/>
      <c r="ANR16" s="8"/>
      <c r="ANS16" s="8"/>
      <c r="ANT16" s="8"/>
      <c r="ANU16" s="8"/>
      <c r="ANV16" s="8"/>
      <c r="ANW16" s="8"/>
      <c r="ANX16" s="8"/>
      <c r="ANY16" s="8"/>
      <c r="ANZ16" s="8"/>
      <c r="AOA16" s="8"/>
      <c r="AOB16" s="8"/>
      <c r="AOC16" s="8"/>
      <c r="AOD16" s="8"/>
      <c r="AOE16" s="8"/>
      <c r="AOF16" s="8"/>
      <c r="AOG16" s="8"/>
      <c r="AOH16" s="8"/>
      <c r="AOI16" s="8"/>
      <c r="AOJ16" s="8"/>
      <c r="AOK16" s="8"/>
      <c r="AOL16" s="8"/>
      <c r="AOM16" s="8"/>
      <c r="AON16" s="8"/>
      <c r="AOO16" s="8"/>
      <c r="AOP16" s="8"/>
      <c r="AOQ16" s="8"/>
      <c r="AOR16" s="8"/>
      <c r="AOS16" s="8"/>
      <c r="AOT16" s="8"/>
      <c r="AOU16" s="8"/>
      <c r="AOV16" s="8"/>
      <c r="AOW16" s="8"/>
      <c r="AOX16" s="8"/>
      <c r="AOY16" s="8"/>
      <c r="AOZ16" s="8"/>
      <c r="APA16" s="8"/>
      <c r="APB16" s="8"/>
      <c r="APC16" s="8"/>
      <c r="APD16" s="8"/>
      <c r="APE16" s="8"/>
      <c r="APF16" s="8"/>
      <c r="APG16" s="8"/>
      <c r="APH16" s="8"/>
      <c r="API16" s="8"/>
      <c r="APJ16" s="8"/>
      <c r="APK16" s="8"/>
      <c r="APL16" s="8"/>
      <c r="APM16" s="8"/>
      <c r="APN16" s="8"/>
      <c r="APO16" s="8"/>
      <c r="APP16" s="8"/>
      <c r="APQ16" s="8"/>
      <c r="APR16" s="8"/>
      <c r="APS16" s="8"/>
      <c r="APT16" s="8"/>
      <c r="APU16" s="8"/>
      <c r="APV16" s="8"/>
      <c r="APW16" s="8"/>
      <c r="APX16" s="8"/>
      <c r="APY16" s="8"/>
      <c r="APZ16" s="8"/>
      <c r="AQA16" s="8"/>
      <c r="AQB16" s="8"/>
      <c r="AQC16" s="8"/>
      <c r="AQD16" s="8"/>
      <c r="AQE16" s="8"/>
      <c r="AQF16" s="8"/>
      <c r="AQG16" s="8"/>
      <c r="AQH16" s="8"/>
      <c r="AQI16" s="8"/>
      <c r="AQJ16" s="8"/>
      <c r="AQK16" s="8"/>
      <c r="AQL16" s="8"/>
      <c r="AQM16" s="8"/>
      <c r="AQN16" s="8"/>
      <c r="AQO16" s="8"/>
      <c r="AQP16" s="8"/>
      <c r="AQQ16" s="8"/>
      <c r="AQR16" s="8"/>
      <c r="AQS16" s="8"/>
      <c r="AQT16" s="8"/>
      <c r="AQU16" s="8"/>
      <c r="AQV16" s="8"/>
      <c r="AQW16" s="8"/>
      <c r="AQX16" s="8"/>
      <c r="AQY16" s="8"/>
      <c r="AQZ16" s="8"/>
      <c r="ARA16" s="8"/>
      <c r="ARB16" s="8"/>
      <c r="ARC16" s="8"/>
      <c r="ARD16" s="8"/>
      <c r="ARE16" s="8"/>
      <c r="ARF16" s="8"/>
      <c r="ARG16" s="8"/>
      <c r="ARH16" s="8"/>
      <c r="ARI16" s="8"/>
      <c r="ARJ16" s="8"/>
      <c r="ARK16" s="8"/>
      <c r="ARL16" s="8"/>
      <c r="ARM16" s="8"/>
      <c r="ARN16" s="8"/>
      <c r="ARO16" s="8"/>
      <c r="ARP16" s="8"/>
      <c r="ARQ16" s="8"/>
      <c r="ARR16" s="8"/>
      <c r="ARS16" s="8"/>
      <c r="ART16" s="8"/>
      <c r="ARU16" s="8"/>
      <c r="ARV16" s="8"/>
      <c r="ARW16" s="8"/>
      <c r="ARX16" s="8"/>
      <c r="ARY16" s="8"/>
      <c r="ARZ16" s="8"/>
      <c r="ASA16" s="8"/>
      <c r="ASB16" s="8"/>
      <c r="ASC16" s="8"/>
      <c r="ASD16" s="8"/>
      <c r="ASE16" s="8"/>
      <c r="ASF16" s="8"/>
      <c r="ASG16" s="8"/>
      <c r="ASH16" s="8"/>
      <c r="ASI16" s="8"/>
      <c r="ASJ16" s="8"/>
      <c r="ASK16" s="8"/>
      <c r="ASL16" s="8"/>
      <c r="ASM16" s="8"/>
      <c r="ASN16" s="8"/>
      <c r="ASO16" s="8"/>
      <c r="ASP16" s="8"/>
      <c r="ASQ16" s="8"/>
      <c r="ASR16" s="8"/>
      <c r="ASS16" s="8"/>
      <c r="AST16" s="8"/>
      <c r="ASU16" s="8"/>
      <c r="ASV16" s="8"/>
      <c r="ASW16" s="8"/>
      <c r="ASX16" s="8"/>
      <c r="ASY16" s="8"/>
      <c r="ASZ16" s="8"/>
      <c r="ATA16" s="8"/>
      <c r="ATB16" s="8"/>
      <c r="ATC16" s="8"/>
      <c r="ATD16" s="8"/>
      <c r="ATE16" s="8"/>
      <c r="ATF16" s="8"/>
      <c r="ATG16" s="8"/>
      <c r="ATH16" s="8"/>
      <c r="ATI16" s="8"/>
      <c r="ATJ16" s="8"/>
      <c r="ATK16" s="8"/>
      <c r="ATL16" s="8"/>
      <c r="ATM16" s="8"/>
      <c r="ATN16" s="8"/>
      <c r="ATO16" s="8"/>
      <c r="ATP16" s="8"/>
      <c r="ATQ16" s="8"/>
      <c r="ATR16" s="8"/>
      <c r="ATS16" s="8"/>
      <c r="ATT16" s="8"/>
      <c r="ATU16" s="8"/>
      <c r="ATV16" s="8"/>
      <c r="ATW16" s="8"/>
      <c r="ATX16" s="8"/>
      <c r="ATY16" s="8"/>
      <c r="ATZ16" s="8"/>
      <c r="AUA16" s="8"/>
      <c r="AUB16" s="8"/>
      <c r="AUC16" s="8"/>
      <c r="AUD16" s="8"/>
      <c r="AUE16" s="8"/>
      <c r="AUF16" s="8"/>
      <c r="AUG16" s="8"/>
      <c r="AUH16" s="8"/>
      <c r="AUI16" s="8"/>
      <c r="AUJ16" s="8"/>
      <c r="AUK16" s="8"/>
      <c r="AUL16" s="8"/>
      <c r="AUM16" s="8"/>
      <c r="AUN16" s="8"/>
      <c r="AUO16" s="8"/>
      <c r="AUP16" s="8"/>
      <c r="AUQ16" s="8"/>
      <c r="AUR16" s="8"/>
      <c r="AUS16" s="8"/>
      <c r="AUT16" s="8"/>
      <c r="AUU16" s="8"/>
      <c r="AUV16" s="8"/>
      <c r="AUW16" s="8"/>
      <c r="AUX16" s="8"/>
      <c r="AUY16" s="8"/>
      <c r="AUZ16" s="8"/>
      <c r="AVA16" s="8"/>
      <c r="AVB16" s="8"/>
      <c r="AVC16" s="8"/>
      <c r="AVD16" s="8"/>
      <c r="AVE16" s="8"/>
      <c r="AVF16" s="8"/>
      <c r="AVG16" s="8"/>
      <c r="AVH16" s="8"/>
      <c r="AVI16" s="8"/>
      <c r="AVJ16" s="8"/>
      <c r="AVK16" s="8"/>
      <c r="AVL16" s="8"/>
      <c r="AVM16" s="8"/>
      <c r="AVN16" s="8"/>
      <c r="AVO16" s="8"/>
      <c r="AVP16" s="8"/>
      <c r="AVQ16" s="8"/>
      <c r="AVR16" s="8"/>
      <c r="AVS16" s="8"/>
      <c r="AVT16" s="8"/>
      <c r="AVU16" s="8"/>
      <c r="AVV16" s="8"/>
      <c r="AVW16" s="8"/>
      <c r="AVX16" s="8"/>
      <c r="AVY16" s="8"/>
      <c r="AVZ16" s="8"/>
      <c r="AWA16" s="8"/>
      <c r="AWB16" s="8"/>
      <c r="AWC16" s="8"/>
      <c r="AWD16" s="8"/>
      <c r="AWE16" s="8"/>
      <c r="AWF16" s="8"/>
      <c r="AWG16" s="8"/>
      <c r="AWH16" s="8"/>
      <c r="AWI16" s="8"/>
      <c r="AWJ16" s="8"/>
      <c r="AWK16" s="8"/>
      <c r="AWL16" s="8"/>
      <c r="AWM16" s="8"/>
      <c r="AWN16" s="8"/>
      <c r="AWO16" s="8"/>
      <c r="AWP16" s="8"/>
      <c r="AWQ16" s="8"/>
      <c r="AWR16" s="8"/>
      <c r="AWS16" s="8"/>
      <c r="AWT16" s="8"/>
      <c r="AWU16" s="8"/>
      <c r="AWV16" s="8"/>
      <c r="AWW16" s="8"/>
      <c r="AWX16" s="8"/>
      <c r="AWY16" s="8"/>
      <c r="AWZ16" s="8"/>
      <c r="AXA16" s="8"/>
      <c r="AXB16" s="8"/>
      <c r="AXC16" s="8"/>
      <c r="AXD16" s="8"/>
      <c r="AXE16" s="8"/>
      <c r="AXF16" s="8"/>
      <c r="AXG16" s="8"/>
      <c r="AXH16" s="8"/>
      <c r="AXI16" s="8"/>
      <c r="AXJ16" s="8"/>
      <c r="AXK16" s="8"/>
      <c r="AXL16" s="8"/>
      <c r="AXM16" s="8"/>
      <c r="AXN16" s="8"/>
      <c r="AXO16" s="8"/>
      <c r="AXP16" s="8"/>
      <c r="AXQ16" s="8"/>
      <c r="AXR16" s="8"/>
      <c r="AXS16" s="8"/>
      <c r="AXT16" s="8"/>
      <c r="AXU16" s="8"/>
      <c r="AXV16" s="8"/>
      <c r="AXW16" s="8"/>
      <c r="AXX16" s="8"/>
      <c r="AXY16" s="8"/>
      <c r="AXZ16" s="8"/>
      <c r="AYA16" s="8"/>
      <c r="AYB16" s="8"/>
      <c r="AYC16" s="8"/>
      <c r="AYD16" s="8"/>
      <c r="AYE16" s="8"/>
      <c r="AYF16" s="8"/>
      <c r="AYG16" s="8"/>
      <c r="AYH16" s="8"/>
      <c r="AYI16" s="8"/>
      <c r="AYJ16" s="8"/>
      <c r="AYK16" s="8"/>
      <c r="AYL16" s="8"/>
      <c r="AYM16" s="8"/>
      <c r="AYN16" s="8"/>
      <c r="AYO16" s="8"/>
      <c r="AYP16" s="8"/>
      <c r="AYQ16" s="8"/>
      <c r="AYR16" s="8"/>
      <c r="AYS16" s="8"/>
      <c r="AYT16" s="8"/>
      <c r="AYU16" s="8"/>
      <c r="AYV16" s="8"/>
      <c r="AYW16" s="8"/>
      <c r="AYX16" s="8"/>
      <c r="AYY16" s="8"/>
      <c r="AYZ16" s="8"/>
      <c r="AZA16" s="8"/>
      <c r="AZB16" s="8"/>
      <c r="AZC16" s="8"/>
      <c r="AZD16" s="8"/>
      <c r="AZE16" s="8"/>
      <c r="AZF16" s="8"/>
      <c r="AZG16" s="8"/>
      <c r="AZH16" s="8"/>
      <c r="AZI16" s="8"/>
      <c r="AZJ16" s="8"/>
      <c r="AZK16" s="8"/>
      <c r="AZL16" s="8"/>
      <c r="AZM16" s="8"/>
      <c r="AZN16" s="8"/>
      <c r="AZO16" s="8"/>
      <c r="AZP16" s="8"/>
      <c r="AZQ16" s="8"/>
      <c r="AZR16" s="8"/>
      <c r="AZS16" s="8"/>
      <c r="AZT16" s="8"/>
      <c r="AZU16" s="8"/>
      <c r="AZV16" s="8"/>
      <c r="AZW16" s="8"/>
      <c r="AZX16" s="8"/>
      <c r="AZY16" s="8"/>
      <c r="AZZ16" s="8"/>
      <c r="BAA16" s="8"/>
      <c r="BAB16" s="8"/>
      <c r="BAC16" s="8"/>
      <c r="BAD16" s="8"/>
      <c r="BAE16" s="8"/>
      <c r="BAF16" s="8"/>
      <c r="BAG16" s="8"/>
      <c r="BAH16" s="8"/>
      <c r="BAI16" s="8"/>
      <c r="BAJ16" s="8"/>
      <c r="BAK16" s="8"/>
      <c r="BAL16" s="8"/>
      <c r="BAM16" s="8"/>
      <c r="BAN16" s="8"/>
      <c r="BAO16" s="8"/>
      <c r="BAP16" s="8"/>
      <c r="BAQ16" s="8"/>
      <c r="BAR16" s="8"/>
      <c r="BAS16" s="8"/>
      <c r="BAT16" s="8"/>
      <c r="BAU16" s="8"/>
      <c r="BAV16" s="8"/>
      <c r="BAW16" s="8"/>
      <c r="BAX16" s="8"/>
      <c r="BAY16" s="8"/>
      <c r="BAZ16" s="8"/>
      <c r="BBA16" s="8"/>
      <c r="BBB16" s="8"/>
      <c r="BBC16" s="8"/>
      <c r="BBD16" s="8"/>
      <c r="BBE16" s="8"/>
      <c r="BBF16" s="8"/>
      <c r="BBG16" s="8"/>
      <c r="BBH16" s="8"/>
      <c r="BBI16" s="8"/>
      <c r="BBJ16" s="8"/>
      <c r="BBK16" s="8"/>
      <c r="BBL16" s="8"/>
      <c r="BBM16" s="8"/>
      <c r="BBN16" s="8"/>
      <c r="BBO16" s="8"/>
      <c r="BBP16" s="8"/>
      <c r="BBQ16" s="8"/>
      <c r="BBR16" s="8"/>
      <c r="BBS16" s="8"/>
      <c r="BBT16" s="8"/>
      <c r="BBU16" s="8"/>
      <c r="BBV16" s="8"/>
      <c r="BBW16" s="8"/>
      <c r="BBX16" s="8"/>
      <c r="BBY16" s="8"/>
      <c r="BBZ16" s="8"/>
      <c r="BCA16" s="8"/>
      <c r="BCB16" s="8"/>
      <c r="BCC16" s="8"/>
      <c r="BCD16" s="8"/>
      <c r="BCE16" s="8"/>
      <c r="BCF16" s="8"/>
      <c r="BCG16" s="8"/>
      <c r="BCH16" s="8"/>
      <c r="BCI16" s="8"/>
      <c r="BCJ16" s="8"/>
      <c r="BCK16" s="8"/>
      <c r="BCL16" s="8"/>
      <c r="BCM16" s="8"/>
      <c r="BCN16" s="8"/>
      <c r="BCO16" s="8"/>
      <c r="BCP16" s="8"/>
      <c r="BCQ16" s="8"/>
      <c r="BCR16" s="8"/>
      <c r="BCS16" s="8"/>
      <c r="BCT16" s="8"/>
      <c r="BCU16" s="8"/>
      <c r="BCV16" s="8"/>
      <c r="BCW16" s="8"/>
      <c r="BCX16" s="8"/>
      <c r="BCY16" s="8"/>
      <c r="BCZ16" s="8"/>
      <c r="BDA16" s="8"/>
      <c r="BDB16" s="8"/>
      <c r="BDC16" s="8"/>
      <c r="BDD16" s="8"/>
      <c r="BDE16" s="8"/>
      <c r="BDF16" s="8"/>
      <c r="BDG16" s="8"/>
      <c r="BDH16" s="8"/>
      <c r="BDI16" s="8"/>
      <c r="BDJ16" s="8"/>
      <c r="BDK16" s="8"/>
      <c r="BDL16" s="8"/>
      <c r="BDM16" s="8"/>
      <c r="BDN16" s="8"/>
      <c r="BDO16" s="8"/>
      <c r="BDP16" s="8"/>
      <c r="BDQ16" s="8"/>
      <c r="BDR16" s="8"/>
      <c r="BDS16" s="8"/>
      <c r="BDT16" s="8"/>
      <c r="BDU16" s="8"/>
      <c r="BDV16" s="8"/>
      <c r="BDW16" s="8"/>
      <c r="BDX16" s="8"/>
      <c r="BDY16" s="8"/>
      <c r="BDZ16" s="8"/>
      <c r="BEA16" s="8"/>
      <c r="BEB16" s="8"/>
      <c r="BEC16" s="8"/>
      <c r="BED16" s="8"/>
      <c r="BEE16" s="8"/>
      <c r="BEF16" s="8"/>
      <c r="BEG16" s="8"/>
      <c r="BEH16" s="8"/>
      <c r="BEI16" s="8"/>
      <c r="BEJ16" s="8"/>
      <c r="BEK16" s="8"/>
      <c r="BEL16" s="8"/>
      <c r="BEM16" s="8"/>
      <c r="BEN16" s="8"/>
      <c r="BEO16" s="8"/>
      <c r="BEP16" s="8"/>
      <c r="BEQ16" s="8"/>
      <c r="BER16" s="8"/>
      <c r="BES16" s="8"/>
      <c r="BET16" s="8"/>
      <c r="BEU16" s="8"/>
      <c r="BEV16" s="8"/>
      <c r="BEW16" s="8"/>
      <c r="BEX16" s="8"/>
      <c r="BEY16" s="8"/>
      <c r="BEZ16" s="8"/>
      <c r="BFA16" s="8"/>
      <c r="BFB16" s="8"/>
      <c r="BFC16" s="8"/>
      <c r="BFD16" s="8"/>
      <c r="BFE16" s="8"/>
      <c r="BFF16" s="8"/>
      <c r="BFG16" s="8"/>
      <c r="BFH16" s="8"/>
      <c r="BFI16" s="8"/>
      <c r="BFJ16" s="8"/>
      <c r="BFK16" s="8"/>
      <c r="BFL16" s="8"/>
      <c r="BFM16" s="8"/>
      <c r="BFN16" s="8"/>
      <c r="BFO16" s="8"/>
      <c r="BFP16" s="8"/>
      <c r="BFQ16" s="8"/>
      <c r="BFR16" s="8"/>
      <c r="BFS16" s="8"/>
      <c r="BFT16" s="8"/>
      <c r="BFU16" s="8"/>
      <c r="BFV16" s="8"/>
      <c r="BFW16" s="8"/>
      <c r="BFX16" s="8"/>
      <c r="BFY16" s="8"/>
      <c r="BFZ16" s="8"/>
      <c r="BGA16" s="8"/>
      <c r="BGB16" s="8"/>
      <c r="BGC16" s="8"/>
      <c r="BGD16" s="8"/>
      <c r="BGE16" s="8"/>
      <c r="BGF16" s="8"/>
      <c r="BGG16" s="8"/>
      <c r="BGH16" s="8"/>
      <c r="BGI16" s="8"/>
      <c r="BGJ16" s="8"/>
      <c r="BGK16" s="8"/>
      <c r="BGL16" s="8"/>
      <c r="BGM16" s="8"/>
      <c r="BGN16" s="8"/>
      <c r="BGO16" s="8"/>
      <c r="BGP16" s="8"/>
      <c r="BGQ16" s="8"/>
      <c r="BGR16" s="8"/>
      <c r="BGS16" s="8"/>
      <c r="BGT16" s="8"/>
      <c r="BGU16" s="8"/>
      <c r="BGV16" s="8"/>
      <c r="BGW16" s="8"/>
      <c r="BGX16" s="8"/>
      <c r="BGY16" s="8"/>
      <c r="BGZ16" s="8"/>
      <c r="BHA16" s="8"/>
      <c r="BHB16" s="8"/>
      <c r="BHC16" s="8"/>
      <c r="BHD16" s="8"/>
      <c r="BHE16" s="8"/>
      <c r="BHF16" s="8"/>
      <c r="BHG16" s="8"/>
      <c r="BHH16" s="8"/>
      <c r="BHI16" s="8"/>
      <c r="BHJ16" s="8"/>
      <c r="BHK16" s="8"/>
      <c r="BHL16" s="8"/>
      <c r="BHM16" s="8"/>
      <c r="BHN16" s="8"/>
      <c r="BHO16" s="8"/>
      <c r="BHP16" s="8"/>
      <c r="BHQ16" s="8"/>
      <c r="BHR16" s="8"/>
      <c r="BHS16" s="8"/>
      <c r="BHT16" s="8"/>
      <c r="BHU16" s="8"/>
      <c r="BHV16" s="8"/>
      <c r="BHW16" s="8"/>
      <c r="BHX16" s="8"/>
      <c r="BHY16" s="8"/>
      <c r="BHZ16" s="8"/>
      <c r="BIA16" s="8"/>
      <c r="BIB16" s="8"/>
      <c r="BIC16" s="8"/>
      <c r="BID16" s="8"/>
      <c r="BIE16" s="8"/>
      <c r="BIF16" s="8"/>
      <c r="BIG16" s="8"/>
      <c r="BIH16" s="8"/>
      <c r="BII16" s="8"/>
      <c r="BIJ16" s="8"/>
      <c r="BIK16" s="8"/>
      <c r="BIL16" s="8"/>
      <c r="BIM16" s="8"/>
      <c r="BIN16" s="8"/>
      <c r="BIO16" s="8"/>
      <c r="BIP16" s="8"/>
      <c r="BIQ16" s="8"/>
      <c r="BIR16" s="8"/>
      <c r="BIS16" s="8"/>
      <c r="BIT16" s="8"/>
      <c r="BIU16" s="8"/>
      <c r="BIV16" s="8"/>
      <c r="BIW16" s="8"/>
      <c r="BIX16" s="8"/>
      <c r="BIY16" s="8"/>
      <c r="BIZ16" s="8"/>
      <c r="BJA16" s="8"/>
      <c r="BJB16" s="8"/>
      <c r="BJC16" s="8"/>
      <c r="BJD16" s="8"/>
      <c r="BJE16" s="8"/>
      <c r="BJF16" s="8"/>
      <c r="BJG16" s="8"/>
      <c r="BJH16" s="8"/>
      <c r="BJI16" s="8"/>
      <c r="BJJ16" s="8"/>
      <c r="BJK16" s="8"/>
      <c r="BJL16" s="8"/>
      <c r="BJM16" s="8"/>
      <c r="BJN16" s="8"/>
      <c r="BJO16" s="8"/>
      <c r="BJP16" s="8"/>
      <c r="BJQ16" s="8"/>
      <c r="BJR16" s="8"/>
      <c r="BJS16" s="8"/>
      <c r="BJT16" s="8"/>
      <c r="BJU16" s="8"/>
      <c r="BJV16" s="8"/>
      <c r="BJW16" s="8"/>
      <c r="BJX16" s="8"/>
      <c r="BJY16" s="8"/>
      <c r="BJZ16" s="8"/>
      <c r="BKA16" s="8"/>
      <c r="BKB16" s="8"/>
      <c r="BKC16" s="8"/>
      <c r="BKD16" s="8"/>
      <c r="BKE16" s="8"/>
      <c r="BKF16" s="8"/>
      <c r="BKG16" s="8"/>
      <c r="BKH16" s="8"/>
      <c r="BKI16" s="8"/>
      <c r="BKJ16" s="8"/>
      <c r="BKK16" s="8"/>
      <c r="BKL16" s="8"/>
      <c r="BKM16" s="8"/>
      <c r="BKN16" s="8"/>
      <c r="BKO16" s="8"/>
      <c r="BKP16" s="8"/>
      <c r="BKQ16" s="8"/>
      <c r="BKR16" s="8"/>
      <c r="BKS16" s="8"/>
      <c r="BKT16" s="8"/>
      <c r="BKU16" s="8"/>
      <c r="BKV16" s="8"/>
      <c r="BKW16" s="8"/>
      <c r="BKX16" s="8"/>
      <c r="BKY16" s="8"/>
      <c r="BKZ16" s="8"/>
      <c r="BLA16" s="8"/>
      <c r="BLB16" s="8"/>
      <c r="BLC16" s="8"/>
      <c r="BLD16" s="8"/>
      <c r="BLE16" s="8"/>
      <c r="BLF16" s="8"/>
      <c r="BLG16" s="8"/>
      <c r="BLH16" s="8"/>
      <c r="BLI16" s="8"/>
      <c r="BLJ16" s="8"/>
      <c r="BLK16" s="8"/>
      <c r="BLL16" s="8"/>
      <c r="BLM16" s="8"/>
      <c r="BLN16" s="8"/>
      <c r="BLO16" s="8"/>
      <c r="BLP16" s="8"/>
      <c r="BLQ16" s="8"/>
      <c r="BLR16" s="8"/>
      <c r="BLS16" s="8"/>
      <c r="BLT16" s="8"/>
      <c r="BLU16" s="8"/>
      <c r="BLV16" s="8"/>
      <c r="BLW16" s="8"/>
      <c r="BLX16" s="8"/>
      <c r="BLY16" s="8"/>
      <c r="BLZ16" s="8"/>
      <c r="BMA16" s="8"/>
      <c r="BMB16" s="8"/>
      <c r="BMC16" s="8"/>
      <c r="BMD16" s="8"/>
      <c r="BME16" s="8"/>
      <c r="BMF16" s="8"/>
      <c r="BMG16" s="8"/>
      <c r="BMH16" s="8"/>
      <c r="BMI16" s="8"/>
      <c r="BMJ16" s="8"/>
      <c r="BMK16" s="8"/>
      <c r="BML16" s="8"/>
      <c r="BMM16" s="8"/>
      <c r="BMN16" s="8"/>
      <c r="BMO16" s="8"/>
      <c r="BMP16" s="8"/>
      <c r="BMQ16" s="8"/>
      <c r="BMR16" s="8"/>
      <c r="BMS16" s="8"/>
      <c r="BMT16" s="8"/>
      <c r="BMU16" s="8"/>
      <c r="BMV16" s="8"/>
      <c r="BMW16" s="8"/>
      <c r="BMX16" s="8"/>
      <c r="BMY16" s="8"/>
      <c r="BMZ16" s="8"/>
      <c r="BNA16" s="8"/>
      <c r="BNB16" s="8"/>
      <c r="BNC16" s="8"/>
      <c r="BND16" s="8"/>
      <c r="BNE16" s="8"/>
      <c r="BNF16" s="8"/>
      <c r="BNG16" s="8"/>
      <c r="BNH16" s="8"/>
      <c r="BNI16" s="8"/>
      <c r="BNJ16" s="8"/>
      <c r="BNK16" s="8"/>
      <c r="BNL16" s="8"/>
      <c r="BNM16" s="8"/>
      <c r="BNN16" s="8"/>
      <c r="BNO16" s="8"/>
      <c r="BNP16" s="8"/>
      <c r="BNQ16" s="8"/>
      <c r="BNR16" s="8"/>
      <c r="BNS16" s="8"/>
      <c r="BNT16" s="8"/>
      <c r="BNU16" s="8"/>
      <c r="BNV16" s="8"/>
      <c r="BNW16" s="8"/>
      <c r="BNX16" s="8"/>
      <c r="BNY16" s="8"/>
      <c r="BNZ16" s="8"/>
      <c r="BOA16" s="8"/>
      <c r="BOB16" s="8"/>
      <c r="BOC16" s="8"/>
      <c r="BOD16" s="8"/>
      <c r="BOE16" s="8"/>
      <c r="BOF16" s="8"/>
      <c r="BOG16" s="8"/>
      <c r="BOH16" s="8"/>
      <c r="BOI16" s="8"/>
      <c r="BOJ16" s="8"/>
      <c r="BOK16" s="8"/>
      <c r="BOL16" s="8"/>
      <c r="BOM16" s="8"/>
      <c r="BON16" s="8"/>
      <c r="BOO16" s="8"/>
      <c r="BOP16" s="8"/>
      <c r="BOQ16" s="8"/>
      <c r="BOR16" s="8"/>
      <c r="BOS16" s="8"/>
      <c r="BOT16" s="8"/>
      <c r="BOU16" s="8"/>
      <c r="BOV16" s="8"/>
      <c r="BOW16" s="8"/>
      <c r="BOX16" s="8"/>
      <c r="BOY16" s="8"/>
      <c r="BOZ16" s="8"/>
      <c r="BPA16" s="8"/>
      <c r="BPB16" s="8"/>
      <c r="BPC16" s="8"/>
      <c r="BPD16" s="8"/>
      <c r="BPE16" s="8"/>
      <c r="BPF16" s="8"/>
      <c r="BPG16" s="8"/>
      <c r="BPH16" s="8"/>
      <c r="BPI16" s="8"/>
      <c r="BPJ16" s="8"/>
      <c r="BPK16" s="8"/>
      <c r="BPL16" s="8"/>
      <c r="BPM16" s="8"/>
      <c r="BPN16" s="8"/>
      <c r="BPO16" s="8"/>
      <c r="BPP16" s="8"/>
      <c r="BPQ16" s="8"/>
      <c r="BPR16" s="8"/>
      <c r="BPS16" s="8"/>
      <c r="BPT16" s="8"/>
      <c r="BPU16" s="8"/>
      <c r="BPV16" s="8"/>
      <c r="BPW16" s="8"/>
      <c r="BPX16" s="8"/>
      <c r="BPY16" s="8"/>
      <c r="BPZ16" s="8"/>
      <c r="BQA16" s="8"/>
      <c r="BQB16" s="8"/>
      <c r="BQC16" s="8"/>
      <c r="BQD16" s="8"/>
      <c r="BQE16" s="8"/>
      <c r="BQF16" s="8"/>
      <c r="BQG16" s="8"/>
      <c r="BQH16" s="8"/>
      <c r="BQI16" s="8"/>
      <c r="BQJ16" s="8"/>
      <c r="BQK16" s="8"/>
      <c r="BQL16" s="8"/>
      <c r="BQM16" s="8"/>
      <c r="BQN16" s="8"/>
      <c r="BQO16" s="8"/>
      <c r="BQP16" s="8"/>
      <c r="BQQ16" s="8"/>
      <c r="BQR16" s="8"/>
      <c r="BQS16" s="8"/>
      <c r="BQT16" s="8"/>
      <c r="BQU16" s="8"/>
      <c r="BQV16" s="8"/>
      <c r="BQW16" s="8"/>
      <c r="BQX16" s="8"/>
      <c r="BQY16" s="8"/>
      <c r="BQZ16" s="8"/>
      <c r="BRA16" s="8"/>
      <c r="BRB16" s="8"/>
      <c r="BRC16" s="8"/>
      <c r="BRD16" s="8"/>
      <c r="BRE16" s="8"/>
      <c r="BRF16" s="8"/>
      <c r="BRG16" s="8"/>
      <c r="BRH16" s="8"/>
      <c r="BRI16" s="8"/>
      <c r="BRJ16" s="8"/>
      <c r="BRK16" s="8"/>
      <c r="BRL16" s="8"/>
      <c r="BRM16" s="8"/>
      <c r="BRN16" s="8"/>
      <c r="BRO16" s="8"/>
      <c r="BRP16" s="8"/>
      <c r="BRQ16" s="8"/>
      <c r="BRR16" s="8"/>
      <c r="BRS16" s="8"/>
      <c r="BRT16" s="8"/>
      <c r="BRU16" s="8"/>
      <c r="BRV16" s="8"/>
      <c r="BRW16" s="8"/>
      <c r="BRX16" s="8"/>
      <c r="BRY16" s="8"/>
      <c r="BRZ16" s="8"/>
      <c r="BSA16" s="8"/>
      <c r="BSB16" s="8"/>
      <c r="BSC16" s="8"/>
      <c r="BSD16" s="8"/>
      <c r="BSE16" s="8"/>
      <c r="BSF16" s="8"/>
      <c r="BSG16" s="8"/>
      <c r="BSH16" s="8"/>
      <c r="BSI16" s="8"/>
      <c r="BSJ16" s="8"/>
      <c r="BSK16" s="8"/>
      <c r="BSL16" s="8"/>
      <c r="BSM16" s="8"/>
      <c r="BSN16" s="8"/>
      <c r="BSO16" s="8"/>
      <c r="BSP16" s="8"/>
      <c r="BSQ16" s="8"/>
      <c r="BSR16" s="8"/>
      <c r="BSS16" s="8"/>
      <c r="BST16" s="8"/>
      <c r="BSU16" s="8"/>
      <c r="BSV16" s="8"/>
      <c r="BSW16" s="8"/>
      <c r="BSX16" s="8"/>
      <c r="BSY16" s="8"/>
      <c r="BSZ16" s="8"/>
      <c r="BTA16" s="8"/>
      <c r="BTB16" s="8"/>
      <c r="BTC16" s="8"/>
      <c r="BTD16" s="8"/>
      <c r="BTE16" s="8"/>
      <c r="BTF16" s="8"/>
      <c r="BTG16" s="8"/>
      <c r="BTH16" s="8"/>
      <c r="BTI16" s="8"/>
      <c r="BTJ16" s="8"/>
      <c r="BTK16" s="8"/>
      <c r="BTL16" s="8"/>
      <c r="BTM16" s="8"/>
      <c r="BTN16" s="8"/>
      <c r="BTO16" s="8"/>
      <c r="BTP16" s="8"/>
      <c r="BTQ16" s="8"/>
      <c r="BTR16" s="8"/>
      <c r="BTS16" s="8"/>
      <c r="BTT16" s="8"/>
      <c r="BTU16" s="8"/>
      <c r="BTV16" s="8"/>
      <c r="BTW16" s="8"/>
      <c r="BTX16" s="8"/>
      <c r="BTY16" s="8"/>
      <c r="BTZ16" s="8"/>
      <c r="BUA16" s="8"/>
      <c r="BUB16" s="8"/>
      <c r="BUC16" s="8"/>
      <c r="BUD16" s="8"/>
      <c r="BUE16" s="8"/>
      <c r="BUF16" s="8"/>
      <c r="BUG16" s="8"/>
      <c r="BUH16" s="8"/>
      <c r="BUI16" s="8"/>
      <c r="BUJ16" s="8"/>
      <c r="BUK16" s="8"/>
      <c r="BUL16" s="8"/>
      <c r="BUM16" s="8"/>
      <c r="BUN16" s="8"/>
      <c r="BUO16" s="8"/>
      <c r="BUP16" s="8"/>
      <c r="BUQ16" s="8"/>
      <c r="BUR16" s="8"/>
      <c r="BUS16" s="8"/>
      <c r="BUT16" s="8"/>
      <c r="BUU16" s="8"/>
      <c r="BUV16" s="8"/>
      <c r="BUW16" s="8"/>
      <c r="BUX16" s="8"/>
      <c r="BUY16" s="8"/>
      <c r="BUZ16" s="8"/>
      <c r="BVA16" s="8"/>
      <c r="BVB16" s="8"/>
      <c r="BVC16" s="8"/>
      <c r="BVD16" s="8"/>
      <c r="BVE16" s="8"/>
      <c r="BVF16" s="8"/>
      <c r="BVG16" s="8"/>
      <c r="BVH16" s="8"/>
      <c r="BVI16" s="8"/>
      <c r="BVJ16" s="8"/>
      <c r="BVK16" s="8"/>
      <c r="BVL16" s="8"/>
      <c r="BVM16" s="8"/>
      <c r="BVN16" s="8"/>
      <c r="BVO16" s="8"/>
      <c r="BVP16" s="8"/>
      <c r="BVQ16" s="8"/>
      <c r="BVR16" s="8"/>
      <c r="BVS16" s="8"/>
      <c r="BVT16" s="8"/>
      <c r="BVU16" s="8"/>
      <c r="BVV16" s="8"/>
      <c r="BVW16" s="8"/>
      <c r="BVX16" s="8"/>
      <c r="BVY16" s="8"/>
      <c r="BVZ16" s="8"/>
      <c r="BWA16" s="8"/>
      <c r="BWB16" s="8"/>
      <c r="BWC16" s="8"/>
      <c r="BWD16" s="8"/>
      <c r="BWE16" s="8"/>
      <c r="BWF16" s="8"/>
      <c r="BWG16" s="8"/>
      <c r="BWH16" s="8"/>
      <c r="BWI16" s="8"/>
      <c r="BWJ16" s="8"/>
      <c r="BWK16" s="8"/>
      <c r="BWL16" s="8"/>
      <c r="BWM16" s="8"/>
      <c r="BWN16" s="8"/>
      <c r="BWO16" s="8"/>
      <c r="BWP16" s="8"/>
      <c r="BWQ16" s="8"/>
      <c r="BWR16" s="8"/>
      <c r="BWS16" s="8"/>
      <c r="BWT16" s="8"/>
      <c r="BWU16" s="8"/>
      <c r="BWV16" s="8"/>
      <c r="BWW16" s="8"/>
      <c r="BWX16" s="8"/>
      <c r="BWY16" s="8"/>
      <c r="BWZ16" s="8"/>
      <c r="BXA16" s="8"/>
      <c r="BXB16" s="8"/>
      <c r="BXC16" s="8"/>
      <c r="BXD16" s="8"/>
      <c r="BXE16" s="8"/>
      <c r="BXF16" s="8"/>
      <c r="BXG16" s="8"/>
      <c r="BXH16" s="8"/>
      <c r="BXI16" s="8"/>
      <c r="BXJ16" s="8"/>
      <c r="BXK16" s="8"/>
      <c r="BXL16" s="8"/>
      <c r="BXM16" s="8"/>
      <c r="BXN16" s="8"/>
      <c r="BXO16" s="8"/>
      <c r="BXP16" s="8"/>
      <c r="BXQ16" s="8"/>
      <c r="BXR16" s="8"/>
      <c r="BXS16" s="8"/>
      <c r="BXT16" s="8"/>
      <c r="BXU16" s="8"/>
      <c r="BXV16" s="8"/>
      <c r="BXW16" s="8"/>
      <c r="BXX16" s="8"/>
      <c r="BXY16" s="8"/>
      <c r="BXZ16" s="8"/>
      <c r="BYA16" s="8"/>
      <c r="BYB16" s="8"/>
      <c r="BYC16" s="8"/>
      <c r="BYD16" s="8"/>
      <c r="BYE16" s="8"/>
      <c r="BYF16" s="8"/>
      <c r="BYG16" s="8"/>
      <c r="BYH16" s="8"/>
      <c r="BYI16" s="8"/>
      <c r="BYJ16" s="8"/>
      <c r="BYK16" s="8"/>
      <c r="BYL16" s="8"/>
      <c r="BYM16" s="8"/>
      <c r="BYN16" s="8"/>
      <c r="BYO16" s="8"/>
      <c r="BYP16" s="8"/>
      <c r="BYQ16" s="8"/>
      <c r="BYR16" s="8"/>
      <c r="BYS16" s="8"/>
      <c r="BYT16" s="8"/>
      <c r="BYU16" s="8"/>
      <c r="BYV16" s="8"/>
      <c r="BYW16" s="8"/>
      <c r="BYX16" s="8"/>
      <c r="BYY16" s="8"/>
      <c r="BYZ16" s="8"/>
      <c r="BZA16" s="8"/>
      <c r="BZB16" s="8"/>
      <c r="BZC16" s="8"/>
      <c r="BZD16" s="8"/>
      <c r="BZE16" s="8"/>
      <c r="BZF16" s="8"/>
      <c r="BZG16" s="8"/>
      <c r="BZH16" s="8"/>
      <c r="BZI16" s="8"/>
      <c r="BZJ16" s="8"/>
      <c r="BZK16" s="8"/>
      <c r="BZL16" s="8"/>
      <c r="BZM16" s="8"/>
      <c r="BZN16" s="8"/>
      <c r="BZO16" s="8"/>
      <c r="BZP16" s="8"/>
      <c r="BZQ16" s="8"/>
      <c r="BZR16" s="8"/>
      <c r="BZS16" s="8"/>
      <c r="BZT16" s="8"/>
      <c r="BZU16" s="8"/>
      <c r="BZV16" s="8"/>
      <c r="BZW16" s="8"/>
      <c r="BZX16" s="8"/>
      <c r="BZY16" s="8"/>
      <c r="BZZ16" s="8"/>
      <c r="CAA16" s="8"/>
      <c r="CAB16" s="8"/>
      <c r="CAC16" s="8"/>
      <c r="CAD16" s="8"/>
      <c r="CAE16" s="8"/>
      <c r="CAF16" s="8"/>
      <c r="CAG16" s="8"/>
      <c r="CAH16" s="8"/>
      <c r="CAI16" s="8"/>
      <c r="CAJ16" s="8"/>
      <c r="CAK16" s="8"/>
      <c r="CAL16" s="8"/>
      <c r="CAM16" s="8"/>
      <c r="CAN16" s="8"/>
      <c r="CAO16" s="8"/>
      <c r="CAP16" s="8"/>
      <c r="CAQ16" s="8"/>
      <c r="CAR16" s="8"/>
      <c r="CAS16" s="8"/>
      <c r="CAT16" s="8"/>
      <c r="CAU16" s="8"/>
      <c r="CAV16" s="8"/>
      <c r="CAW16" s="8"/>
      <c r="CAX16" s="8"/>
      <c r="CAY16" s="8"/>
      <c r="CAZ16" s="8"/>
      <c r="CBA16" s="8"/>
      <c r="CBB16" s="8"/>
      <c r="CBC16" s="8"/>
      <c r="CBD16" s="8"/>
      <c r="CBE16" s="8"/>
      <c r="CBF16" s="8"/>
      <c r="CBG16" s="8"/>
      <c r="CBH16" s="8"/>
      <c r="CBI16" s="8"/>
      <c r="CBJ16" s="8"/>
      <c r="CBK16" s="8"/>
      <c r="CBL16" s="8"/>
      <c r="CBM16" s="8"/>
      <c r="CBN16" s="8"/>
      <c r="CBO16" s="8"/>
      <c r="CBP16" s="8"/>
      <c r="CBQ16" s="8"/>
      <c r="CBR16" s="8"/>
      <c r="CBS16" s="8"/>
      <c r="CBT16" s="8"/>
      <c r="CBU16" s="8"/>
      <c r="CBV16" s="8"/>
      <c r="CBW16" s="8"/>
      <c r="CBX16" s="8"/>
      <c r="CBY16" s="8"/>
      <c r="CBZ16" s="8"/>
      <c r="CCA16" s="8"/>
      <c r="CCB16" s="8"/>
      <c r="CCC16" s="8"/>
      <c r="CCD16" s="8"/>
      <c r="CCE16" s="8"/>
      <c r="CCF16" s="8"/>
      <c r="CCG16" s="8"/>
      <c r="CCH16" s="8"/>
      <c r="CCI16" s="8"/>
      <c r="CCJ16" s="8"/>
      <c r="CCK16" s="8"/>
      <c r="CCL16" s="8"/>
      <c r="CCM16" s="8"/>
      <c r="CCN16" s="8"/>
      <c r="CCO16" s="8"/>
      <c r="CCP16" s="8"/>
      <c r="CCQ16" s="8"/>
      <c r="CCR16" s="8"/>
      <c r="CCS16" s="8"/>
      <c r="CCT16" s="8"/>
      <c r="CCU16" s="8"/>
      <c r="CCV16" s="8"/>
      <c r="CCW16" s="8"/>
      <c r="CCX16" s="8"/>
      <c r="CCY16" s="8"/>
      <c r="CCZ16" s="8"/>
      <c r="CDA16" s="8"/>
      <c r="CDB16" s="8"/>
      <c r="CDC16" s="8"/>
      <c r="CDD16" s="8"/>
      <c r="CDE16" s="8"/>
      <c r="CDF16" s="8"/>
      <c r="CDG16" s="8"/>
      <c r="CDH16" s="8"/>
      <c r="CDI16" s="8"/>
      <c r="CDJ16" s="8"/>
      <c r="CDK16" s="8"/>
      <c r="CDL16" s="8"/>
      <c r="CDM16" s="8"/>
      <c r="CDN16" s="8"/>
      <c r="CDO16" s="8"/>
      <c r="CDP16" s="8"/>
      <c r="CDQ16" s="8"/>
      <c r="CDR16" s="8"/>
      <c r="CDS16" s="8"/>
      <c r="CDT16" s="8"/>
      <c r="CDU16" s="8"/>
      <c r="CDV16" s="8"/>
      <c r="CDW16" s="8"/>
      <c r="CDX16" s="8"/>
      <c r="CDY16" s="8"/>
      <c r="CDZ16" s="8"/>
      <c r="CEA16" s="8"/>
      <c r="CEB16" s="8"/>
      <c r="CEC16" s="8"/>
      <c r="CED16" s="8"/>
      <c r="CEE16" s="8"/>
      <c r="CEF16" s="8"/>
      <c r="CEG16" s="8"/>
      <c r="CEH16" s="8"/>
      <c r="CEI16" s="8"/>
      <c r="CEJ16" s="8"/>
      <c r="CEK16" s="8"/>
      <c r="CEL16" s="8"/>
      <c r="CEM16" s="8"/>
      <c r="CEN16" s="8"/>
      <c r="CEO16" s="8"/>
      <c r="CEP16" s="8"/>
      <c r="CEQ16" s="8"/>
      <c r="CER16" s="8"/>
      <c r="CES16" s="8"/>
      <c r="CET16" s="8"/>
      <c r="CEU16" s="8"/>
      <c r="CEV16" s="8"/>
      <c r="CEW16" s="8"/>
      <c r="CEX16" s="8"/>
      <c r="CEY16" s="8"/>
      <c r="CEZ16" s="8"/>
      <c r="CFA16" s="8"/>
      <c r="CFB16" s="8"/>
      <c r="CFC16" s="8"/>
      <c r="CFD16" s="8"/>
      <c r="CFE16" s="8"/>
      <c r="CFF16" s="8"/>
      <c r="CFG16" s="8"/>
      <c r="CFH16" s="8"/>
      <c r="CFI16" s="8"/>
      <c r="CFJ16" s="8"/>
      <c r="CFK16" s="8"/>
      <c r="CFL16" s="8"/>
      <c r="CFM16" s="8"/>
      <c r="CFN16" s="8"/>
      <c r="CFO16" s="8"/>
      <c r="CFP16" s="8"/>
      <c r="CFQ16" s="8"/>
      <c r="CFR16" s="8"/>
      <c r="CFS16" s="8"/>
      <c r="CFT16" s="8"/>
      <c r="CFU16" s="8"/>
      <c r="CFV16" s="8"/>
      <c r="CFW16" s="8"/>
      <c r="CFX16" s="8"/>
      <c r="CFY16" s="8"/>
      <c r="CFZ16" s="8"/>
      <c r="CGA16" s="8"/>
      <c r="CGB16" s="8"/>
      <c r="CGC16" s="8"/>
      <c r="CGD16" s="8"/>
      <c r="CGE16" s="8"/>
      <c r="CGF16" s="8"/>
      <c r="CGG16" s="8"/>
      <c r="CGH16" s="8"/>
      <c r="CGI16" s="8"/>
      <c r="CGJ16" s="8"/>
      <c r="CGK16" s="8"/>
      <c r="CGL16" s="8"/>
      <c r="CGM16" s="8"/>
      <c r="CGN16" s="8"/>
      <c r="CGO16" s="8"/>
      <c r="CGP16" s="8"/>
      <c r="CGQ16" s="8"/>
      <c r="CGR16" s="8"/>
      <c r="CGS16" s="8"/>
      <c r="CGT16" s="8"/>
      <c r="CGU16" s="8"/>
      <c r="CGV16" s="8"/>
      <c r="CGW16" s="8"/>
      <c r="CGX16" s="8"/>
      <c r="CGY16" s="8"/>
      <c r="CGZ16" s="8"/>
      <c r="CHA16" s="8"/>
      <c r="CHB16" s="8"/>
      <c r="CHC16" s="8"/>
      <c r="CHD16" s="8"/>
      <c r="CHE16" s="8"/>
      <c r="CHF16" s="8"/>
      <c r="CHG16" s="8"/>
      <c r="CHH16" s="8"/>
      <c r="CHI16" s="8"/>
      <c r="CHJ16" s="8"/>
      <c r="CHK16" s="8"/>
      <c r="CHL16" s="8"/>
      <c r="CHM16" s="8"/>
      <c r="CHN16" s="8"/>
      <c r="CHO16" s="8"/>
      <c r="CHP16" s="8"/>
      <c r="CHQ16" s="8"/>
      <c r="CHR16" s="8"/>
      <c r="CHS16" s="8"/>
      <c r="CHT16" s="8"/>
      <c r="CHU16" s="8"/>
      <c r="CHV16" s="8"/>
      <c r="CHW16" s="8"/>
      <c r="CHX16" s="8"/>
      <c r="CHY16" s="8"/>
      <c r="CHZ16" s="8"/>
      <c r="CIA16" s="8"/>
      <c r="CIB16" s="8"/>
      <c r="CIC16" s="8"/>
      <c r="CID16" s="8"/>
      <c r="CIE16" s="8"/>
      <c r="CIF16" s="8"/>
      <c r="CIG16" s="8"/>
      <c r="CIH16" s="8"/>
      <c r="CII16" s="8"/>
      <c r="CIJ16" s="8"/>
      <c r="CIK16" s="8"/>
      <c r="CIL16" s="8"/>
      <c r="CIM16" s="8"/>
      <c r="CIN16" s="8"/>
      <c r="CIO16" s="8"/>
      <c r="CIP16" s="8"/>
      <c r="CIQ16" s="8"/>
      <c r="CIR16" s="8"/>
      <c r="CIS16" s="8"/>
      <c r="CIT16" s="8"/>
      <c r="CIU16" s="8"/>
      <c r="CIV16" s="8"/>
      <c r="CIW16" s="8"/>
      <c r="CIX16" s="8"/>
      <c r="CIY16" s="8"/>
      <c r="CIZ16" s="8"/>
      <c r="CJA16" s="8"/>
      <c r="CJB16" s="8"/>
      <c r="CJC16" s="8"/>
      <c r="CJD16" s="8"/>
      <c r="CJE16" s="8"/>
      <c r="CJF16" s="8"/>
      <c r="CJG16" s="8"/>
      <c r="CJH16" s="8"/>
      <c r="CJI16" s="8"/>
      <c r="CJJ16" s="8"/>
      <c r="CJK16" s="8"/>
      <c r="CJL16" s="8"/>
      <c r="CJM16" s="8"/>
      <c r="CJN16" s="8"/>
      <c r="CJO16" s="8"/>
      <c r="CJP16" s="8"/>
      <c r="CJQ16" s="8"/>
      <c r="CJR16" s="8"/>
      <c r="CJS16" s="8"/>
      <c r="CJT16" s="8"/>
      <c r="CJU16" s="8"/>
      <c r="CJV16" s="8"/>
      <c r="CJW16" s="8"/>
      <c r="CJX16" s="8"/>
      <c r="CJY16" s="8"/>
      <c r="CJZ16" s="8"/>
      <c r="CKA16" s="8"/>
      <c r="CKB16" s="8"/>
      <c r="CKC16" s="8"/>
      <c r="CKD16" s="8"/>
      <c r="CKE16" s="8"/>
      <c r="CKF16" s="8"/>
      <c r="CKG16" s="8"/>
      <c r="CKH16" s="8"/>
      <c r="CKI16" s="8"/>
      <c r="CKJ16" s="8"/>
      <c r="CKK16" s="8"/>
      <c r="CKL16" s="8"/>
      <c r="CKM16" s="8"/>
      <c r="CKN16" s="8"/>
      <c r="CKO16" s="8"/>
      <c r="CKP16" s="8"/>
      <c r="CKQ16" s="8"/>
      <c r="CKR16" s="8"/>
      <c r="CKS16" s="8"/>
      <c r="CKT16" s="8"/>
      <c r="CKU16" s="8"/>
      <c r="CKV16" s="8"/>
      <c r="CKW16" s="8"/>
      <c r="CKX16" s="8"/>
      <c r="CKY16" s="8"/>
      <c r="CKZ16" s="8"/>
      <c r="CLA16" s="8"/>
      <c r="CLB16" s="8"/>
      <c r="CLC16" s="8"/>
      <c r="CLD16" s="8"/>
      <c r="CLE16" s="8"/>
      <c r="CLF16" s="8"/>
      <c r="CLG16" s="8"/>
      <c r="CLH16" s="8"/>
      <c r="CLI16" s="8"/>
      <c r="CLJ16" s="8"/>
      <c r="CLK16" s="8"/>
      <c r="CLL16" s="8"/>
      <c r="CLM16" s="8"/>
      <c r="CLN16" s="8"/>
      <c r="CLO16" s="8"/>
      <c r="CLP16" s="8"/>
      <c r="CLQ16" s="8"/>
      <c r="CLR16" s="8"/>
      <c r="CLS16" s="8"/>
      <c r="CLT16" s="8"/>
      <c r="CLU16" s="8"/>
      <c r="CLV16" s="8"/>
      <c r="CLW16" s="8"/>
      <c r="CLX16" s="8"/>
      <c r="CLY16" s="8"/>
      <c r="CLZ16" s="8"/>
      <c r="CMA16" s="8"/>
      <c r="CMB16" s="8"/>
      <c r="CMC16" s="8"/>
      <c r="CMD16" s="8"/>
      <c r="CME16" s="8"/>
      <c r="CMF16" s="8"/>
      <c r="CMG16" s="8"/>
      <c r="CMH16" s="8"/>
      <c r="CMI16" s="8"/>
      <c r="CMJ16" s="8"/>
      <c r="CMK16" s="8"/>
      <c r="CML16" s="8"/>
      <c r="CMM16" s="8"/>
      <c r="CMN16" s="8"/>
      <c r="CMO16" s="8"/>
      <c r="CMP16" s="8"/>
      <c r="CMQ16" s="8"/>
      <c r="CMR16" s="8"/>
      <c r="CMS16" s="8"/>
      <c r="CMT16" s="8"/>
      <c r="CMU16" s="8"/>
      <c r="CMV16" s="8"/>
      <c r="CMW16" s="8"/>
      <c r="CMX16" s="8"/>
      <c r="CMY16" s="8"/>
      <c r="CMZ16" s="8"/>
      <c r="CNA16" s="8"/>
      <c r="CNB16" s="8"/>
      <c r="CNC16" s="8"/>
      <c r="CND16" s="8"/>
      <c r="CNE16" s="8"/>
      <c r="CNF16" s="8"/>
      <c r="CNG16" s="8"/>
      <c r="CNH16" s="8"/>
      <c r="CNI16" s="8"/>
      <c r="CNJ16" s="8"/>
      <c r="CNK16" s="8"/>
      <c r="CNL16" s="8"/>
      <c r="CNM16" s="8"/>
      <c r="CNN16" s="8"/>
      <c r="CNO16" s="8"/>
      <c r="CNP16" s="8"/>
      <c r="CNQ16" s="8"/>
      <c r="CNR16" s="8"/>
      <c r="CNS16" s="8"/>
      <c r="CNT16" s="8"/>
      <c r="CNU16" s="8"/>
      <c r="CNV16" s="8"/>
      <c r="CNW16" s="8"/>
      <c r="CNX16" s="8"/>
      <c r="CNY16" s="8"/>
      <c r="CNZ16" s="8"/>
      <c r="COA16" s="8"/>
      <c r="COB16" s="8"/>
      <c r="COC16" s="8"/>
      <c r="COD16" s="8"/>
      <c r="COE16" s="8"/>
      <c r="COF16" s="8"/>
      <c r="COG16" s="8"/>
      <c r="COH16" s="8"/>
      <c r="COI16" s="8"/>
      <c r="COJ16" s="8"/>
      <c r="COK16" s="8"/>
      <c r="COL16" s="8"/>
      <c r="COM16" s="8"/>
      <c r="CON16" s="8"/>
      <c r="COO16" s="8"/>
      <c r="COP16" s="8"/>
      <c r="COQ16" s="8"/>
      <c r="COR16" s="8"/>
      <c r="COS16" s="8"/>
      <c r="COT16" s="8"/>
      <c r="COU16" s="8"/>
      <c r="COV16" s="8"/>
      <c r="COW16" s="8"/>
      <c r="COX16" s="8"/>
      <c r="COY16" s="8"/>
      <c r="COZ16" s="8"/>
      <c r="CPA16" s="8"/>
      <c r="CPB16" s="8"/>
      <c r="CPC16" s="8"/>
      <c r="CPD16" s="8"/>
      <c r="CPE16" s="8"/>
      <c r="CPF16" s="8"/>
      <c r="CPG16" s="8"/>
      <c r="CPH16" s="8"/>
      <c r="CPI16" s="8"/>
      <c r="CPJ16" s="8"/>
      <c r="CPK16" s="8"/>
      <c r="CPL16" s="8"/>
      <c r="CPM16" s="8"/>
      <c r="CPN16" s="8"/>
      <c r="CPO16" s="8"/>
      <c r="CPP16" s="8"/>
      <c r="CPQ16" s="8"/>
      <c r="CPR16" s="8"/>
      <c r="CPS16" s="8"/>
      <c r="CPT16" s="8"/>
      <c r="CPU16" s="8"/>
      <c r="CPV16" s="8"/>
      <c r="CPW16" s="8"/>
      <c r="CPX16" s="8"/>
      <c r="CPY16" s="8"/>
      <c r="CPZ16" s="8"/>
      <c r="CQA16" s="8"/>
      <c r="CQB16" s="8"/>
      <c r="CQC16" s="8"/>
      <c r="CQD16" s="8"/>
      <c r="CQE16" s="8"/>
      <c r="CQF16" s="8"/>
      <c r="CQG16" s="8"/>
      <c r="CQH16" s="8"/>
      <c r="CQI16" s="8"/>
      <c r="CQJ16" s="8"/>
      <c r="CQK16" s="8"/>
      <c r="CQL16" s="8"/>
      <c r="CQM16" s="8"/>
      <c r="CQN16" s="8"/>
      <c r="CQO16" s="8"/>
      <c r="CQP16" s="8"/>
      <c r="CQQ16" s="8"/>
      <c r="CQR16" s="8"/>
      <c r="CQS16" s="8"/>
      <c r="CQT16" s="8"/>
      <c r="CQU16" s="8"/>
      <c r="CQV16" s="8"/>
      <c r="CQW16" s="8"/>
      <c r="CQX16" s="8"/>
      <c r="CQY16" s="8"/>
      <c r="CQZ16" s="8"/>
      <c r="CRA16" s="8"/>
      <c r="CRB16" s="8"/>
      <c r="CRC16" s="8"/>
      <c r="CRD16" s="8"/>
      <c r="CRE16" s="8"/>
      <c r="CRF16" s="8"/>
      <c r="CRG16" s="8"/>
      <c r="CRH16" s="8"/>
      <c r="CRI16" s="8"/>
      <c r="CRJ16" s="8"/>
      <c r="CRK16" s="8"/>
      <c r="CRL16" s="8"/>
      <c r="CRM16" s="8"/>
      <c r="CRN16" s="8"/>
      <c r="CRO16" s="8"/>
      <c r="CRP16" s="8"/>
      <c r="CRQ16" s="8"/>
      <c r="CRR16" s="8"/>
      <c r="CRS16" s="8"/>
      <c r="CRT16" s="8"/>
      <c r="CRU16" s="8"/>
      <c r="CRV16" s="8"/>
      <c r="CRW16" s="8"/>
      <c r="CRX16" s="8"/>
      <c r="CRY16" s="8"/>
      <c r="CRZ16" s="8"/>
      <c r="CSA16" s="8"/>
      <c r="CSB16" s="8"/>
      <c r="CSC16" s="8"/>
      <c r="CSD16" s="8"/>
      <c r="CSE16" s="8"/>
      <c r="CSF16" s="8"/>
      <c r="CSG16" s="8"/>
      <c r="CSH16" s="8"/>
      <c r="CSI16" s="8"/>
      <c r="CSJ16" s="8"/>
      <c r="CSK16" s="8"/>
      <c r="CSL16" s="8"/>
      <c r="CSM16" s="8"/>
      <c r="CSN16" s="8"/>
      <c r="CSO16" s="8"/>
      <c r="CSP16" s="8"/>
      <c r="CSQ16" s="8"/>
      <c r="CSR16" s="8"/>
      <c r="CSS16" s="8"/>
      <c r="CST16" s="8"/>
      <c r="CSU16" s="8"/>
      <c r="CSV16" s="8"/>
      <c r="CSW16" s="8"/>
      <c r="CSX16" s="8"/>
      <c r="CSY16" s="8"/>
      <c r="CSZ16" s="8"/>
      <c r="CTA16" s="8"/>
      <c r="CTB16" s="8"/>
      <c r="CTC16" s="8"/>
      <c r="CTD16" s="8"/>
      <c r="CTE16" s="8"/>
      <c r="CTF16" s="8"/>
      <c r="CTG16" s="8"/>
      <c r="CTH16" s="8"/>
      <c r="CTI16" s="8"/>
      <c r="CTJ16" s="8"/>
      <c r="CTK16" s="8"/>
      <c r="CTL16" s="8"/>
      <c r="CTM16" s="8"/>
      <c r="CTN16" s="8"/>
      <c r="CTO16" s="8"/>
      <c r="CTP16" s="8"/>
      <c r="CTQ16" s="8"/>
      <c r="CTR16" s="8"/>
      <c r="CTS16" s="8"/>
      <c r="CTT16" s="8"/>
      <c r="CTU16" s="8"/>
      <c r="CTV16" s="8"/>
      <c r="CTW16" s="8"/>
      <c r="CTX16" s="8"/>
      <c r="CTY16" s="8"/>
      <c r="CTZ16" s="8"/>
      <c r="CUA16" s="8"/>
      <c r="CUB16" s="8"/>
      <c r="CUC16" s="8"/>
      <c r="CUD16" s="8"/>
      <c r="CUE16" s="8"/>
      <c r="CUF16" s="8"/>
      <c r="CUG16" s="8"/>
      <c r="CUH16" s="8"/>
      <c r="CUI16" s="8"/>
      <c r="CUJ16" s="8"/>
      <c r="CUK16" s="8"/>
      <c r="CUL16" s="8"/>
      <c r="CUM16" s="8"/>
      <c r="CUN16" s="8"/>
      <c r="CUO16" s="8"/>
      <c r="CUP16" s="8"/>
      <c r="CUQ16" s="8"/>
      <c r="CUR16" s="8"/>
      <c r="CUS16" s="8"/>
      <c r="CUT16" s="8"/>
      <c r="CUU16" s="8"/>
      <c r="CUV16" s="8"/>
      <c r="CUW16" s="8"/>
      <c r="CUX16" s="8"/>
      <c r="CUY16" s="8"/>
      <c r="CUZ16" s="8"/>
      <c r="CVA16" s="8"/>
      <c r="CVB16" s="8"/>
      <c r="CVC16" s="8"/>
      <c r="CVD16" s="8"/>
      <c r="CVE16" s="8"/>
      <c r="CVF16" s="8"/>
      <c r="CVG16" s="8"/>
      <c r="CVH16" s="8"/>
      <c r="CVI16" s="8"/>
      <c r="CVJ16" s="8"/>
      <c r="CVK16" s="8"/>
      <c r="CVL16" s="8"/>
      <c r="CVM16" s="8"/>
      <c r="CVN16" s="8"/>
      <c r="CVO16" s="8"/>
      <c r="CVP16" s="8"/>
      <c r="CVQ16" s="8"/>
      <c r="CVR16" s="8"/>
      <c r="CVS16" s="8"/>
      <c r="CVT16" s="8"/>
      <c r="CVU16" s="8"/>
      <c r="CVV16" s="8"/>
      <c r="CVW16" s="8"/>
      <c r="CVX16" s="8"/>
      <c r="CVY16" s="8"/>
      <c r="CVZ16" s="8"/>
      <c r="CWA16" s="8"/>
      <c r="CWB16" s="8"/>
      <c r="CWC16" s="8"/>
      <c r="CWD16" s="8"/>
      <c r="CWE16" s="8"/>
      <c r="CWF16" s="8"/>
      <c r="CWG16" s="8"/>
      <c r="CWH16" s="8"/>
      <c r="CWI16" s="8"/>
      <c r="CWJ16" s="8"/>
      <c r="CWK16" s="8"/>
      <c r="CWL16" s="8"/>
      <c r="CWM16" s="8"/>
      <c r="CWN16" s="8"/>
      <c r="CWO16" s="8"/>
      <c r="CWP16" s="8"/>
      <c r="CWQ16" s="8"/>
      <c r="CWR16" s="8"/>
      <c r="CWS16" s="8"/>
      <c r="CWT16" s="8"/>
      <c r="CWU16" s="8"/>
      <c r="CWV16" s="8"/>
      <c r="CWW16" s="8"/>
      <c r="CWX16" s="8"/>
      <c r="CWY16" s="8"/>
      <c r="CWZ16" s="8"/>
      <c r="CXA16" s="8"/>
      <c r="CXB16" s="8"/>
      <c r="CXC16" s="8"/>
      <c r="CXD16" s="8"/>
      <c r="CXE16" s="8"/>
      <c r="CXF16" s="8"/>
      <c r="CXG16" s="8"/>
      <c r="CXH16" s="8"/>
      <c r="CXI16" s="8"/>
      <c r="CXJ16" s="8"/>
      <c r="CXK16" s="8"/>
      <c r="CXL16" s="8"/>
      <c r="CXM16" s="8"/>
      <c r="CXN16" s="8"/>
      <c r="CXO16" s="8"/>
      <c r="CXP16" s="8"/>
      <c r="CXQ16" s="8"/>
      <c r="CXR16" s="8"/>
      <c r="CXS16" s="8"/>
      <c r="CXT16" s="8"/>
      <c r="CXU16" s="8"/>
      <c r="CXV16" s="8"/>
      <c r="CXW16" s="8"/>
      <c r="CXX16" s="8"/>
      <c r="CXY16" s="8"/>
      <c r="CXZ16" s="8"/>
      <c r="CYA16" s="8"/>
      <c r="CYB16" s="8"/>
      <c r="CYC16" s="8"/>
      <c r="CYD16" s="8"/>
      <c r="CYE16" s="8"/>
      <c r="CYF16" s="8"/>
      <c r="CYG16" s="8"/>
      <c r="CYH16" s="8"/>
      <c r="CYI16" s="8"/>
      <c r="CYJ16" s="8"/>
      <c r="CYK16" s="8"/>
      <c r="CYL16" s="8"/>
      <c r="CYM16" s="8"/>
      <c r="CYN16" s="8"/>
      <c r="CYO16" s="8"/>
      <c r="CYP16" s="8"/>
      <c r="CYQ16" s="8"/>
      <c r="CYR16" s="8"/>
      <c r="CYS16" s="8"/>
      <c r="CYT16" s="8"/>
      <c r="CYU16" s="8"/>
      <c r="CYV16" s="8"/>
      <c r="CYW16" s="8"/>
      <c r="CYX16" s="8"/>
      <c r="CYY16" s="8"/>
      <c r="CYZ16" s="8"/>
      <c r="CZA16" s="8"/>
      <c r="CZB16" s="8"/>
      <c r="CZC16" s="8"/>
      <c r="CZD16" s="8"/>
      <c r="CZE16" s="8"/>
      <c r="CZF16" s="8"/>
      <c r="CZG16" s="8"/>
      <c r="CZH16" s="8"/>
      <c r="CZI16" s="8"/>
      <c r="CZJ16" s="8"/>
      <c r="CZK16" s="8"/>
      <c r="CZL16" s="8"/>
      <c r="CZM16" s="8"/>
      <c r="CZN16" s="8"/>
      <c r="CZO16" s="8"/>
      <c r="CZP16" s="8"/>
      <c r="CZQ16" s="8"/>
      <c r="CZR16" s="8"/>
      <c r="CZS16" s="8"/>
      <c r="CZT16" s="8"/>
      <c r="CZU16" s="8"/>
      <c r="CZV16" s="8"/>
      <c r="CZW16" s="8"/>
      <c r="CZX16" s="8"/>
      <c r="CZY16" s="8"/>
      <c r="CZZ16" s="8"/>
      <c r="DAA16" s="8"/>
      <c r="DAB16" s="8"/>
      <c r="DAC16" s="8"/>
      <c r="DAD16" s="8"/>
      <c r="DAE16" s="8"/>
      <c r="DAF16" s="8"/>
      <c r="DAG16" s="8"/>
      <c r="DAH16" s="8"/>
      <c r="DAI16" s="8"/>
      <c r="DAJ16" s="8"/>
      <c r="DAK16" s="8"/>
      <c r="DAL16" s="8"/>
      <c r="DAM16" s="8"/>
      <c r="DAN16" s="8"/>
      <c r="DAO16" s="8"/>
      <c r="DAP16" s="8"/>
      <c r="DAQ16" s="8"/>
      <c r="DAR16" s="8"/>
      <c r="DAS16" s="8"/>
      <c r="DAT16" s="8"/>
      <c r="DAU16" s="8"/>
      <c r="DAV16" s="8"/>
      <c r="DAW16" s="8"/>
      <c r="DAX16" s="8"/>
      <c r="DAY16" s="8"/>
      <c r="DAZ16" s="8"/>
      <c r="DBA16" s="8"/>
      <c r="DBB16" s="8"/>
      <c r="DBC16" s="8"/>
      <c r="DBD16" s="8"/>
      <c r="DBE16" s="8"/>
      <c r="DBF16" s="8"/>
      <c r="DBG16" s="8"/>
      <c r="DBH16" s="8"/>
      <c r="DBI16" s="8"/>
      <c r="DBJ16" s="8"/>
      <c r="DBK16" s="8"/>
      <c r="DBL16" s="8"/>
      <c r="DBM16" s="8"/>
      <c r="DBN16" s="8"/>
      <c r="DBO16" s="8"/>
      <c r="DBP16" s="8"/>
      <c r="DBQ16" s="8"/>
      <c r="DBR16" s="8"/>
      <c r="DBS16" s="8"/>
      <c r="DBT16" s="8"/>
      <c r="DBU16" s="8"/>
      <c r="DBV16" s="8"/>
      <c r="DBW16" s="8"/>
      <c r="DBX16" s="8"/>
      <c r="DBY16" s="8"/>
      <c r="DBZ16" s="8"/>
      <c r="DCA16" s="8"/>
      <c r="DCB16" s="8"/>
      <c r="DCC16" s="8"/>
      <c r="DCD16" s="8"/>
      <c r="DCE16" s="8"/>
      <c r="DCF16" s="8"/>
      <c r="DCG16" s="8"/>
      <c r="DCH16" s="8"/>
      <c r="DCI16" s="8"/>
      <c r="DCJ16" s="8"/>
      <c r="DCK16" s="8"/>
      <c r="DCL16" s="8"/>
      <c r="DCM16" s="8"/>
      <c r="DCN16" s="8"/>
      <c r="DCO16" s="8"/>
      <c r="DCP16" s="8"/>
      <c r="DCQ16" s="8"/>
      <c r="DCR16" s="8"/>
      <c r="DCS16" s="8"/>
      <c r="DCT16" s="8"/>
      <c r="DCU16" s="8"/>
      <c r="DCV16" s="8"/>
      <c r="DCW16" s="8"/>
      <c r="DCX16" s="8"/>
      <c r="DCY16" s="8"/>
      <c r="DCZ16" s="8"/>
      <c r="DDA16" s="8"/>
      <c r="DDB16" s="8"/>
      <c r="DDC16" s="8"/>
      <c r="DDD16" s="8"/>
      <c r="DDE16" s="8"/>
      <c r="DDF16" s="8"/>
      <c r="DDG16" s="8"/>
      <c r="DDH16" s="8"/>
      <c r="DDI16" s="8"/>
      <c r="DDJ16" s="8"/>
      <c r="DDK16" s="8"/>
      <c r="DDL16" s="8"/>
      <c r="DDM16" s="8"/>
      <c r="DDN16" s="8"/>
      <c r="DDO16" s="8"/>
      <c r="DDP16" s="8"/>
      <c r="DDQ16" s="8"/>
      <c r="DDR16" s="8"/>
      <c r="DDS16" s="8"/>
      <c r="DDT16" s="8"/>
      <c r="DDU16" s="8"/>
      <c r="DDV16" s="8"/>
      <c r="DDW16" s="8"/>
      <c r="DDX16" s="8"/>
      <c r="DDY16" s="8"/>
      <c r="DDZ16" s="8"/>
      <c r="DEA16" s="8"/>
      <c r="DEB16" s="8"/>
      <c r="DEC16" s="8"/>
      <c r="DED16" s="8"/>
      <c r="DEE16" s="8"/>
      <c r="DEF16" s="8"/>
      <c r="DEG16" s="8"/>
      <c r="DEH16" s="8"/>
      <c r="DEI16" s="8"/>
      <c r="DEJ16" s="8"/>
      <c r="DEK16" s="8"/>
      <c r="DEL16" s="8"/>
      <c r="DEM16" s="8"/>
      <c r="DEN16" s="8"/>
      <c r="DEO16" s="8"/>
      <c r="DEP16" s="8"/>
      <c r="DEQ16" s="8"/>
      <c r="DER16" s="8"/>
      <c r="DES16" s="8"/>
      <c r="DET16" s="8"/>
      <c r="DEU16" s="8"/>
      <c r="DEV16" s="8"/>
      <c r="DEW16" s="8"/>
      <c r="DEX16" s="8"/>
      <c r="DEY16" s="8"/>
      <c r="DEZ16" s="8"/>
      <c r="DFA16" s="8"/>
      <c r="DFB16" s="8"/>
      <c r="DFC16" s="8"/>
      <c r="DFD16" s="8"/>
      <c r="DFE16" s="8"/>
      <c r="DFF16" s="8"/>
      <c r="DFG16" s="8"/>
      <c r="DFH16" s="8"/>
      <c r="DFI16" s="8"/>
      <c r="DFJ16" s="8"/>
      <c r="DFK16" s="8"/>
      <c r="DFL16" s="8"/>
      <c r="DFM16" s="8"/>
      <c r="DFN16" s="8"/>
      <c r="DFO16" s="8"/>
      <c r="DFP16" s="8"/>
      <c r="DFQ16" s="8"/>
      <c r="DFR16" s="8"/>
      <c r="DFS16" s="8"/>
      <c r="DFT16" s="8"/>
      <c r="DFU16" s="8"/>
      <c r="DFV16" s="8"/>
      <c r="DFW16" s="8"/>
      <c r="DFX16" s="8"/>
      <c r="DFY16" s="8"/>
      <c r="DFZ16" s="8"/>
      <c r="DGA16" s="8"/>
      <c r="DGB16" s="8"/>
      <c r="DGC16" s="8"/>
      <c r="DGD16" s="8"/>
      <c r="DGE16" s="8"/>
      <c r="DGF16" s="8"/>
      <c r="DGG16" s="8"/>
      <c r="DGH16" s="8"/>
      <c r="DGI16" s="8"/>
      <c r="DGJ16" s="8"/>
      <c r="DGK16" s="8"/>
      <c r="DGL16" s="8"/>
      <c r="DGM16" s="8"/>
      <c r="DGN16" s="8"/>
      <c r="DGO16" s="8"/>
      <c r="DGP16" s="8"/>
      <c r="DGQ16" s="8"/>
      <c r="DGR16" s="8"/>
      <c r="DGS16" s="8"/>
      <c r="DGT16" s="8"/>
      <c r="DGU16" s="8"/>
      <c r="DGV16" s="8"/>
      <c r="DGW16" s="8"/>
      <c r="DGX16" s="8"/>
      <c r="DGY16" s="8"/>
      <c r="DGZ16" s="8"/>
      <c r="DHA16" s="8"/>
      <c r="DHB16" s="8"/>
      <c r="DHC16" s="8"/>
      <c r="DHD16" s="8"/>
      <c r="DHE16" s="8"/>
      <c r="DHF16" s="8"/>
      <c r="DHG16" s="8"/>
      <c r="DHH16" s="8"/>
      <c r="DHI16" s="8"/>
      <c r="DHJ16" s="8"/>
      <c r="DHK16" s="8"/>
      <c r="DHL16" s="8"/>
      <c r="DHM16" s="8"/>
      <c r="DHN16" s="8"/>
      <c r="DHO16" s="8"/>
      <c r="DHP16" s="8"/>
      <c r="DHQ16" s="8"/>
      <c r="DHR16" s="8"/>
      <c r="DHS16" s="8"/>
      <c r="DHT16" s="8"/>
      <c r="DHU16" s="8"/>
      <c r="DHV16" s="8"/>
      <c r="DHW16" s="8"/>
      <c r="DHX16" s="8"/>
      <c r="DHY16" s="8"/>
      <c r="DHZ16" s="8"/>
      <c r="DIA16" s="8"/>
      <c r="DIB16" s="8"/>
      <c r="DIC16" s="8"/>
      <c r="DID16" s="8"/>
      <c r="DIE16" s="8"/>
      <c r="DIF16" s="8"/>
      <c r="DIG16" s="8"/>
      <c r="DIH16" s="8"/>
      <c r="DII16" s="8"/>
      <c r="DIJ16" s="8"/>
      <c r="DIK16" s="8"/>
      <c r="DIL16" s="8"/>
      <c r="DIM16" s="8"/>
      <c r="DIN16" s="8"/>
      <c r="DIO16" s="8"/>
      <c r="DIP16" s="8"/>
      <c r="DIQ16" s="8"/>
      <c r="DIR16" s="8"/>
      <c r="DIS16" s="8"/>
      <c r="DIT16" s="8"/>
      <c r="DIU16" s="8"/>
      <c r="DIV16" s="8"/>
      <c r="DIW16" s="8"/>
      <c r="DIX16" s="8"/>
      <c r="DIY16" s="8"/>
      <c r="DIZ16" s="8"/>
      <c r="DJA16" s="8"/>
      <c r="DJB16" s="8"/>
      <c r="DJC16" s="8"/>
      <c r="DJD16" s="8"/>
      <c r="DJE16" s="8"/>
      <c r="DJF16" s="8"/>
      <c r="DJG16" s="8"/>
      <c r="DJH16" s="8"/>
      <c r="DJI16" s="8"/>
      <c r="DJJ16" s="8"/>
      <c r="DJK16" s="8"/>
      <c r="DJL16" s="8"/>
      <c r="DJM16" s="8"/>
      <c r="DJN16" s="8"/>
      <c r="DJO16" s="8"/>
      <c r="DJP16" s="8"/>
      <c r="DJQ16" s="8"/>
      <c r="DJR16" s="8"/>
      <c r="DJS16" s="8"/>
      <c r="DJT16" s="8"/>
      <c r="DJU16" s="8"/>
      <c r="DJV16" s="8"/>
      <c r="DJW16" s="8"/>
      <c r="DJX16" s="8"/>
      <c r="DJY16" s="8"/>
      <c r="DJZ16" s="8"/>
      <c r="DKA16" s="8"/>
      <c r="DKB16" s="8"/>
      <c r="DKC16" s="8"/>
      <c r="DKD16" s="8"/>
      <c r="DKE16" s="8"/>
      <c r="DKF16" s="8"/>
      <c r="DKG16" s="8"/>
      <c r="DKH16" s="8"/>
      <c r="DKI16" s="8"/>
      <c r="DKJ16" s="8"/>
      <c r="DKK16" s="8"/>
      <c r="DKL16" s="8"/>
      <c r="DKM16" s="8"/>
      <c r="DKN16" s="8"/>
      <c r="DKO16" s="8"/>
      <c r="DKP16" s="8"/>
      <c r="DKQ16" s="8"/>
      <c r="DKR16" s="8"/>
      <c r="DKS16" s="8"/>
      <c r="DKT16" s="8"/>
      <c r="DKU16" s="8"/>
      <c r="DKV16" s="8"/>
      <c r="DKW16" s="8"/>
      <c r="DKX16" s="8"/>
      <c r="DKY16" s="8"/>
      <c r="DKZ16" s="8"/>
      <c r="DLA16" s="8"/>
      <c r="DLB16" s="8"/>
      <c r="DLC16" s="8"/>
      <c r="DLD16" s="8"/>
      <c r="DLE16" s="8"/>
      <c r="DLF16" s="8"/>
      <c r="DLG16" s="8"/>
      <c r="DLH16" s="8"/>
      <c r="DLI16" s="8"/>
      <c r="DLJ16" s="8"/>
      <c r="DLK16" s="8"/>
      <c r="DLL16" s="8"/>
      <c r="DLM16" s="8"/>
      <c r="DLN16" s="8"/>
      <c r="DLO16" s="8"/>
      <c r="DLP16" s="8"/>
      <c r="DLQ16" s="8"/>
      <c r="DLR16" s="8"/>
      <c r="DLS16" s="8"/>
      <c r="DLT16" s="8"/>
      <c r="DLU16" s="8"/>
      <c r="DLV16" s="8"/>
      <c r="DLW16" s="8"/>
      <c r="DLX16" s="8"/>
      <c r="DLY16" s="8"/>
      <c r="DLZ16" s="8"/>
      <c r="DMA16" s="8"/>
      <c r="DMB16" s="8"/>
      <c r="DMC16" s="8"/>
      <c r="DMD16" s="8"/>
      <c r="DME16" s="8"/>
      <c r="DMF16" s="8"/>
      <c r="DMG16" s="8"/>
      <c r="DMH16" s="8"/>
      <c r="DMI16" s="8"/>
      <c r="DMJ16" s="8"/>
      <c r="DMK16" s="8"/>
      <c r="DML16" s="8"/>
      <c r="DMM16" s="8"/>
      <c r="DMN16" s="8"/>
      <c r="DMO16" s="8"/>
      <c r="DMP16" s="8"/>
      <c r="DMQ16" s="8"/>
      <c r="DMR16" s="8"/>
      <c r="DMS16" s="8"/>
      <c r="DMT16" s="8"/>
      <c r="DMU16" s="8"/>
      <c r="DMV16" s="8"/>
      <c r="DMW16" s="8"/>
      <c r="DMX16" s="8"/>
      <c r="DMY16" s="8"/>
      <c r="DMZ16" s="8"/>
      <c r="DNA16" s="8"/>
      <c r="DNB16" s="8"/>
      <c r="DNC16" s="8"/>
      <c r="DND16" s="8"/>
      <c r="DNE16" s="8"/>
      <c r="DNF16" s="8"/>
      <c r="DNG16" s="8"/>
      <c r="DNH16" s="8"/>
      <c r="DNI16" s="8"/>
      <c r="DNJ16" s="8"/>
      <c r="DNK16" s="8"/>
      <c r="DNL16" s="8"/>
      <c r="DNM16" s="8"/>
      <c r="DNN16" s="8"/>
      <c r="DNO16" s="8"/>
      <c r="DNP16" s="8"/>
      <c r="DNQ16" s="8"/>
      <c r="DNR16" s="8"/>
      <c r="DNS16" s="8"/>
      <c r="DNT16" s="8"/>
      <c r="DNU16" s="8"/>
      <c r="DNV16" s="8"/>
      <c r="DNW16" s="8"/>
      <c r="DNX16" s="8"/>
      <c r="DNY16" s="8"/>
      <c r="DNZ16" s="8"/>
      <c r="DOA16" s="8"/>
      <c r="DOB16" s="8"/>
      <c r="DOC16" s="8"/>
      <c r="DOD16" s="8"/>
      <c r="DOE16" s="8"/>
      <c r="DOF16" s="8"/>
      <c r="DOG16" s="8"/>
      <c r="DOH16" s="8"/>
      <c r="DOI16" s="8"/>
      <c r="DOJ16" s="8"/>
      <c r="DOK16" s="8"/>
      <c r="DOL16" s="8"/>
      <c r="DOM16" s="8"/>
      <c r="DON16" s="8"/>
      <c r="DOO16" s="8"/>
      <c r="DOP16" s="8"/>
      <c r="DOQ16" s="8"/>
      <c r="DOR16" s="8"/>
      <c r="DOS16" s="8"/>
      <c r="DOT16" s="8"/>
      <c r="DOU16" s="8"/>
      <c r="DOV16" s="8"/>
      <c r="DOW16" s="8"/>
      <c r="DOX16" s="8"/>
      <c r="DOY16" s="8"/>
      <c r="DOZ16" s="8"/>
      <c r="DPA16" s="8"/>
      <c r="DPB16" s="8"/>
      <c r="DPC16" s="8"/>
      <c r="DPD16" s="8"/>
      <c r="DPE16" s="8"/>
      <c r="DPF16" s="8"/>
      <c r="DPG16" s="8"/>
      <c r="DPH16" s="8"/>
      <c r="DPI16" s="8"/>
      <c r="DPJ16" s="8"/>
      <c r="DPK16" s="8"/>
      <c r="DPL16" s="8"/>
      <c r="DPM16" s="8"/>
      <c r="DPN16" s="8"/>
      <c r="DPO16" s="8"/>
      <c r="DPP16" s="8"/>
      <c r="DPQ16" s="8"/>
      <c r="DPR16" s="8"/>
      <c r="DPS16" s="8"/>
      <c r="DPT16" s="8"/>
      <c r="DPU16" s="8"/>
      <c r="DPV16" s="8"/>
      <c r="DPW16" s="8"/>
      <c r="DPX16" s="8"/>
      <c r="DPY16" s="8"/>
      <c r="DPZ16" s="8"/>
      <c r="DQA16" s="8"/>
      <c r="DQB16" s="8"/>
      <c r="DQC16" s="8"/>
      <c r="DQD16" s="8"/>
      <c r="DQE16" s="8"/>
      <c r="DQF16" s="8"/>
      <c r="DQG16" s="8"/>
      <c r="DQH16" s="8"/>
      <c r="DQI16" s="8"/>
      <c r="DQJ16" s="8"/>
      <c r="DQK16" s="8"/>
      <c r="DQL16" s="8"/>
      <c r="DQM16" s="8"/>
      <c r="DQN16" s="8"/>
      <c r="DQO16" s="8"/>
      <c r="DQP16" s="8"/>
      <c r="DQQ16" s="8"/>
      <c r="DQR16" s="8"/>
      <c r="DQS16" s="8"/>
      <c r="DQT16" s="8"/>
      <c r="DQU16" s="8"/>
      <c r="DQV16" s="8"/>
      <c r="DQW16" s="8"/>
      <c r="DQX16" s="8"/>
      <c r="DQY16" s="8"/>
      <c r="DQZ16" s="8"/>
      <c r="DRA16" s="8"/>
      <c r="DRB16" s="8"/>
      <c r="DRC16" s="8"/>
      <c r="DRD16" s="8"/>
      <c r="DRE16" s="8"/>
      <c r="DRF16" s="8"/>
      <c r="DRG16" s="8"/>
      <c r="DRH16" s="8"/>
      <c r="DRI16" s="8"/>
      <c r="DRJ16" s="8"/>
      <c r="DRK16" s="8"/>
      <c r="DRL16" s="8"/>
      <c r="DRM16" s="8"/>
      <c r="DRN16" s="8"/>
      <c r="DRO16" s="8"/>
      <c r="DRP16" s="8"/>
      <c r="DRQ16" s="8"/>
      <c r="DRR16" s="8"/>
      <c r="DRS16" s="8"/>
      <c r="DRT16" s="8"/>
      <c r="DRU16" s="8"/>
      <c r="DRV16" s="8"/>
      <c r="DRW16" s="8"/>
      <c r="DRX16" s="8"/>
      <c r="DRY16" s="8"/>
      <c r="DRZ16" s="8"/>
      <c r="DSA16" s="8"/>
      <c r="DSB16" s="8"/>
      <c r="DSC16" s="8"/>
      <c r="DSD16" s="8"/>
      <c r="DSE16" s="8"/>
      <c r="DSF16" s="8"/>
      <c r="DSG16" s="8"/>
      <c r="DSH16" s="8"/>
      <c r="DSI16" s="8"/>
      <c r="DSJ16" s="8"/>
      <c r="DSK16" s="8"/>
      <c r="DSL16" s="8"/>
      <c r="DSM16" s="8"/>
      <c r="DSN16" s="8"/>
      <c r="DSO16" s="8"/>
      <c r="DSP16" s="8"/>
      <c r="DSQ16" s="8"/>
      <c r="DSR16" s="8"/>
      <c r="DSS16" s="8"/>
      <c r="DST16" s="8"/>
      <c r="DSU16" s="8"/>
      <c r="DSV16" s="8"/>
      <c r="DSW16" s="8"/>
      <c r="DSX16" s="8"/>
      <c r="DSY16" s="8"/>
      <c r="DSZ16" s="8"/>
      <c r="DTA16" s="8"/>
      <c r="DTB16" s="8"/>
      <c r="DTC16" s="8"/>
      <c r="DTD16" s="8"/>
      <c r="DTE16" s="8"/>
      <c r="DTF16" s="8"/>
      <c r="DTG16" s="8"/>
      <c r="DTH16" s="8"/>
      <c r="DTI16" s="8"/>
      <c r="DTJ16" s="8"/>
      <c r="DTK16" s="8"/>
      <c r="DTL16" s="8"/>
      <c r="DTM16" s="8"/>
      <c r="DTN16" s="8"/>
      <c r="DTO16" s="8"/>
      <c r="DTP16" s="8"/>
      <c r="DTQ16" s="8"/>
      <c r="DTR16" s="8"/>
      <c r="DTS16" s="8"/>
      <c r="DTT16" s="8"/>
      <c r="DTU16" s="8"/>
      <c r="DTV16" s="8"/>
      <c r="DTW16" s="8"/>
      <c r="DTX16" s="8"/>
      <c r="DTY16" s="8"/>
      <c r="DTZ16" s="8"/>
      <c r="DUA16" s="8"/>
      <c r="DUB16" s="8"/>
      <c r="DUC16" s="8"/>
      <c r="DUD16" s="8"/>
      <c r="DUE16" s="8"/>
      <c r="DUF16" s="8"/>
      <c r="DUG16" s="8"/>
      <c r="DUH16" s="8"/>
      <c r="DUI16" s="8"/>
      <c r="DUJ16" s="8"/>
      <c r="DUK16" s="8"/>
      <c r="DUL16" s="8"/>
      <c r="DUM16" s="8"/>
      <c r="DUN16" s="8"/>
      <c r="DUO16" s="8"/>
      <c r="DUP16" s="8"/>
      <c r="DUQ16" s="8"/>
      <c r="DUR16" s="8"/>
      <c r="DUS16" s="8"/>
      <c r="DUT16" s="8"/>
      <c r="DUU16" s="8"/>
      <c r="DUV16" s="8"/>
      <c r="DUW16" s="8"/>
      <c r="DUX16" s="8"/>
      <c r="DUY16" s="8"/>
      <c r="DUZ16" s="8"/>
      <c r="DVA16" s="8"/>
      <c r="DVB16" s="8"/>
      <c r="DVC16" s="8"/>
      <c r="DVD16" s="8"/>
      <c r="DVE16" s="8"/>
      <c r="DVF16" s="8"/>
      <c r="DVG16" s="8"/>
      <c r="DVH16" s="8"/>
      <c r="DVI16" s="8"/>
      <c r="DVJ16" s="8"/>
      <c r="DVK16" s="8"/>
      <c r="DVL16" s="8"/>
      <c r="DVM16" s="8"/>
      <c r="DVN16" s="8"/>
      <c r="DVO16" s="8"/>
      <c r="DVP16" s="8"/>
      <c r="DVQ16" s="8"/>
      <c r="DVR16" s="8"/>
      <c r="DVS16" s="8"/>
      <c r="DVT16" s="8"/>
      <c r="DVU16" s="8"/>
      <c r="DVV16" s="8"/>
      <c r="DVW16" s="8"/>
      <c r="DVX16" s="8"/>
      <c r="DVY16" s="8"/>
      <c r="DVZ16" s="8"/>
      <c r="DWA16" s="8"/>
      <c r="DWB16" s="8"/>
      <c r="DWC16" s="8"/>
      <c r="DWD16" s="8"/>
      <c r="DWE16" s="8"/>
      <c r="DWF16" s="8"/>
      <c r="DWG16" s="8"/>
      <c r="DWH16" s="8"/>
      <c r="DWI16" s="8"/>
      <c r="DWJ16" s="8"/>
      <c r="DWK16" s="8"/>
      <c r="DWL16" s="8"/>
      <c r="DWM16" s="8"/>
      <c r="DWN16" s="8"/>
      <c r="DWO16" s="8"/>
      <c r="DWP16" s="8"/>
      <c r="DWQ16" s="8"/>
      <c r="DWR16" s="8"/>
      <c r="DWS16" s="8"/>
      <c r="DWT16" s="8"/>
      <c r="DWU16" s="8"/>
      <c r="DWV16" s="8"/>
      <c r="DWW16" s="8"/>
      <c r="DWX16" s="8"/>
      <c r="DWY16" s="8"/>
      <c r="DWZ16" s="8"/>
      <c r="DXA16" s="8"/>
      <c r="DXB16" s="8"/>
      <c r="DXC16" s="8"/>
      <c r="DXD16" s="8"/>
      <c r="DXE16" s="8"/>
      <c r="DXF16" s="8"/>
      <c r="DXG16" s="8"/>
      <c r="DXH16" s="8"/>
      <c r="DXI16" s="8"/>
      <c r="DXJ16" s="8"/>
      <c r="DXK16" s="8"/>
      <c r="DXL16" s="8"/>
      <c r="DXM16" s="8"/>
      <c r="DXN16" s="8"/>
      <c r="DXO16" s="8"/>
      <c r="DXP16" s="8"/>
      <c r="DXQ16" s="8"/>
      <c r="DXR16" s="8"/>
      <c r="DXS16" s="8"/>
      <c r="DXT16" s="8"/>
      <c r="DXU16" s="8"/>
      <c r="DXV16" s="8"/>
      <c r="DXW16" s="8"/>
      <c r="DXX16" s="8"/>
      <c r="DXY16" s="8"/>
      <c r="DXZ16" s="8"/>
      <c r="DYA16" s="8"/>
      <c r="DYB16" s="8"/>
      <c r="DYC16" s="8"/>
      <c r="DYD16" s="8"/>
      <c r="DYE16" s="8"/>
      <c r="DYF16" s="8"/>
      <c r="DYG16" s="8"/>
      <c r="DYH16" s="8"/>
      <c r="DYI16" s="8"/>
      <c r="DYJ16" s="8"/>
      <c r="DYK16" s="8"/>
      <c r="DYL16" s="8"/>
      <c r="DYM16" s="8"/>
      <c r="DYN16" s="8"/>
      <c r="DYO16" s="8"/>
      <c r="DYP16" s="8"/>
      <c r="DYQ16" s="8"/>
      <c r="DYR16" s="8"/>
      <c r="DYS16" s="8"/>
      <c r="DYT16" s="8"/>
      <c r="DYU16" s="8"/>
      <c r="DYV16" s="8"/>
      <c r="DYW16" s="8"/>
      <c r="DYX16" s="8"/>
      <c r="DYY16" s="8"/>
      <c r="DYZ16" s="8"/>
      <c r="DZA16" s="8"/>
      <c r="DZB16" s="8"/>
      <c r="DZC16" s="8"/>
      <c r="DZD16" s="8"/>
      <c r="DZE16" s="8"/>
      <c r="DZF16" s="8"/>
      <c r="DZG16" s="8"/>
      <c r="DZH16" s="8"/>
      <c r="DZI16" s="8"/>
      <c r="DZJ16" s="8"/>
      <c r="DZK16" s="8"/>
      <c r="DZL16" s="8"/>
      <c r="DZM16" s="8"/>
      <c r="DZN16" s="8"/>
      <c r="DZO16" s="8"/>
      <c r="DZP16" s="8"/>
      <c r="DZQ16" s="8"/>
      <c r="DZR16" s="8"/>
      <c r="DZS16" s="8"/>
      <c r="DZT16" s="8"/>
      <c r="DZU16" s="8"/>
      <c r="DZV16" s="8"/>
      <c r="DZW16" s="8"/>
      <c r="DZX16" s="8"/>
      <c r="DZY16" s="8"/>
      <c r="DZZ16" s="8"/>
      <c r="EAA16" s="8"/>
      <c r="EAB16" s="8"/>
      <c r="EAC16" s="8"/>
      <c r="EAD16" s="8"/>
      <c r="EAE16" s="8"/>
      <c r="EAF16" s="8"/>
      <c r="EAG16" s="8"/>
      <c r="EAH16" s="8"/>
      <c r="EAI16" s="8"/>
      <c r="EAJ16" s="8"/>
      <c r="EAK16" s="8"/>
      <c r="EAL16" s="8"/>
      <c r="EAM16" s="8"/>
      <c r="EAN16" s="8"/>
      <c r="EAO16" s="8"/>
      <c r="EAP16" s="8"/>
      <c r="EAQ16" s="8"/>
      <c r="EAR16" s="8"/>
      <c r="EAS16" s="8"/>
      <c r="EAT16" s="8"/>
      <c r="EAU16" s="8"/>
      <c r="EAV16" s="8"/>
      <c r="EAW16" s="8"/>
      <c r="EAX16" s="8"/>
      <c r="EAY16" s="8"/>
      <c r="EAZ16" s="8"/>
      <c r="EBA16" s="8"/>
      <c r="EBB16" s="8"/>
      <c r="EBC16" s="8"/>
      <c r="EBD16" s="8"/>
      <c r="EBE16" s="8"/>
      <c r="EBF16" s="8"/>
      <c r="EBG16" s="8"/>
      <c r="EBH16" s="8"/>
      <c r="EBI16" s="8"/>
      <c r="EBJ16" s="8"/>
      <c r="EBK16" s="8"/>
      <c r="EBL16" s="8"/>
      <c r="EBM16" s="8"/>
      <c r="EBN16" s="8"/>
      <c r="EBO16" s="8"/>
      <c r="EBP16" s="8"/>
      <c r="EBQ16" s="8"/>
      <c r="EBR16" s="8"/>
      <c r="EBS16" s="8"/>
      <c r="EBT16" s="8"/>
      <c r="EBU16" s="8"/>
      <c r="EBV16" s="8"/>
      <c r="EBW16" s="8"/>
      <c r="EBX16" s="8"/>
      <c r="EBY16" s="8"/>
      <c r="EBZ16" s="8"/>
      <c r="ECA16" s="8"/>
      <c r="ECB16" s="8"/>
      <c r="ECC16" s="8"/>
      <c r="ECD16" s="8"/>
      <c r="ECE16" s="8"/>
      <c r="ECF16" s="8"/>
      <c r="ECG16" s="8"/>
      <c r="ECH16" s="8"/>
      <c r="ECI16" s="8"/>
      <c r="ECJ16" s="8"/>
      <c r="ECK16" s="8"/>
      <c r="ECL16" s="8"/>
      <c r="ECM16" s="8"/>
      <c r="ECN16" s="8"/>
      <c r="ECO16" s="8"/>
      <c r="ECP16" s="8"/>
      <c r="ECQ16" s="8"/>
      <c r="ECR16" s="8"/>
      <c r="ECS16" s="8"/>
      <c r="ECT16" s="8"/>
      <c r="ECU16" s="8"/>
      <c r="ECV16" s="8"/>
      <c r="ECW16" s="8"/>
      <c r="ECX16" s="8"/>
      <c r="ECY16" s="8"/>
      <c r="ECZ16" s="8"/>
      <c r="EDA16" s="8"/>
      <c r="EDB16" s="8"/>
      <c r="EDC16" s="8"/>
      <c r="EDD16" s="8"/>
      <c r="EDE16" s="8"/>
      <c r="EDF16" s="8"/>
      <c r="EDG16" s="8"/>
      <c r="EDH16" s="8"/>
      <c r="EDI16" s="8"/>
      <c r="EDJ16" s="8"/>
      <c r="EDK16" s="8"/>
      <c r="EDL16" s="8"/>
      <c r="EDM16" s="8"/>
      <c r="EDN16" s="8"/>
      <c r="EDO16" s="8"/>
      <c r="EDP16" s="8"/>
      <c r="EDQ16" s="8"/>
      <c r="EDR16" s="8"/>
      <c r="EDS16" s="8"/>
      <c r="EDT16" s="8"/>
      <c r="EDU16" s="8"/>
      <c r="EDV16" s="8"/>
      <c r="EDW16" s="8"/>
      <c r="EDX16" s="8"/>
      <c r="EDY16" s="8"/>
      <c r="EDZ16" s="8"/>
      <c r="EEA16" s="8"/>
      <c r="EEB16" s="8"/>
      <c r="EEC16" s="8"/>
      <c r="EED16" s="8"/>
      <c r="EEE16" s="8"/>
      <c r="EEF16" s="8"/>
      <c r="EEG16" s="8"/>
      <c r="EEH16" s="8"/>
      <c r="EEI16" s="8"/>
      <c r="EEJ16" s="8"/>
      <c r="EEK16" s="8"/>
      <c r="EEL16" s="8"/>
      <c r="EEM16" s="8"/>
      <c r="EEN16" s="8"/>
      <c r="EEO16" s="8"/>
      <c r="EEP16" s="8"/>
      <c r="EEQ16" s="8"/>
      <c r="EER16" s="8"/>
      <c r="EES16" s="8"/>
      <c r="EET16" s="8"/>
      <c r="EEU16" s="8"/>
      <c r="EEV16" s="8"/>
      <c r="EEW16" s="8"/>
      <c r="EEX16" s="8"/>
      <c r="EEY16" s="8"/>
      <c r="EEZ16" s="8"/>
      <c r="EFA16" s="8"/>
      <c r="EFB16" s="8"/>
      <c r="EFC16" s="8"/>
      <c r="EFD16" s="8"/>
      <c r="EFE16" s="8"/>
      <c r="EFF16" s="8"/>
      <c r="EFG16" s="8"/>
      <c r="EFH16" s="8"/>
      <c r="EFI16" s="8"/>
      <c r="EFJ16" s="8"/>
      <c r="EFK16" s="8"/>
      <c r="EFL16" s="8"/>
      <c r="EFM16" s="8"/>
      <c r="EFN16" s="8"/>
      <c r="EFO16" s="8"/>
      <c r="EFP16" s="8"/>
      <c r="EFQ16" s="8"/>
      <c r="EFR16" s="8"/>
      <c r="EFS16" s="8"/>
      <c r="EFT16" s="8"/>
      <c r="EFU16" s="8"/>
      <c r="EFV16" s="8"/>
      <c r="EFW16" s="8"/>
      <c r="EFX16" s="8"/>
      <c r="EFY16" s="8"/>
      <c r="EFZ16" s="8"/>
      <c r="EGA16" s="8"/>
      <c r="EGB16" s="8"/>
      <c r="EGC16" s="8"/>
      <c r="EGD16" s="8"/>
      <c r="EGE16" s="8"/>
      <c r="EGF16" s="8"/>
      <c r="EGG16" s="8"/>
      <c r="EGH16" s="8"/>
      <c r="EGI16" s="8"/>
      <c r="EGJ16" s="8"/>
      <c r="EGK16" s="8"/>
      <c r="EGL16" s="8"/>
      <c r="EGM16" s="8"/>
      <c r="EGN16" s="8"/>
      <c r="EGO16" s="8"/>
      <c r="EGP16" s="8"/>
      <c r="EGQ16" s="8"/>
      <c r="EGR16" s="8"/>
      <c r="EGS16" s="8"/>
      <c r="EGT16" s="8"/>
      <c r="EGU16" s="8"/>
      <c r="EGV16" s="8"/>
      <c r="EGW16" s="8"/>
      <c r="EGX16" s="8"/>
      <c r="EGY16" s="8"/>
      <c r="EGZ16" s="8"/>
      <c r="EHA16" s="8"/>
      <c r="EHB16" s="8"/>
      <c r="EHC16" s="8"/>
      <c r="EHD16" s="8"/>
      <c r="EHE16" s="8"/>
      <c r="EHF16" s="8"/>
      <c r="EHG16" s="8"/>
      <c r="EHH16" s="8"/>
      <c r="EHI16" s="8"/>
      <c r="EHJ16" s="8"/>
      <c r="EHK16" s="8"/>
      <c r="EHL16" s="8"/>
      <c r="EHM16" s="8"/>
      <c r="EHN16" s="8"/>
      <c r="EHO16" s="8"/>
      <c r="EHP16" s="8"/>
      <c r="EHQ16" s="8"/>
      <c r="EHR16" s="8"/>
      <c r="EHS16" s="8"/>
      <c r="EHT16" s="8"/>
      <c r="EHU16" s="8"/>
      <c r="EHV16" s="8"/>
      <c r="EHW16" s="8"/>
      <c r="EHX16" s="8"/>
      <c r="EHY16" s="8"/>
      <c r="EHZ16" s="8"/>
      <c r="EIA16" s="8"/>
      <c r="EIB16" s="8"/>
      <c r="EIC16" s="8"/>
      <c r="EID16" s="8"/>
      <c r="EIE16" s="8"/>
      <c r="EIF16" s="8"/>
      <c r="EIG16" s="8"/>
      <c r="EIH16" s="8"/>
      <c r="EII16" s="8"/>
      <c r="EIJ16" s="8"/>
      <c r="EIK16" s="8"/>
      <c r="EIL16" s="8"/>
      <c r="EIM16" s="8"/>
      <c r="EIN16" s="8"/>
      <c r="EIO16" s="8"/>
      <c r="EIP16" s="8"/>
      <c r="EIQ16" s="8"/>
      <c r="EIR16" s="8"/>
      <c r="EIS16" s="8"/>
      <c r="EIT16" s="8"/>
      <c r="EIU16" s="8"/>
      <c r="EIV16" s="8"/>
      <c r="EIW16" s="8"/>
      <c r="EIX16" s="8"/>
      <c r="EIY16" s="8"/>
      <c r="EIZ16" s="8"/>
      <c r="EJA16" s="8"/>
      <c r="EJB16" s="8"/>
      <c r="EJC16" s="8"/>
      <c r="EJD16" s="8"/>
      <c r="EJE16" s="8"/>
      <c r="EJF16" s="8"/>
      <c r="EJG16" s="8"/>
      <c r="EJH16" s="8"/>
      <c r="EJI16" s="8"/>
      <c r="EJJ16" s="8"/>
      <c r="EJK16" s="8"/>
      <c r="EJL16" s="8"/>
      <c r="EJM16" s="8"/>
      <c r="EJN16" s="8"/>
      <c r="EJO16" s="8"/>
      <c r="EJP16" s="8"/>
      <c r="EJQ16" s="8"/>
      <c r="EJR16" s="8"/>
      <c r="EJS16" s="8"/>
      <c r="EJT16" s="8"/>
      <c r="EJU16" s="8"/>
      <c r="EJV16" s="8"/>
      <c r="EJW16" s="8"/>
      <c r="EJX16" s="8"/>
      <c r="EJY16" s="8"/>
      <c r="EJZ16" s="8"/>
      <c r="EKA16" s="8"/>
      <c r="EKB16" s="8"/>
      <c r="EKC16" s="8"/>
      <c r="EKD16" s="8"/>
      <c r="EKE16" s="8"/>
      <c r="EKF16" s="8"/>
      <c r="EKG16" s="8"/>
      <c r="EKH16" s="8"/>
      <c r="EKI16" s="8"/>
      <c r="EKJ16" s="8"/>
      <c r="EKK16" s="8"/>
      <c r="EKL16" s="8"/>
      <c r="EKM16" s="8"/>
      <c r="EKN16" s="8"/>
      <c r="EKO16" s="8"/>
      <c r="EKP16" s="8"/>
      <c r="EKQ16" s="8"/>
      <c r="EKR16" s="8"/>
      <c r="EKS16" s="8"/>
      <c r="EKT16" s="8"/>
      <c r="EKU16" s="8"/>
      <c r="EKV16" s="8"/>
      <c r="EKW16" s="8"/>
      <c r="EKX16" s="8"/>
      <c r="EKY16" s="8"/>
      <c r="EKZ16" s="8"/>
      <c r="ELA16" s="8"/>
      <c r="ELB16" s="8"/>
      <c r="ELC16" s="8"/>
      <c r="ELD16" s="8"/>
      <c r="ELE16" s="8"/>
      <c r="ELF16" s="8"/>
      <c r="ELG16" s="8"/>
      <c r="ELH16" s="8"/>
      <c r="ELI16" s="8"/>
      <c r="ELJ16" s="8"/>
      <c r="ELK16" s="8"/>
      <c r="ELL16" s="8"/>
      <c r="ELM16" s="8"/>
      <c r="ELN16" s="8"/>
      <c r="ELO16" s="8"/>
      <c r="ELP16" s="8"/>
      <c r="ELQ16" s="8"/>
      <c r="ELR16" s="8"/>
      <c r="ELS16" s="8"/>
      <c r="ELT16" s="8"/>
      <c r="ELU16" s="8"/>
      <c r="ELV16" s="8"/>
      <c r="ELW16" s="8"/>
      <c r="ELX16" s="8"/>
      <c r="ELY16" s="8"/>
      <c r="ELZ16" s="8"/>
      <c r="EMA16" s="8"/>
      <c r="EMB16" s="8"/>
      <c r="EMC16" s="8"/>
      <c r="EMD16" s="8"/>
      <c r="EME16" s="8"/>
      <c r="EMF16" s="8"/>
      <c r="EMG16" s="8"/>
      <c r="EMH16" s="8"/>
      <c r="EMI16" s="8"/>
      <c r="EMJ16" s="8"/>
      <c r="EMK16" s="8"/>
      <c r="EML16" s="8"/>
      <c r="EMM16" s="8"/>
      <c r="EMN16" s="8"/>
      <c r="EMO16" s="8"/>
      <c r="EMP16" s="8"/>
      <c r="EMQ16" s="8"/>
      <c r="EMR16" s="8"/>
      <c r="EMS16" s="8"/>
      <c r="EMT16" s="8"/>
      <c r="EMU16" s="8"/>
      <c r="EMV16" s="8"/>
      <c r="EMW16" s="8"/>
      <c r="EMX16" s="8"/>
      <c r="EMY16" s="8"/>
      <c r="EMZ16" s="8"/>
      <c r="ENA16" s="8"/>
      <c r="ENB16" s="8"/>
      <c r="ENC16" s="8"/>
      <c r="END16" s="8"/>
      <c r="ENE16" s="8"/>
      <c r="ENF16" s="8"/>
      <c r="ENG16" s="8"/>
      <c r="ENH16" s="8"/>
      <c r="ENI16" s="8"/>
      <c r="ENJ16" s="8"/>
      <c r="ENK16" s="8"/>
      <c r="ENL16" s="8"/>
      <c r="ENM16" s="8"/>
      <c r="ENN16" s="8"/>
      <c r="ENO16" s="8"/>
      <c r="ENP16" s="8"/>
      <c r="ENQ16" s="8"/>
      <c r="ENR16" s="8"/>
      <c r="ENS16" s="8"/>
      <c r="ENT16" s="8"/>
      <c r="ENU16" s="8"/>
      <c r="ENV16" s="8"/>
      <c r="ENW16" s="8"/>
      <c r="ENX16" s="8"/>
      <c r="ENY16" s="8"/>
      <c r="ENZ16" s="8"/>
      <c r="EOA16" s="8"/>
      <c r="EOB16" s="8"/>
      <c r="EOC16" s="8"/>
      <c r="EOD16" s="8"/>
      <c r="EOE16" s="8"/>
      <c r="EOF16" s="8"/>
      <c r="EOG16" s="8"/>
      <c r="EOH16" s="8"/>
      <c r="EOI16" s="8"/>
      <c r="EOJ16" s="8"/>
      <c r="EOK16" s="8"/>
      <c r="EOL16" s="8"/>
      <c r="EOM16" s="8"/>
      <c r="EON16" s="8"/>
      <c r="EOO16" s="8"/>
      <c r="EOP16" s="8"/>
      <c r="EOQ16" s="8"/>
      <c r="EOR16" s="8"/>
      <c r="EOS16" s="8"/>
      <c r="EOT16" s="8"/>
      <c r="EOU16" s="8"/>
      <c r="EOV16" s="8"/>
      <c r="EOW16" s="8"/>
      <c r="EOX16" s="8"/>
      <c r="EOY16" s="8"/>
      <c r="EOZ16" s="8"/>
      <c r="EPA16" s="8"/>
      <c r="EPB16" s="8"/>
      <c r="EPC16" s="8"/>
      <c r="EPD16" s="8"/>
      <c r="EPE16" s="8"/>
      <c r="EPF16" s="8"/>
      <c r="EPG16" s="8"/>
      <c r="EPH16" s="8"/>
      <c r="EPI16" s="8"/>
      <c r="EPJ16" s="8"/>
      <c r="EPK16" s="8"/>
      <c r="EPL16" s="8"/>
      <c r="EPM16" s="8"/>
      <c r="EPN16" s="8"/>
      <c r="EPO16" s="8"/>
      <c r="EPP16" s="8"/>
      <c r="EPQ16" s="8"/>
      <c r="EPR16" s="8"/>
      <c r="EPS16" s="8"/>
      <c r="EPT16" s="8"/>
      <c r="EPU16" s="8"/>
      <c r="EPV16" s="8"/>
      <c r="EPW16" s="8"/>
      <c r="EPX16" s="8"/>
      <c r="EPY16" s="8"/>
      <c r="EPZ16" s="8"/>
      <c r="EQA16" s="8"/>
      <c r="EQB16" s="8"/>
      <c r="EQC16" s="8"/>
      <c r="EQD16" s="8"/>
      <c r="EQE16" s="8"/>
      <c r="EQF16" s="8"/>
      <c r="EQG16" s="8"/>
      <c r="EQH16" s="8"/>
      <c r="EQI16" s="8"/>
      <c r="EQJ16" s="8"/>
      <c r="EQK16" s="8"/>
      <c r="EQL16" s="8"/>
      <c r="EQM16" s="8"/>
      <c r="EQN16" s="8"/>
      <c r="EQO16" s="8"/>
      <c r="EQP16" s="8"/>
      <c r="EQQ16" s="8"/>
      <c r="EQR16" s="8"/>
      <c r="EQS16" s="8"/>
      <c r="EQT16" s="8"/>
      <c r="EQU16" s="8"/>
      <c r="EQV16" s="8"/>
      <c r="EQW16" s="8"/>
      <c r="EQX16" s="8"/>
      <c r="EQY16" s="8"/>
      <c r="EQZ16" s="8"/>
      <c r="ERA16" s="8"/>
      <c r="ERB16" s="8"/>
      <c r="ERC16" s="8"/>
      <c r="ERD16" s="8"/>
      <c r="ERE16" s="8"/>
      <c r="ERF16" s="8"/>
      <c r="ERG16" s="8"/>
      <c r="ERH16" s="8"/>
      <c r="ERI16" s="8"/>
      <c r="ERJ16" s="8"/>
      <c r="ERK16" s="8"/>
      <c r="ERL16" s="8"/>
      <c r="ERM16" s="8"/>
      <c r="ERN16" s="8"/>
      <c r="ERO16" s="8"/>
      <c r="ERP16" s="8"/>
      <c r="ERQ16" s="8"/>
      <c r="ERR16" s="8"/>
      <c r="ERS16" s="8"/>
      <c r="ERT16" s="8"/>
      <c r="ERU16" s="8"/>
      <c r="ERV16" s="8"/>
      <c r="ERW16" s="8"/>
      <c r="ERX16" s="8"/>
      <c r="ERY16" s="8"/>
      <c r="ERZ16" s="8"/>
      <c r="ESA16" s="8"/>
      <c r="ESB16" s="8"/>
      <c r="ESC16" s="8"/>
      <c r="ESD16" s="8"/>
      <c r="ESE16" s="8"/>
      <c r="ESF16" s="8"/>
      <c r="ESG16" s="8"/>
      <c r="ESH16" s="8"/>
      <c r="ESI16" s="8"/>
      <c r="ESJ16" s="8"/>
      <c r="ESK16" s="8"/>
      <c r="ESL16" s="8"/>
      <c r="ESM16" s="8"/>
      <c r="ESN16" s="8"/>
      <c r="ESO16" s="8"/>
      <c r="ESP16" s="8"/>
      <c r="ESQ16" s="8"/>
      <c r="ESR16" s="8"/>
      <c r="ESS16" s="8"/>
      <c r="EST16" s="8"/>
      <c r="ESU16" s="8"/>
      <c r="ESV16" s="8"/>
      <c r="ESW16" s="8"/>
      <c r="ESX16" s="8"/>
      <c r="ESY16" s="8"/>
      <c r="ESZ16" s="8"/>
      <c r="ETA16" s="8"/>
      <c r="ETB16" s="8"/>
      <c r="ETC16" s="8"/>
      <c r="ETD16" s="8"/>
      <c r="ETE16" s="8"/>
      <c r="ETF16" s="8"/>
      <c r="ETG16" s="8"/>
      <c r="ETH16" s="8"/>
      <c r="ETI16" s="8"/>
      <c r="ETJ16" s="8"/>
      <c r="ETK16" s="8"/>
      <c r="ETL16" s="8"/>
      <c r="ETM16" s="8"/>
      <c r="ETN16" s="8"/>
      <c r="ETO16" s="8"/>
      <c r="ETP16" s="8"/>
      <c r="ETQ16" s="8"/>
      <c r="ETR16" s="8"/>
      <c r="ETS16" s="8"/>
      <c r="ETT16" s="8"/>
      <c r="ETU16" s="8"/>
      <c r="ETV16" s="8"/>
      <c r="ETW16" s="8"/>
      <c r="ETX16" s="8"/>
      <c r="ETY16" s="8"/>
      <c r="ETZ16" s="8"/>
      <c r="EUA16" s="8"/>
      <c r="EUB16" s="8"/>
      <c r="EUC16" s="8"/>
      <c r="EUD16" s="8"/>
      <c r="EUE16" s="8"/>
      <c r="EUF16" s="8"/>
      <c r="EUG16" s="8"/>
      <c r="EUH16" s="8"/>
      <c r="EUI16" s="8"/>
      <c r="EUJ16" s="8"/>
      <c r="EUK16" s="8"/>
      <c r="EUL16" s="8"/>
      <c r="EUM16" s="8"/>
      <c r="EUN16" s="8"/>
      <c r="EUO16" s="8"/>
      <c r="EUP16" s="8"/>
      <c r="EUQ16" s="8"/>
      <c r="EUR16" s="8"/>
      <c r="EUS16" s="8"/>
      <c r="EUT16" s="8"/>
      <c r="EUU16" s="8"/>
      <c r="EUV16" s="8"/>
      <c r="EUW16" s="8"/>
      <c r="EUX16" s="8"/>
      <c r="EUY16" s="8"/>
      <c r="EUZ16" s="8"/>
      <c r="EVA16" s="8"/>
      <c r="EVB16" s="8"/>
      <c r="EVC16" s="8"/>
      <c r="EVD16" s="8"/>
      <c r="EVE16" s="8"/>
      <c r="EVF16" s="8"/>
      <c r="EVG16" s="8"/>
      <c r="EVH16" s="8"/>
      <c r="EVI16" s="8"/>
      <c r="EVJ16" s="8"/>
      <c r="EVK16" s="8"/>
      <c r="EVL16" s="8"/>
      <c r="EVM16" s="8"/>
      <c r="EVN16" s="8"/>
      <c r="EVO16" s="8"/>
      <c r="EVP16" s="8"/>
      <c r="EVQ16" s="8"/>
      <c r="EVR16" s="8"/>
      <c r="EVS16" s="8"/>
      <c r="EVT16" s="8"/>
      <c r="EVU16" s="8"/>
      <c r="EVV16" s="8"/>
      <c r="EVW16" s="8"/>
      <c r="EVX16" s="8"/>
      <c r="EVY16" s="8"/>
      <c r="EVZ16" s="8"/>
      <c r="EWA16" s="8"/>
      <c r="EWB16" s="8"/>
      <c r="EWC16" s="8"/>
      <c r="EWD16" s="8"/>
      <c r="EWE16" s="8"/>
      <c r="EWF16" s="8"/>
      <c r="EWG16" s="8"/>
      <c r="EWH16" s="8"/>
      <c r="EWI16" s="8"/>
      <c r="EWJ16" s="8"/>
      <c r="EWK16" s="8"/>
      <c r="EWL16" s="8"/>
      <c r="EWM16" s="8"/>
      <c r="EWN16" s="8"/>
      <c r="EWO16" s="8"/>
      <c r="EWP16" s="8"/>
      <c r="EWQ16" s="8"/>
      <c r="EWR16" s="8"/>
      <c r="EWS16" s="8"/>
      <c r="EWT16" s="8"/>
      <c r="EWU16" s="8"/>
      <c r="EWV16" s="8"/>
      <c r="EWW16" s="8"/>
      <c r="EWX16" s="8"/>
      <c r="EWY16" s="8"/>
      <c r="EWZ16" s="8"/>
      <c r="EXA16" s="8"/>
      <c r="EXB16" s="8"/>
      <c r="EXC16" s="8"/>
      <c r="EXD16" s="8"/>
      <c r="EXE16" s="8"/>
      <c r="EXF16" s="8"/>
      <c r="EXG16" s="8"/>
      <c r="EXH16" s="8"/>
      <c r="EXI16" s="8"/>
      <c r="EXJ16" s="8"/>
      <c r="EXK16" s="8"/>
      <c r="EXL16" s="8"/>
      <c r="EXM16" s="8"/>
      <c r="EXN16" s="8"/>
      <c r="EXO16" s="8"/>
      <c r="EXP16" s="8"/>
      <c r="EXQ16" s="8"/>
      <c r="EXR16" s="8"/>
      <c r="EXS16" s="8"/>
      <c r="EXT16" s="8"/>
      <c r="EXU16" s="8"/>
      <c r="EXV16" s="8"/>
      <c r="EXW16" s="8"/>
      <c r="EXX16" s="8"/>
      <c r="EXY16" s="8"/>
      <c r="EXZ16" s="8"/>
      <c r="EYA16" s="8"/>
      <c r="EYB16" s="8"/>
      <c r="EYC16" s="8"/>
      <c r="EYD16" s="8"/>
      <c r="EYE16" s="8"/>
      <c r="EYF16" s="8"/>
      <c r="EYG16" s="8"/>
      <c r="EYH16" s="8"/>
      <c r="EYI16" s="8"/>
      <c r="EYJ16" s="8"/>
      <c r="EYK16" s="8"/>
      <c r="EYL16" s="8"/>
      <c r="EYM16" s="8"/>
      <c r="EYN16" s="8"/>
      <c r="EYO16" s="8"/>
      <c r="EYP16" s="8"/>
      <c r="EYQ16" s="8"/>
      <c r="EYR16" s="8"/>
      <c r="EYS16" s="8"/>
      <c r="EYT16" s="8"/>
      <c r="EYU16" s="8"/>
      <c r="EYV16" s="8"/>
      <c r="EYW16" s="8"/>
      <c r="EYX16" s="8"/>
      <c r="EYY16" s="8"/>
      <c r="EYZ16" s="8"/>
      <c r="EZA16" s="8"/>
      <c r="EZB16" s="8"/>
      <c r="EZC16" s="8"/>
      <c r="EZD16" s="8"/>
      <c r="EZE16" s="8"/>
      <c r="EZF16" s="8"/>
      <c r="EZG16" s="8"/>
      <c r="EZH16" s="8"/>
      <c r="EZI16" s="8"/>
      <c r="EZJ16" s="8"/>
      <c r="EZK16" s="8"/>
      <c r="EZL16" s="8"/>
      <c r="EZM16" s="8"/>
      <c r="EZN16" s="8"/>
      <c r="EZO16" s="8"/>
      <c r="EZP16" s="8"/>
      <c r="EZQ16" s="8"/>
      <c r="EZR16" s="8"/>
      <c r="EZS16" s="8"/>
      <c r="EZT16" s="8"/>
      <c r="EZU16" s="8"/>
      <c r="EZV16" s="8"/>
      <c r="EZW16" s="8"/>
      <c r="EZX16" s="8"/>
      <c r="EZY16" s="8"/>
      <c r="EZZ16" s="8"/>
      <c r="FAA16" s="8"/>
      <c r="FAB16" s="8"/>
      <c r="FAC16" s="8"/>
      <c r="FAD16" s="8"/>
      <c r="FAE16" s="8"/>
      <c r="FAF16" s="8"/>
      <c r="FAG16" s="8"/>
      <c r="FAH16" s="8"/>
      <c r="FAI16" s="8"/>
      <c r="FAJ16" s="8"/>
      <c r="FAK16" s="8"/>
      <c r="FAL16" s="8"/>
      <c r="FAM16" s="8"/>
      <c r="FAN16" s="8"/>
      <c r="FAO16" s="8"/>
      <c r="FAP16" s="8"/>
      <c r="FAQ16" s="8"/>
      <c r="FAR16" s="8"/>
      <c r="FAS16" s="8"/>
      <c r="FAT16" s="8"/>
      <c r="FAU16" s="8"/>
      <c r="FAV16" s="8"/>
      <c r="FAW16" s="8"/>
      <c r="FAX16" s="8"/>
      <c r="FAY16" s="8"/>
      <c r="FAZ16" s="8"/>
      <c r="FBA16" s="8"/>
      <c r="FBB16" s="8"/>
      <c r="FBC16" s="8"/>
      <c r="FBD16" s="8"/>
      <c r="FBE16" s="8"/>
      <c r="FBF16" s="8"/>
      <c r="FBG16" s="8"/>
      <c r="FBH16" s="8"/>
      <c r="FBI16" s="8"/>
      <c r="FBJ16" s="8"/>
      <c r="FBK16" s="8"/>
      <c r="FBL16" s="8"/>
      <c r="FBM16" s="8"/>
      <c r="FBN16" s="8"/>
      <c r="FBO16" s="8"/>
      <c r="FBP16" s="8"/>
      <c r="FBQ16" s="8"/>
      <c r="FBR16" s="8"/>
      <c r="FBS16" s="8"/>
      <c r="FBT16" s="8"/>
      <c r="FBU16" s="8"/>
      <c r="FBV16" s="8"/>
      <c r="FBW16" s="8"/>
      <c r="FBX16" s="8"/>
      <c r="FBY16" s="8"/>
      <c r="FBZ16" s="8"/>
      <c r="FCA16" s="8"/>
      <c r="FCB16" s="8"/>
      <c r="FCC16" s="8"/>
      <c r="FCD16" s="8"/>
      <c r="FCE16" s="8"/>
      <c r="FCF16" s="8"/>
      <c r="FCG16" s="8"/>
      <c r="FCH16" s="8"/>
      <c r="FCI16" s="8"/>
      <c r="FCJ16" s="8"/>
      <c r="FCK16" s="8"/>
      <c r="FCL16" s="8"/>
      <c r="FCM16" s="8"/>
      <c r="FCN16" s="8"/>
      <c r="FCO16" s="8"/>
      <c r="FCP16" s="8"/>
      <c r="FCQ16" s="8"/>
      <c r="FCR16" s="8"/>
      <c r="FCS16" s="8"/>
      <c r="FCT16" s="8"/>
      <c r="FCU16" s="8"/>
      <c r="FCV16" s="8"/>
      <c r="FCW16" s="8"/>
      <c r="FCX16" s="8"/>
      <c r="FCY16" s="8"/>
      <c r="FCZ16" s="8"/>
      <c r="FDA16" s="8"/>
      <c r="FDB16" s="8"/>
      <c r="FDC16" s="8"/>
      <c r="FDD16" s="8"/>
      <c r="FDE16" s="8"/>
      <c r="FDF16" s="8"/>
      <c r="FDG16" s="8"/>
      <c r="FDH16" s="8"/>
      <c r="FDI16" s="8"/>
      <c r="FDJ16" s="8"/>
      <c r="FDK16" s="8"/>
      <c r="FDL16" s="8"/>
      <c r="FDM16" s="8"/>
      <c r="FDN16" s="8"/>
      <c r="FDO16" s="8"/>
      <c r="FDP16" s="8"/>
      <c r="FDQ16" s="8"/>
      <c r="FDR16" s="8"/>
      <c r="FDS16" s="8"/>
      <c r="FDT16" s="8"/>
      <c r="FDU16" s="8"/>
      <c r="FDV16" s="8"/>
      <c r="FDW16" s="8"/>
      <c r="FDX16" s="8"/>
      <c r="FDY16" s="8"/>
      <c r="FDZ16" s="8"/>
      <c r="FEA16" s="8"/>
      <c r="FEB16" s="8"/>
      <c r="FEC16" s="8"/>
      <c r="FED16" s="8"/>
      <c r="FEE16" s="8"/>
      <c r="FEF16" s="8"/>
      <c r="FEG16" s="8"/>
      <c r="FEH16" s="8"/>
      <c r="FEI16" s="8"/>
      <c r="FEJ16" s="8"/>
      <c r="FEK16" s="8"/>
      <c r="FEL16" s="8"/>
      <c r="FEM16" s="8"/>
      <c r="FEN16" s="8"/>
      <c r="FEO16" s="8"/>
      <c r="FEP16" s="8"/>
      <c r="FEQ16" s="8"/>
      <c r="FER16" s="8"/>
      <c r="FES16" s="8"/>
      <c r="FET16" s="8"/>
      <c r="FEU16" s="8"/>
      <c r="FEV16" s="8"/>
      <c r="FEW16" s="8"/>
      <c r="FEX16" s="8"/>
      <c r="FEY16" s="8"/>
      <c r="FEZ16" s="8"/>
      <c r="FFA16" s="8"/>
      <c r="FFB16" s="8"/>
      <c r="FFC16" s="8"/>
      <c r="FFD16" s="8"/>
      <c r="FFE16" s="8"/>
      <c r="FFF16" s="8"/>
      <c r="FFG16" s="8"/>
      <c r="FFH16" s="8"/>
      <c r="FFI16" s="8"/>
      <c r="FFJ16" s="8"/>
      <c r="FFK16" s="8"/>
      <c r="FFL16" s="8"/>
      <c r="FFM16" s="8"/>
      <c r="FFN16" s="8"/>
      <c r="FFO16" s="8"/>
      <c r="FFP16" s="8"/>
      <c r="FFQ16" s="8"/>
      <c r="FFR16" s="8"/>
      <c r="FFS16" s="8"/>
      <c r="FFT16" s="8"/>
      <c r="FFU16" s="8"/>
      <c r="FFV16" s="8"/>
      <c r="FFW16" s="8"/>
      <c r="FFX16" s="8"/>
      <c r="FFY16" s="8"/>
      <c r="FFZ16" s="8"/>
      <c r="FGA16" s="8"/>
      <c r="FGB16" s="8"/>
      <c r="FGC16" s="8"/>
      <c r="FGD16" s="8"/>
      <c r="FGE16" s="8"/>
      <c r="FGF16" s="8"/>
      <c r="FGG16" s="8"/>
      <c r="FGH16" s="8"/>
      <c r="FGI16" s="8"/>
      <c r="FGJ16" s="8"/>
      <c r="FGK16" s="8"/>
      <c r="FGL16" s="8"/>
      <c r="FGM16" s="8"/>
      <c r="FGN16" s="8"/>
      <c r="FGO16" s="8"/>
      <c r="FGP16" s="8"/>
      <c r="FGQ16" s="8"/>
      <c r="FGR16" s="8"/>
      <c r="FGS16" s="8"/>
      <c r="FGT16" s="8"/>
      <c r="FGU16" s="8"/>
      <c r="FGV16" s="8"/>
      <c r="FGW16" s="8"/>
      <c r="FGX16" s="8"/>
      <c r="FGY16" s="8"/>
      <c r="FGZ16" s="8"/>
      <c r="FHA16" s="8"/>
      <c r="FHB16" s="8"/>
      <c r="FHC16" s="8"/>
      <c r="FHD16" s="8"/>
      <c r="FHE16" s="8"/>
      <c r="FHF16" s="8"/>
      <c r="FHG16" s="8"/>
      <c r="FHH16" s="8"/>
      <c r="FHI16" s="8"/>
      <c r="FHJ16" s="8"/>
      <c r="FHK16" s="8"/>
      <c r="FHL16" s="8"/>
      <c r="FHM16" s="8"/>
      <c r="FHN16" s="8"/>
      <c r="FHO16" s="8"/>
      <c r="FHP16" s="8"/>
      <c r="FHQ16" s="8"/>
      <c r="FHR16" s="8"/>
      <c r="FHS16" s="8"/>
      <c r="FHT16" s="8"/>
      <c r="FHU16" s="8"/>
      <c r="FHV16" s="8"/>
      <c r="FHW16" s="8"/>
      <c r="FHX16" s="8"/>
      <c r="FHY16" s="8"/>
      <c r="FHZ16" s="8"/>
      <c r="FIA16" s="8"/>
      <c r="FIB16" s="8"/>
      <c r="FIC16" s="8"/>
      <c r="FID16" s="8"/>
      <c r="FIE16" s="8"/>
      <c r="FIF16" s="8"/>
      <c r="FIG16" s="8"/>
      <c r="FIH16" s="8"/>
      <c r="FII16" s="8"/>
      <c r="FIJ16" s="8"/>
      <c r="FIK16" s="8"/>
      <c r="FIL16" s="8"/>
      <c r="FIM16" s="8"/>
      <c r="FIN16" s="8"/>
      <c r="FIO16" s="8"/>
      <c r="FIP16" s="8"/>
      <c r="FIQ16" s="8"/>
      <c r="FIR16" s="8"/>
      <c r="FIS16" s="8"/>
      <c r="FIT16" s="8"/>
      <c r="FIU16" s="8"/>
      <c r="FIV16" s="8"/>
      <c r="FIW16" s="8"/>
      <c r="FIX16" s="8"/>
      <c r="FIY16" s="8"/>
      <c r="FIZ16" s="8"/>
      <c r="FJA16" s="8"/>
      <c r="FJB16" s="8"/>
      <c r="FJC16" s="8"/>
      <c r="FJD16" s="8"/>
      <c r="FJE16" s="8"/>
      <c r="FJF16" s="8"/>
      <c r="FJG16" s="8"/>
      <c r="FJH16" s="8"/>
      <c r="FJI16" s="8"/>
      <c r="FJJ16" s="8"/>
      <c r="FJK16" s="8"/>
      <c r="FJL16" s="8"/>
      <c r="FJM16" s="8"/>
      <c r="FJN16" s="8"/>
      <c r="FJO16" s="8"/>
      <c r="FJP16" s="8"/>
      <c r="FJQ16" s="8"/>
      <c r="FJR16" s="8"/>
      <c r="FJS16" s="8"/>
      <c r="FJT16" s="8"/>
      <c r="FJU16" s="8"/>
      <c r="FJV16" s="8"/>
      <c r="FJW16" s="8"/>
      <c r="FJX16" s="8"/>
      <c r="FJY16" s="8"/>
      <c r="FJZ16" s="8"/>
      <c r="FKA16" s="8"/>
      <c r="FKB16" s="8"/>
      <c r="FKC16" s="8"/>
      <c r="FKD16" s="8"/>
      <c r="FKE16" s="8"/>
      <c r="FKF16" s="8"/>
      <c r="FKG16" s="8"/>
      <c r="FKH16" s="8"/>
      <c r="FKI16" s="8"/>
      <c r="FKJ16" s="8"/>
      <c r="FKK16" s="8"/>
      <c r="FKL16" s="8"/>
      <c r="FKM16" s="8"/>
      <c r="FKN16" s="8"/>
      <c r="FKO16" s="8"/>
      <c r="FKP16" s="8"/>
      <c r="FKQ16" s="8"/>
      <c r="FKR16" s="8"/>
      <c r="FKS16" s="8"/>
      <c r="FKT16" s="8"/>
      <c r="FKU16" s="8"/>
      <c r="FKV16" s="8"/>
      <c r="FKW16" s="8"/>
      <c r="FKX16" s="8"/>
      <c r="FKY16" s="8"/>
      <c r="FKZ16" s="8"/>
      <c r="FLA16" s="8"/>
      <c r="FLB16" s="8"/>
      <c r="FLC16" s="8"/>
      <c r="FLD16" s="8"/>
      <c r="FLE16" s="8"/>
      <c r="FLF16" s="8"/>
      <c r="FLG16" s="8"/>
      <c r="FLH16" s="8"/>
      <c r="FLI16" s="8"/>
      <c r="FLJ16" s="8"/>
      <c r="FLK16" s="8"/>
      <c r="FLL16" s="8"/>
      <c r="FLM16" s="8"/>
      <c r="FLN16" s="8"/>
      <c r="FLO16" s="8"/>
      <c r="FLP16" s="8"/>
      <c r="FLQ16" s="8"/>
      <c r="FLR16" s="8"/>
      <c r="FLS16" s="8"/>
      <c r="FLT16" s="8"/>
      <c r="FLU16" s="8"/>
      <c r="FLV16" s="8"/>
      <c r="FLW16" s="8"/>
      <c r="FLX16" s="8"/>
      <c r="FLY16" s="8"/>
      <c r="FLZ16" s="8"/>
      <c r="FMA16" s="8"/>
      <c r="FMB16" s="8"/>
      <c r="FMC16" s="8"/>
      <c r="FMD16" s="8"/>
      <c r="FME16" s="8"/>
      <c r="FMF16" s="8"/>
      <c r="FMG16" s="8"/>
      <c r="FMH16" s="8"/>
      <c r="FMI16" s="8"/>
      <c r="FMJ16" s="8"/>
      <c r="FMK16" s="8"/>
      <c r="FML16" s="8"/>
      <c r="FMM16" s="8"/>
      <c r="FMN16" s="8"/>
      <c r="FMO16" s="8"/>
      <c r="FMP16" s="8"/>
      <c r="FMQ16" s="8"/>
      <c r="FMR16" s="8"/>
      <c r="FMS16" s="8"/>
      <c r="FMT16" s="8"/>
      <c r="FMU16" s="8"/>
      <c r="FMV16" s="8"/>
      <c r="FMW16" s="8"/>
      <c r="FMX16" s="8"/>
      <c r="FMY16" s="8"/>
      <c r="FMZ16" s="8"/>
      <c r="FNA16" s="8"/>
      <c r="FNB16" s="8"/>
      <c r="FNC16" s="8"/>
      <c r="FND16" s="8"/>
      <c r="FNE16" s="8"/>
      <c r="FNF16" s="8"/>
      <c r="FNG16" s="8"/>
      <c r="FNH16" s="8"/>
      <c r="FNI16" s="8"/>
      <c r="FNJ16" s="8"/>
      <c r="FNK16" s="8"/>
      <c r="FNL16" s="8"/>
      <c r="FNM16" s="8"/>
      <c r="FNN16" s="8"/>
      <c r="FNO16" s="8"/>
      <c r="FNP16" s="8"/>
      <c r="FNQ16" s="8"/>
      <c r="FNR16" s="8"/>
      <c r="FNS16" s="8"/>
      <c r="FNT16" s="8"/>
      <c r="FNU16" s="8"/>
      <c r="FNV16" s="8"/>
      <c r="FNW16" s="8"/>
      <c r="FNX16" s="8"/>
      <c r="FNY16" s="8"/>
      <c r="FNZ16" s="8"/>
      <c r="FOA16" s="8"/>
      <c r="FOB16" s="8"/>
      <c r="FOC16" s="8"/>
      <c r="FOD16" s="8"/>
      <c r="FOE16" s="8"/>
      <c r="FOF16" s="8"/>
      <c r="FOG16" s="8"/>
      <c r="FOH16" s="8"/>
      <c r="FOI16" s="8"/>
      <c r="FOJ16" s="8"/>
      <c r="FOK16" s="8"/>
      <c r="FOL16" s="8"/>
      <c r="FOM16" s="8"/>
      <c r="FON16" s="8"/>
      <c r="FOO16" s="8"/>
      <c r="FOP16" s="8"/>
      <c r="FOQ16" s="8"/>
      <c r="FOR16" s="8"/>
      <c r="FOS16" s="8"/>
      <c r="FOT16" s="8"/>
      <c r="FOU16" s="8"/>
      <c r="FOV16" s="8"/>
      <c r="FOW16" s="8"/>
      <c r="FOX16" s="8"/>
      <c r="FOY16" s="8"/>
      <c r="FOZ16" s="8"/>
      <c r="FPA16" s="8"/>
      <c r="FPB16" s="8"/>
      <c r="FPC16" s="8"/>
      <c r="FPD16" s="8"/>
      <c r="FPE16" s="8"/>
      <c r="FPF16" s="8"/>
      <c r="FPG16" s="8"/>
      <c r="FPH16" s="8"/>
      <c r="FPI16" s="8"/>
      <c r="FPJ16" s="8"/>
      <c r="FPK16" s="8"/>
      <c r="FPL16" s="8"/>
      <c r="FPM16" s="8"/>
      <c r="FPN16" s="8"/>
      <c r="FPO16" s="8"/>
      <c r="FPP16" s="8"/>
      <c r="FPQ16" s="8"/>
      <c r="FPR16" s="8"/>
      <c r="FPS16" s="8"/>
      <c r="FPT16" s="8"/>
      <c r="FPU16" s="8"/>
      <c r="FPV16" s="8"/>
      <c r="FPW16" s="8"/>
      <c r="FPX16" s="8"/>
      <c r="FPY16" s="8"/>
      <c r="FPZ16" s="8"/>
      <c r="FQA16" s="8"/>
      <c r="FQB16" s="8"/>
      <c r="FQC16" s="8"/>
      <c r="FQD16" s="8"/>
      <c r="FQE16" s="8"/>
      <c r="FQF16" s="8"/>
      <c r="FQG16" s="8"/>
      <c r="FQH16" s="8"/>
      <c r="FQI16" s="8"/>
      <c r="FQJ16" s="8"/>
      <c r="FQK16" s="8"/>
      <c r="FQL16" s="8"/>
      <c r="FQM16" s="8"/>
      <c r="FQN16" s="8"/>
      <c r="FQO16" s="8"/>
      <c r="FQP16" s="8"/>
      <c r="FQQ16" s="8"/>
      <c r="FQR16" s="8"/>
      <c r="FQS16" s="8"/>
      <c r="FQT16" s="8"/>
      <c r="FQU16" s="8"/>
      <c r="FQV16" s="8"/>
      <c r="FQW16" s="8"/>
      <c r="FQX16" s="8"/>
      <c r="FQY16" s="8"/>
      <c r="FQZ16" s="8"/>
      <c r="FRA16" s="8"/>
      <c r="FRB16" s="8"/>
      <c r="FRC16" s="8"/>
      <c r="FRD16" s="8"/>
      <c r="FRE16" s="8"/>
      <c r="FRF16" s="8"/>
      <c r="FRG16" s="8"/>
      <c r="FRH16" s="8"/>
      <c r="FRI16" s="8"/>
      <c r="FRJ16" s="8"/>
      <c r="FRK16" s="8"/>
      <c r="FRL16" s="8"/>
      <c r="FRM16" s="8"/>
      <c r="FRN16" s="8"/>
      <c r="FRO16" s="8"/>
      <c r="FRP16" s="8"/>
      <c r="FRQ16" s="8"/>
      <c r="FRR16" s="8"/>
      <c r="FRS16" s="8"/>
      <c r="FRT16" s="8"/>
      <c r="FRU16" s="8"/>
      <c r="FRV16" s="8"/>
      <c r="FRW16" s="8"/>
      <c r="FRX16" s="8"/>
      <c r="FRY16" s="8"/>
      <c r="FRZ16" s="8"/>
      <c r="FSA16" s="8"/>
      <c r="FSB16" s="8"/>
      <c r="FSC16" s="8"/>
      <c r="FSD16" s="8"/>
      <c r="FSE16" s="8"/>
      <c r="FSF16" s="8"/>
      <c r="FSG16" s="8"/>
      <c r="FSH16" s="8"/>
      <c r="FSI16" s="8"/>
      <c r="FSJ16" s="8"/>
      <c r="FSK16" s="8"/>
      <c r="FSL16" s="8"/>
      <c r="FSM16" s="8"/>
      <c r="FSN16" s="8"/>
      <c r="FSO16" s="8"/>
      <c r="FSP16" s="8"/>
      <c r="FSQ16" s="8"/>
      <c r="FSR16" s="8"/>
      <c r="FSS16" s="8"/>
      <c r="FST16" s="8"/>
      <c r="FSU16" s="8"/>
      <c r="FSV16" s="8"/>
      <c r="FSW16" s="8"/>
      <c r="FSX16" s="8"/>
      <c r="FSY16" s="8"/>
      <c r="FSZ16" s="8"/>
      <c r="FTA16" s="8"/>
      <c r="FTB16" s="8"/>
      <c r="FTC16" s="8"/>
      <c r="FTD16" s="8"/>
      <c r="FTE16" s="8"/>
      <c r="FTF16" s="8"/>
      <c r="FTG16" s="8"/>
      <c r="FTH16" s="8"/>
      <c r="FTI16" s="8"/>
      <c r="FTJ16" s="8"/>
      <c r="FTK16" s="8"/>
      <c r="FTL16" s="8"/>
      <c r="FTM16" s="8"/>
      <c r="FTN16" s="8"/>
      <c r="FTO16" s="8"/>
      <c r="FTP16" s="8"/>
      <c r="FTQ16" s="8"/>
      <c r="FTR16" s="8"/>
      <c r="FTS16" s="8"/>
      <c r="FTT16" s="8"/>
      <c r="FTU16" s="8"/>
      <c r="FTV16" s="8"/>
      <c r="FTW16" s="8"/>
      <c r="FTX16" s="8"/>
      <c r="FTY16" s="8"/>
      <c r="FTZ16" s="8"/>
      <c r="FUA16" s="8"/>
      <c r="FUB16" s="8"/>
      <c r="FUC16" s="8"/>
      <c r="FUD16" s="8"/>
      <c r="FUE16" s="8"/>
      <c r="FUF16" s="8"/>
      <c r="FUG16" s="8"/>
      <c r="FUH16" s="8"/>
      <c r="FUI16" s="8"/>
      <c r="FUJ16" s="8"/>
      <c r="FUK16" s="8"/>
      <c r="FUL16" s="8"/>
      <c r="FUM16" s="8"/>
      <c r="FUN16" s="8"/>
      <c r="FUO16" s="8"/>
      <c r="FUP16" s="8"/>
      <c r="FUQ16" s="8"/>
      <c r="FUR16" s="8"/>
      <c r="FUS16" s="8"/>
      <c r="FUT16" s="8"/>
      <c r="FUU16" s="8"/>
      <c r="FUV16" s="8"/>
      <c r="FUW16" s="8"/>
      <c r="FUX16" s="8"/>
      <c r="FUY16" s="8"/>
      <c r="FUZ16" s="8"/>
      <c r="FVA16" s="8"/>
      <c r="FVB16" s="8"/>
      <c r="FVC16" s="8"/>
      <c r="FVD16" s="8"/>
      <c r="FVE16" s="8"/>
      <c r="FVF16" s="8"/>
      <c r="FVG16" s="8"/>
      <c r="FVH16" s="8"/>
      <c r="FVI16" s="8"/>
      <c r="FVJ16" s="8"/>
      <c r="FVK16" s="8"/>
      <c r="FVL16" s="8"/>
      <c r="FVM16" s="8"/>
      <c r="FVN16" s="8"/>
      <c r="FVO16" s="8"/>
      <c r="FVP16" s="8"/>
      <c r="FVQ16" s="8"/>
      <c r="FVR16" s="8"/>
      <c r="FVS16" s="8"/>
      <c r="FVT16" s="8"/>
      <c r="FVU16" s="8"/>
      <c r="FVV16" s="8"/>
      <c r="FVW16" s="8"/>
      <c r="FVX16" s="8"/>
      <c r="FVY16" s="8"/>
      <c r="FVZ16" s="8"/>
      <c r="FWA16" s="8"/>
      <c r="FWB16" s="8"/>
      <c r="FWC16" s="8"/>
      <c r="FWD16" s="8"/>
      <c r="FWE16" s="8"/>
      <c r="FWF16" s="8"/>
      <c r="FWG16" s="8"/>
      <c r="FWH16" s="8"/>
      <c r="FWI16" s="8"/>
      <c r="FWJ16" s="8"/>
      <c r="FWK16" s="8"/>
      <c r="FWL16" s="8"/>
      <c r="FWM16" s="8"/>
      <c r="FWN16" s="8"/>
      <c r="FWO16" s="8"/>
      <c r="FWP16" s="8"/>
      <c r="FWQ16" s="8"/>
      <c r="FWR16" s="8"/>
      <c r="FWS16" s="8"/>
      <c r="FWT16" s="8"/>
      <c r="FWU16" s="8"/>
      <c r="FWV16" s="8"/>
      <c r="FWW16" s="8"/>
      <c r="FWX16" s="8"/>
      <c r="FWY16" s="8"/>
      <c r="FWZ16" s="8"/>
      <c r="FXA16" s="8"/>
      <c r="FXB16" s="8"/>
      <c r="FXC16" s="8"/>
      <c r="FXD16" s="8"/>
      <c r="FXE16" s="8"/>
      <c r="FXF16" s="8"/>
      <c r="FXG16" s="8"/>
      <c r="FXH16" s="8"/>
      <c r="FXI16" s="8"/>
      <c r="FXJ16" s="8"/>
      <c r="FXK16" s="8"/>
      <c r="FXL16" s="8"/>
      <c r="FXM16" s="8"/>
      <c r="FXN16" s="8"/>
      <c r="FXO16" s="8"/>
      <c r="FXP16" s="8"/>
      <c r="FXQ16" s="8"/>
      <c r="FXR16" s="8"/>
      <c r="FXS16" s="8"/>
      <c r="FXT16" s="8"/>
      <c r="FXU16" s="8"/>
      <c r="FXV16" s="8"/>
      <c r="FXW16" s="8"/>
      <c r="FXX16" s="8"/>
      <c r="FXY16" s="8"/>
      <c r="FXZ16" s="8"/>
      <c r="FYA16" s="8"/>
      <c r="FYB16" s="8"/>
      <c r="FYC16" s="8"/>
      <c r="FYD16" s="8"/>
      <c r="FYE16" s="8"/>
      <c r="FYF16" s="8"/>
      <c r="FYG16" s="8"/>
      <c r="FYH16" s="8"/>
      <c r="FYI16" s="8"/>
      <c r="FYJ16" s="8"/>
      <c r="FYK16" s="8"/>
      <c r="FYL16" s="8"/>
      <c r="FYM16" s="8"/>
      <c r="FYN16" s="8"/>
      <c r="FYO16" s="8"/>
      <c r="FYP16" s="8"/>
      <c r="FYQ16" s="8"/>
      <c r="FYR16" s="8"/>
      <c r="FYS16" s="8"/>
      <c r="FYT16" s="8"/>
      <c r="FYU16" s="8"/>
      <c r="FYV16" s="8"/>
      <c r="FYW16" s="8"/>
      <c r="FYX16" s="8"/>
      <c r="FYY16" s="8"/>
      <c r="FYZ16" s="8"/>
      <c r="FZA16" s="8"/>
      <c r="FZB16" s="8"/>
      <c r="FZC16" s="8"/>
      <c r="FZD16" s="8"/>
      <c r="FZE16" s="8"/>
      <c r="FZF16" s="8"/>
      <c r="FZG16" s="8"/>
      <c r="FZH16" s="8"/>
      <c r="FZI16" s="8"/>
      <c r="FZJ16" s="8"/>
      <c r="FZK16" s="8"/>
      <c r="FZL16" s="8"/>
      <c r="FZM16" s="8"/>
      <c r="FZN16" s="8"/>
      <c r="FZO16" s="8"/>
      <c r="FZP16" s="8"/>
      <c r="FZQ16" s="8"/>
      <c r="FZR16" s="8"/>
      <c r="FZS16" s="8"/>
      <c r="FZT16" s="8"/>
      <c r="FZU16" s="8"/>
      <c r="FZV16" s="8"/>
      <c r="FZW16" s="8"/>
      <c r="FZX16" s="8"/>
      <c r="FZY16" s="8"/>
      <c r="FZZ16" s="8"/>
      <c r="GAA16" s="8"/>
      <c r="GAB16" s="8"/>
      <c r="GAC16" s="8"/>
      <c r="GAD16" s="8"/>
      <c r="GAE16" s="8"/>
      <c r="GAF16" s="8"/>
      <c r="GAG16" s="8"/>
      <c r="GAH16" s="8"/>
      <c r="GAI16" s="8"/>
      <c r="GAJ16" s="8"/>
      <c r="GAK16" s="8"/>
      <c r="GAL16" s="8"/>
      <c r="GAM16" s="8"/>
      <c r="GAN16" s="8"/>
      <c r="GAO16" s="8"/>
      <c r="GAP16" s="8"/>
      <c r="GAQ16" s="8"/>
      <c r="GAR16" s="8"/>
      <c r="GAS16" s="8"/>
      <c r="GAT16" s="8"/>
      <c r="GAU16" s="8"/>
      <c r="GAV16" s="8"/>
      <c r="GAW16" s="8"/>
      <c r="GAX16" s="8"/>
      <c r="GAY16" s="8"/>
      <c r="GAZ16" s="8"/>
      <c r="GBA16" s="8"/>
      <c r="GBB16" s="8"/>
      <c r="GBC16" s="8"/>
      <c r="GBD16" s="8"/>
      <c r="GBE16" s="8"/>
      <c r="GBF16" s="8"/>
      <c r="GBG16" s="8"/>
      <c r="GBH16" s="8"/>
      <c r="GBI16" s="8"/>
      <c r="GBJ16" s="8"/>
      <c r="GBK16" s="8"/>
      <c r="GBL16" s="8"/>
      <c r="GBM16" s="8"/>
      <c r="GBN16" s="8"/>
      <c r="GBO16" s="8"/>
      <c r="GBP16" s="8"/>
      <c r="GBQ16" s="8"/>
      <c r="GBR16" s="8"/>
      <c r="GBS16" s="8"/>
      <c r="GBT16" s="8"/>
      <c r="GBU16" s="8"/>
      <c r="GBV16" s="8"/>
      <c r="GBW16" s="8"/>
      <c r="GBX16" s="8"/>
      <c r="GBY16" s="8"/>
      <c r="GBZ16" s="8"/>
      <c r="GCA16" s="8"/>
      <c r="GCB16" s="8"/>
      <c r="GCC16" s="8"/>
      <c r="GCD16" s="8"/>
      <c r="GCE16" s="8"/>
      <c r="GCF16" s="8"/>
      <c r="GCG16" s="8"/>
      <c r="GCH16" s="8"/>
      <c r="GCI16" s="8"/>
      <c r="GCJ16" s="8"/>
      <c r="GCK16" s="8"/>
      <c r="GCL16" s="8"/>
      <c r="GCM16" s="8"/>
      <c r="GCN16" s="8"/>
      <c r="GCO16" s="8"/>
      <c r="GCP16" s="8"/>
      <c r="GCQ16" s="8"/>
      <c r="GCR16" s="8"/>
      <c r="GCS16" s="8"/>
      <c r="GCT16" s="8"/>
      <c r="GCU16" s="8"/>
      <c r="GCV16" s="8"/>
      <c r="GCW16" s="8"/>
      <c r="GCX16" s="8"/>
      <c r="GCY16" s="8"/>
      <c r="GCZ16" s="8"/>
      <c r="GDA16" s="8"/>
      <c r="GDB16" s="8"/>
      <c r="GDC16" s="8"/>
      <c r="GDD16" s="8"/>
      <c r="GDE16" s="8"/>
      <c r="GDF16" s="8"/>
      <c r="GDG16" s="8"/>
      <c r="GDH16" s="8"/>
      <c r="GDI16" s="8"/>
      <c r="GDJ16" s="8"/>
      <c r="GDK16" s="8"/>
      <c r="GDL16" s="8"/>
      <c r="GDM16" s="8"/>
      <c r="GDN16" s="8"/>
      <c r="GDO16" s="8"/>
      <c r="GDP16" s="8"/>
      <c r="GDQ16" s="8"/>
      <c r="GDR16" s="8"/>
      <c r="GDS16" s="8"/>
      <c r="GDT16" s="8"/>
      <c r="GDU16" s="8"/>
      <c r="GDV16" s="8"/>
      <c r="GDW16" s="8"/>
      <c r="GDX16" s="8"/>
      <c r="GDY16" s="8"/>
      <c r="GDZ16" s="8"/>
      <c r="GEA16" s="8"/>
      <c r="GEB16" s="8"/>
      <c r="GEC16" s="8"/>
      <c r="GED16" s="8"/>
      <c r="GEE16" s="8"/>
      <c r="GEF16" s="8"/>
      <c r="GEG16" s="8"/>
      <c r="GEH16" s="8"/>
      <c r="GEI16" s="8"/>
      <c r="GEJ16" s="8"/>
      <c r="GEK16" s="8"/>
      <c r="GEL16" s="8"/>
      <c r="GEM16" s="8"/>
      <c r="GEN16" s="8"/>
      <c r="GEO16" s="8"/>
      <c r="GEP16" s="8"/>
      <c r="GEQ16" s="8"/>
      <c r="GER16" s="8"/>
      <c r="GES16" s="8"/>
      <c r="GET16" s="8"/>
      <c r="GEU16" s="8"/>
      <c r="GEV16" s="8"/>
      <c r="GEW16" s="8"/>
      <c r="GEX16" s="8"/>
      <c r="GEY16" s="8"/>
      <c r="GEZ16" s="8"/>
      <c r="GFA16" s="8"/>
      <c r="GFB16" s="8"/>
      <c r="GFC16" s="8"/>
      <c r="GFD16" s="8"/>
      <c r="GFE16" s="8"/>
      <c r="GFF16" s="8"/>
      <c r="GFG16" s="8"/>
      <c r="GFH16" s="8"/>
      <c r="GFI16" s="8"/>
      <c r="GFJ16" s="8"/>
      <c r="GFK16" s="8"/>
      <c r="GFL16" s="8"/>
      <c r="GFM16" s="8"/>
      <c r="GFN16" s="8"/>
      <c r="GFO16" s="8"/>
      <c r="GFP16" s="8"/>
      <c r="GFQ16" s="8"/>
      <c r="GFR16" s="8"/>
      <c r="GFS16" s="8"/>
      <c r="GFT16" s="8"/>
      <c r="GFU16" s="8"/>
      <c r="GFV16" s="8"/>
      <c r="GFW16" s="8"/>
      <c r="GFX16" s="8"/>
      <c r="GFY16" s="8"/>
      <c r="GFZ16" s="8"/>
      <c r="GGA16" s="8"/>
      <c r="GGB16" s="8"/>
      <c r="GGC16" s="8"/>
      <c r="GGD16" s="8"/>
      <c r="GGE16" s="8"/>
      <c r="GGF16" s="8"/>
      <c r="GGG16" s="8"/>
      <c r="GGH16" s="8"/>
      <c r="GGI16" s="8"/>
      <c r="GGJ16" s="8"/>
      <c r="GGK16" s="8"/>
      <c r="GGL16" s="8"/>
      <c r="GGM16" s="8"/>
      <c r="GGN16" s="8"/>
      <c r="GGO16" s="8"/>
      <c r="GGP16" s="8"/>
      <c r="GGQ16" s="8"/>
      <c r="GGR16" s="8"/>
      <c r="GGS16" s="8"/>
      <c r="GGT16" s="8"/>
      <c r="GGU16" s="8"/>
      <c r="GGV16" s="8"/>
      <c r="GGW16" s="8"/>
      <c r="GGX16" s="8"/>
      <c r="GGY16" s="8"/>
      <c r="GGZ16" s="8"/>
      <c r="GHA16" s="8"/>
      <c r="GHB16" s="8"/>
      <c r="GHC16" s="8"/>
      <c r="GHD16" s="8"/>
      <c r="GHE16" s="8"/>
      <c r="GHF16" s="8"/>
      <c r="GHG16" s="8"/>
      <c r="GHH16" s="8"/>
      <c r="GHI16" s="8"/>
      <c r="GHJ16" s="8"/>
      <c r="GHK16" s="8"/>
      <c r="GHL16" s="8"/>
      <c r="GHM16" s="8"/>
      <c r="GHN16" s="8"/>
      <c r="GHO16" s="8"/>
      <c r="GHP16" s="8"/>
      <c r="GHQ16" s="8"/>
      <c r="GHR16" s="8"/>
      <c r="GHS16" s="8"/>
      <c r="GHT16" s="8"/>
      <c r="GHU16" s="8"/>
      <c r="GHV16" s="8"/>
      <c r="GHW16" s="8"/>
      <c r="GHX16" s="8"/>
      <c r="GHY16" s="8"/>
      <c r="GHZ16" s="8"/>
      <c r="GIA16" s="8"/>
      <c r="GIB16" s="8"/>
      <c r="GIC16" s="8"/>
      <c r="GID16" s="8"/>
      <c r="GIE16" s="8"/>
      <c r="GIF16" s="8"/>
      <c r="GIG16" s="8"/>
      <c r="GIH16" s="8"/>
      <c r="GII16" s="8"/>
      <c r="GIJ16" s="8"/>
      <c r="GIK16" s="8"/>
      <c r="GIL16" s="8"/>
      <c r="GIM16" s="8"/>
      <c r="GIN16" s="8"/>
      <c r="GIO16" s="8"/>
      <c r="GIP16" s="8"/>
      <c r="GIQ16" s="8"/>
      <c r="GIR16" s="8"/>
      <c r="GIS16" s="8"/>
      <c r="GIT16" s="8"/>
      <c r="GIU16" s="8"/>
      <c r="GIV16" s="8"/>
      <c r="GIW16" s="8"/>
      <c r="GIX16" s="8"/>
      <c r="GIY16" s="8"/>
      <c r="GIZ16" s="8"/>
      <c r="GJA16" s="8"/>
      <c r="GJB16" s="8"/>
      <c r="GJC16" s="8"/>
      <c r="GJD16" s="8"/>
      <c r="GJE16" s="8"/>
      <c r="GJF16" s="8"/>
      <c r="GJG16" s="8"/>
      <c r="GJH16" s="8"/>
      <c r="GJI16" s="8"/>
      <c r="GJJ16" s="8"/>
      <c r="GJK16" s="8"/>
      <c r="GJL16" s="8"/>
      <c r="GJM16" s="8"/>
      <c r="GJN16" s="8"/>
      <c r="GJO16" s="8"/>
      <c r="GJP16" s="8"/>
      <c r="GJQ16" s="8"/>
      <c r="GJR16" s="8"/>
      <c r="GJS16" s="8"/>
      <c r="GJT16" s="8"/>
      <c r="GJU16" s="8"/>
      <c r="GJV16" s="8"/>
      <c r="GJW16" s="8"/>
      <c r="GJX16" s="8"/>
      <c r="GJY16" s="8"/>
      <c r="GJZ16" s="8"/>
      <c r="GKA16" s="8"/>
      <c r="GKB16" s="8"/>
      <c r="GKC16" s="8"/>
      <c r="GKD16" s="8"/>
      <c r="GKE16" s="8"/>
      <c r="GKF16" s="8"/>
      <c r="GKG16" s="8"/>
      <c r="GKH16" s="8"/>
      <c r="GKI16" s="8"/>
      <c r="GKJ16" s="8"/>
      <c r="GKK16" s="8"/>
      <c r="GKL16" s="8"/>
      <c r="GKM16" s="8"/>
      <c r="GKN16" s="8"/>
      <c r="GKO16" s="8"/>
      <c r="GKP16" s="8"/>
      <c r="GKQ16" s="8"/>
      <c r="GKR16" s="8"/>
      <c r="GKS16" s="8"/>
      <c r="GKT16" s="8"/>
      <c r="GKU16" s="8"/>
      <c r="GKV16" s="8"/>
      <c r="GKW16" s="8"/>
      <c r="GKX16" s="8"/>
      <c r="GKY16" s="8"/>
      <c r="GKZ16" s="8"/>
      <c r="GLA16" s="8"/>
      <c r="GLB16" s="8"/>
      <c r="GLC16" s="8"/>
      <c r="GLD16" s="8"/>
      <c r="GLE16" s="8"/>
      <c r="GLF16" s="8"/>
      <c r="GLG16" s="8"/>
      <c r="GLH16" s="8"/>
      <c r="GLI16" s="8"/>
      <c r="GLJ16" s="8"/>
      <c r="GLK16" s="8"/>
      <c r="GLL16" s="8"/>
      <c r="GLM16" s="8"/>
      <c r="GLN16" s="8"/>
      <c r="GLO16" s="8"/>
      <c r="GLP16" s="8"/>
      <c r="GLQ16" s="8"/>
      <c r="GLR16" s="8"/>
      <c r="GLS16" s="8"/>
      <c r="GLT16" s="8"/>
      <c r="GLU16" s="8"/>
      <c r="GLV16" s="8"/>
      <c r="GLW16" s="8"/>
      <c r="GLX16" s="8"/>
      <c r="GLY16" s="8"/>
      <c r="GLZ16" s="8"/>
      <c r="GMA16" s="8"/>
      <c r="GMB16" s="8"/>
      <c r="GMC16" s="8"/>
      <c r="GMD16" s="8"/>
      <c r="GME16" s="8"/>
      <c r="GMF16" s="8"/>
      <c r="GMG16" s="8"/>
      <c r="GMH16" s="8"/>
      <c r="GMI16" s="8"/>
      <c r="GMJ16" s="8"/>
      <c r="GMK16" s="8"/>
      <c r="GML16" s="8"/>
      <c r="GMM16" s="8"/>
      <c r="GMN16" s="8"/>
      <c r="GMO16" s="8"/>
      <c r="GMP16" s="8"/>
      <c r="GMQ16" s="8"/>
      <c r="GMR16" s="8"/>
      <c r="GMS16" s="8"/>
      <c r="GMT16" s="8"/>
      <c r="GMU16" s="8"/>
      <c r="GMV16" s="8"/>
      <c r="GMW16" s="8"/>
      <c r="GMX16" s="8"/>
      <c r="GMY16" s="8"/>
      <c r="GMZ16" s="8"/>
      <c r="GNA16" s="8"/>
      <c r="GNB16" s="8"/>
      <c r="GNC16" s="8"/>
      <c r="GND16" s="8"/>
      <c r="GNE16" s="8"/>
      <c r="GNF16" s="8"/>
      <c r="GNG16" s="8"/>
      <c r="GNH16" s="8"/>
      <c r="GNI16" s="8"/>
      <c r="GNJ16" s="8"/>
      <c r="GNK16" s="8"/>
      <c r="GNL16" s="8"/>
      <c r="GNM16" s="8"/>
      <c r="GNN16" s="8"/>
      <c r="GNO16" s="8"/>
      <c r="GNP16" s="8"/>
      <c r="GNQ16" s="8"/>
      <c r="GNR16" s="8"/>
      <c r="GNS16" s="8"/>
      <c r="GNT16" s="8"/>
      <c r="GNU16" s="8"/>
      <c r="GNV16" s="8"/>
      <c r="GNW16" s="8"/>
      <c r="GNX16" s="8"/>
      <c r="GNY16" s="8"/>
      <c r="GNZ16" s="8"/>
      <c r="GOA16" s="8"/>
      <c r="GOB16" s="8"/>
      <c r="GOC16" s="8"/>
      <c r="GOD16" s="8"/>
      <c r="GOE16" s="8"/>
      <c r="GOF16" s="8"/>
      <c r="GOG16" s="8"/>
      <c r="GOH16" s="8"/>
      <c r="GOI16" s="8"/>
      <c r="GOJ16" s="8"/>
      <c r="GOK16" s="8"/>
      <c r="GOL16" s="8"/>
      <c r="GOM16" s="8"/>
      <c r="GON16" s="8"/>
      <c r="GOO16" s="8"/>
      <c r="GOP16" s="8"/>
      <c r="GOQ16" s="8"/>
      <c r="GOR16" s="8"/>
      <c r="GOS16" s="8"/>
      <c r="GOT16" s="8"/>
      <c r="GOU16" s="8"/>
      <c r="GOV16" s="8"/>
      <c r="GOW16" s="8"/>
      <c r="GOX16" s="8"/>
      <c r="GOY16" s="8"/>
      <c r="GOZ16" s="8"/>
      <c r="GPA16" s="8"/>
      <c r="GPB16" s="8"/>
      <c r="GPC16" s="8"/>
      <c r="GPD16" s="8"/>
      <c r="GPE16" s="8"/>
      <c r="GPF16" s="8"/>
      <c r="GPG16" s="8"/>
      <c r="GPH16" s="8"/>
      <c r="GPI16" s="8"/>
      <c r="GPJ16" s="8"/>
      <c r="GPK16" s="8"/>
      <c r="GPL16" s="8"/>
      <c r="GPM16" s="8"/>
      <c r="GPN16" s="8"/>
      <c r="GPO16" s="8"/>
      <c r="GPP16" s="8"/>
      <c r="GPQ16" s="8"/>
      <c r="GPR16" s="8"/>
      <c r="GPS16" s="8"/>
      <c r="GPT16" s="8"/>
      <c r="GPU16" s="8"/>
      <c r="GPV16" s="8"/>
      <c r="GPW16" s="8"/>
      <c r="GPX16" s="8"/>
      <c r="GPY16" s="8"/>
      <c r="GPZ16" s="8"/>
      <c r="GQA16" s="8"/>
      <c r="GQB16" s="8"/>
      <c r="GQC16" s="8"/>
      <c r="GQD16" s="8"/>
      <c r="GQE16" s="8"/>
      <c r="GQF16" s="8"/>
      <c r="GQG16" s="8"/>
      <c r="GQH16" s="8"/>
      <c r="GQI16" s="8"/>
      <c r="GQJ16" s="8"/>
      <c r="GQK16" s="8"/>
      <c r="GQL16" s="8"/>
      <c r="GQM16" s="8"/>
      <c r="GQN16" s="8"/>
      <c r="GQO16" s="8"/>
      <c r="GQP16" s="8"/>
      <c r="GQQ16" s="8"/>
      <c r="GQR16" s="8"/>
      <c r="GQS16" s="8"/>
      <c r="GQT16" s="8"/>
      <c r="GQU16" s="8"/>
      <c r="GQV16" s="8"/>
      <c r="GQW16" s="8"/>
      <c r="GQX16" s="8"/>
      <c r="GQY16" s="8"/>
      <c r="GQZ16" s="8"/>
      <c r="GRA16" s="8"/>
      <c r="GRB16" s="8"/>
      <c r="GRC16" s="8"/>
      <c r="GRD16" s="8"/>
      <c r="GRE16" s="8"/>
      <c r="GRF16" s="8"/>
      <c r="GRG16" s="8"/>
      <c r="GRH16" s="8"/>
      <c r="GRI16" s="8"/>
      <c r="GRJ16" s="8"/>
      <c r="GRK16" s="8"/>
      <c r="GRL16" s="8"/>
      <c r="GRM16" s="8"/>
      <c r="GRN16" s="8"/>
      <c r="GRO16" s="8"/>
      <c r="GRP16" s="8"/>
      <c r="GRQ16" s="8"/>
      <c r="GRR16" s="8"/>
      <c r="GRS16" s="8"/>
      <c r="GRT16" s="8"/>
      <c r="GRU16" s="8"/>
      <c r="GRV16" s="8"/>
      <c r="GRW16" s="8"/>
      <c r="GRX16" s="8"/>
      <c r="GRY16" s="8"/>
      <c r="GRZ16" s="8"/>
      <c r="GSA16" s="8"/>
      <c r="GSB16" s="8"/>
      <c r="GSC16" s="8"/>
      <c r="GSD16" s="8"/>
      <c r="GSE16" s="8"/>
      <c r="GSF16" s="8"/>
      <c r="GSG16" s="8"/>
      <c r="GSH16" s="8"/>
      <c r="GSI16" s="8"/>
      <c r="GSJ16" s="8"/>
      <c r="GSK16" s="8"/>
      <c r="GSL16" s="8"/>
      <c r="GSM16" s="8"/>
      <c r="GSN16" s="8"/>
      <c r="GSO16" s="8"/>
      <c r="GSP16" s="8"/>
      <c r="GSQ16" s="8"/>
      <c r="GSR16" s="8"/>
      <c r="GSS16" s="8"/>
      <c r="GST16" s="8"/>
      <c r="GSU16" s="8"/>
      <c r="GSV16" s="8"/>
      <c r="GSW16" s="8"/>
      <c r="GSX16" s="8"/>
      <c r="GSY16" s="8"/>
      <c r="GSZ16" s="8"/>
      <c r="GTA16" s="8"/>
      <c r="GTB16" s="8"/>
      <c r="GTC16" s="8"/>
      <c r="GTD16" s="8"/>
      <c r="GTE16" s="8"/>
      <c r="GTF16" s="8"/>
      <c r="GTG16" s="8"/>
      <c r="GTH16" s="8"/>
      <c r="GTI16" s="8"/>
      <c r="GTJ16" s="8"/>
      <c r="GTK16" s="8"/>
      <c r="GTL16" s="8"/>
      <c r="GTM16" s="8"/>
      <c r="GTN16" s="8"/>
      <c r="GTO16" s="8"/>
      <c r="GTP16" s="8"/>
      <c r="GTQ16" s="8"/>
      <c r="GTR16" s="8"/>
      <c r="GTS16" s="8"/>
      <c r="GTT16" s="8"/>
      <c r="GTU16" s="8"/>
      <c r="GTV16" s="8"/>
      <c r="GTW16" s="8"/>
      <c r="GTX16" s="8"/>
      <c r="GTY16" s="8"/>
      <c r="GTZ16" s="8"/>
      <c r="GUA16" s="8"/>
      <c r="GUB16" s="8"/>
      <c r="GUC16" s="8"/>
      <c r="GUD16" s="8"/>
      <c r="GUE16" s="8"/>
      <c r="GUF16" s="8"/>
      <c r="GUG16" s="8"/>
      <c r="GUH16" s="8"/>
      <c r="GUI16" s="8"/>
      <c r="GUJ16" s="8"/>
      <c r="GUK16" s="8"/>
      <c r="GUL16" s="8"/>
      <c r="GUM16" s="8"/>
      <c r="GUN16" s="8"/>
      <c r="GUO16" s="8"/>
      <c r="GUP16" s="8"/>
      <c r="GUQ16" s="8"/>
      <c r="GUR16" s="8"/>
      <c r="GUS16" s="8"/>
      <c r="GUT16" s="8"/>
      <c r="GUU16" s="8"/>
      <c r="GUV16" s="8"/>
      <c r="GUW16" s="8"/>
      <c r="GUX16" s="8"/>
      <c r="GUY16" s="8"/>
      <c r="GUZ16" s="8"/>
      <c r="GVA16" s="8"/>
      <c r="GVB16" s="8"/>
      <c r="GVC16" s="8"/>
      <c r="GVD16" s="8"/>
      <c r="GVE16" s="8"/>
      <c r="GVF16" s="8"/>
      <c r="GVG16" s="8"/>
      <c r="GVH16" s="8"/>
      <c r="GVI16" s="8"/>
      <c r="GVJ16" s="8"/>
      <c r="GVK16" s="8"/>
      <c r="GVL16" s="8"/>
      <c r="GVM16" s="8"/>
      <c r="GVN16" s="8"/>
      <c r="GVO16" s="8"/>
      <c r="GVP16" s="8"/>
      <c r="GVQ16" s="8"/>
      <c r="GVR16" s="8"/>
      <c r="GVS16" s="8"/>
      <c r="GVT16" s="8"/>
      <c r="GVU16" s="8"/>
      <c r="GVV16" s="8"/>
      <c r="GVW16" s="8"/>
      <c r="GVX16" s="8"/>
      <c r="GVY16" s="8"/>
      <c r="GVZ16" s="8"/>
      <c r="GWA16" s="8"/>
      <c r="GWB16" s="8"/>
      <c r="GWC16" s="8"/>
      <c r="GWD16" s="8"/>
      <c r="GWE16" s="8"/>
      <c r="GWF16" s="8"/>
      <c r="GWG16" s="8"/>
      <c r="GWH16" s="8"/>
      <c r="GWI16" s="8"/>
      <c r="GWJ16" s="8"/>
      <c r="GWK16" s="8"/>
      <c r="GWL16" s="8"/>
      <c r="GWM16" s="8"/>
      <c r="GWN16" s="8"/>
      <c r="GWO16" s="8"/>
      <c r="GWP16" s="8"/>
      <c r="GWQ16" s="8"/>
      <c r="GWR16" s="8"/>
      <c r="GWS16" s="8"/>
      <c r="GWT16" s="8"/>
      <c r="GWU16" s="8"/>
      <c r="GWV16" s="8"/>
      <c r="GWW16" s="8"/>
      <c r="GWX16" s="8"/>
      <c r="GWY16" s="8"/>
      <c r="GWZ16" s="8"/>
      <c r="GXA16" s="8"/>
      <c r="GXB16" s="8"/>
      <c r="GXC16" s="8"/>
      <c r="GXD16" s="8"/>
      <c r="GXE16" s="8"/>
      <c r="GXF16" s="8"/>
      <c r="GXG16" s="8"/>
      <c r="GXH16" s="8"/>
      <c r="GXI16" s="8"/>
      <c r="GXJ16" s="8"/>
      <c r="GXK16" s="8"/>
      <c r="GXL16" s="8"/>
      <c r="GXM16" s="8"/>
      <c r="GXN16" s="8"/>
      <c r="GXO16" s="8"/>
      <c r="GXP16" s="8"/>
      <c r="GXQ16" s="8"/>
      <c r="GXR16" s="8"/>
      <c r="GXS16" s="8"/>
      <c r="GXT16" s="8"/>
      <c r="GXU16" s="8"/>
      <c r="GXV16" s="8"/>
      <c r="GXW16" s="8"/>
      <c r="GXX16" s="8"/>
      <c r="GXY16" s="8"/>
      <c r="GXZ16" s="8"/>
      <c r="GYA16" s="8"/>
      <c r="GYB16" s="8"/>
      <c r="GYC16" s="8"/>
      <c r="GYD16" s="8"/>
      <c r="GYE16" s="8"/>
      <c r="GYF16" s="8"/>
      <c r="GYG16" s="8"/>
      <c r="GYH16" s="8"/>
      <c r="GYI16" s="8"/>
      <c r="GYJ16" s="8"/>
      <c r="GYK16" s="8"/>
      <c r="GYL16" s="8"/>
      <c r="GYM16" s="8"/>
      <c r="GYN16" s="8"/>
      <c r="GYO16" s="8"/>
      <c r="GYP16" s="8"/>
      <c r="GYQ16" s="8"/>
      <c r="GYR16" s="8"/>
      <c r="GYS16" s="8"/>
      <c r="GYT16" s="8"/>
      <c r="GYU16" s="8"/>
      <c r="GYV16" s="8"/>
      <c r="GYW16" s="8"/>
      <c r="GYX16" s="8"/>
      <c r="GYY16" s="8"/>
      <c r="GYZ16" s="8"/>
      <c r="GZA16" s="8"/>
      <c r="GZB16" s="8"/>
      <c r="GZC16" s="8"/>
      <c r="GZD16" s="8"/>
      <c r="GZE16" s="8"/>
      <c r="GZF16" s="8"/>
      <c r="GZG16" s="8"/>
      <c r="GZH16" s="8"/>
      <c r="GZI16" s="8"/>
      <c r="GZJ16" s="8"/>
      <c r="GZK16" s="8"/>
      <c r="GZL16" s="8"/>
      <c r="GZM16" s="8"/>
      <c r="GZN16" s="8"/>
      <c r="GZO16" s="8"/>
      <c r="GZP16" s="8"/>
      <c r="GZQ16" s="8"/>
      <c r="GZR16" s="8"/>
      <c r="GZS16" s="8"/>
      <c r="GZT16" s="8"/>
      <c r="GZU16" s="8"/>
      <c r="GZV16" s="8"/>
      <c r="GZW16" s="8"/>
      <c r="GZX16" s="8"/>
      <c r="GZY16" s="8"/>
      <c r="GZZ16" s="8"/>
      <c r="HAA16" s="8"/>
      <c r="HAB16" s="8"/>
      <c r="HAC16" s="8"/>
      <c r="HAD16" s="8"/>
      <c r="HAE16" s="8"/>
      <c r="HAF16" s="8"/>
      <c r="HAG16" s="8"/>
      <c r="HAH16" s="8"/>
      <c r="HAI16" s="8"/>
      <c r="HAJ16" s="8"/>
      <c r="HAK16" s="8"/>
      <c r="HAL16" s="8"/>
      <c r="HAM16" s="8"/>
      <c r="HAN16" s="8"/>
      <c r="HAO16" s="8"/>
      <c r="HAP16" s="8"/>
      <c r="HAQ16" s="8"/>
      <c r="HAR16" s="8"/>
      <c r="HAS16" s="8"/>
      <c r="HAT16" s="8"/>
      <c r="HAU16" s="8"/>
      <c r="HAV16" s="8"/>
      <c r="HAW16" s="8"/>
      <c r="HAX16" s="8"/>
      <c r="HAY16" s="8"/>
      <c r="HAZ16" s="8"/>
      <c r="HBA16" s="8"/>
      <c r="HBB16" s="8"/>
      <c r="HBC16" s="8"/>
      <c r="HBD16" s="8"/>
      <c r="HBE16" s="8"/>
      <c r="HBF16" s="8"/>
      <c r="HBG16" s="8"/>
      <c r="HBH16" s="8"/>
      <c r="HBI16" s="8"/>
      <c r="HBJ16" s="8"/>
      <c r="HBK16" s="8"/>
      <c r="HBL16" s="8"/>
      <c r="HBM16" s="8"/>
      <c r="HBN16" s="8"/>
      <c r="HBO16" s="8"/>
      <c r="HBP16" s="8"/>
      <c r="HBQ16" s="8"/>
      <c r="HBR16" s="8"/>
      <c r="HBS16" s="8"/>
      <c r="HBT16" s="8"/>
      <c r="HBU16" s="8"/>
      <c r="HBV16" s="8"/>
      <c r="HBW16" s="8"/>
      <c r="HBX16" s="8"/>
      <c r="HBY16" s="8"/>
      <c r="HBZ16" s="8"/>
      <c r="HCA16" s="8"/>
      <c r="HCB16" s="8"/>
      <c r="HCC16" s="8"/>
      <c r="HCD16" s="8"/>
      <c r="HCE16" s="8"/>
      <c r="HCF16" s="8"/>
      <c r="HCG16" s="8"/>
      <c r="HCH16" s="8"/>
      <c r="HCI16" s="8"/>
      <c r="HCJ16" s="8"/>
      <c r="HCK16" s="8"/>
      <c r="HCL16" s="8"/>
      <c r="HCM16" s="8"/>
      <c r="HCN16" s="8"/>
      <c r="HCO16" s="8"/>
      <c r="HCP16" s="8"/>
      <c r="HCQ16" s="8"/>
      <c r="HCR16" s="8"/>
      <c r="HCS16" s="8"/>
      <c r="HCT16" s="8"/>
      <c r="HCU16" s="8"/>
      <c r="HCV16" s="8"/>
      <c r="HCW16" s="8"/>
      <c r="HCX16" s="8"/>
      <c r="HCY16" s="8"/>
      <c r="HCZ16" s="8"/>
      <c r="HDA16" s="8"/>
      <c r="HDB16" s="8"/>
      <c r="HDC16" s="8"/>
      <c r="HDD16" s="8"/>
      <c r="HDE16" s="8"/>
      <c r="HDF16" s="8"/>
      <c r="HDG16" s="8"/>
      <c r="HDH16" s="8"/>
      <c r="HDI16" s="8"/>
      <c r="HDJ16" s="8"/>
      <c r="HDK16" s="8"/>
      <c r="HDL16" s="8"/>
      <c r="HDM16" s="8"/>
      <c r="HDN16" s="8"/>
      <c r="HDO16" s="8"/>
      <c r="HDP16" s="8"/>
      <c r="HDQ16" s="8"/>
      <c r="HDR16" s="8"/>
      <c r="HDS16" s="8"/>
      <c r="HDT16" s="8"/>
      <c r="HDU16" s="8"/>
      <c r="HDV16" s="8"/>
      <c r="HDW16" s="8"/>
      <c r="HDX16" s="8"/>
      <c r="HDY16" s="8"/>
      <c r="HDZ16" s="8"/>
      <c r="HEA16" s="8"/>
      <c r="HEB16" s="8"/>
      <c r="HEC16" s="8"/>
      <c r="HED16" s="8"/>
      <c r="HEE16" s="8"/>
      <c r="HEF16" s="8"/>
      <c r="HEG16" s="8"/>
      <c r="HEH16" s="8"/>
      <c r="HEI16" s="8"/>
      <c r="HEJ16" s="8"/>
      <c r="HEK16" s="8"/>
      <c r="HEL16" s="8"/>
      <c r="HEM16" s="8"/>
      <c r="HEN16" s="8"/>
      <c r="HEO16" s="8"/>
      <c r="HEP16" s="8"/>
      <c r="HEQ16" s="8"/>
      <c r="HER16" s="8"/>
      <c r="HES16" s="8"/>
      <c r="HET16" s="8"/>
      <c r="HEU16" s="8"/>
      <c r="HEV16" s="8"/>
      <c r="HEW16" s="8"/>
      <c r="HEX16" s="8"/>
      <c r="HEY16" s="8"/>
      <c r="HEZ16" s="8"/>
      <c r="HFA16" s="8"/>
      <c r="HFB16" s="8"/>
      <c r="HFC16" s="8"/>
      <c r="HFD16" s="8"/>
      <c r="HFE16" s="8"/>
      <c r="HFF16" s="8"/>
      <c r="HFG16" s="8"/>
      <c r="HFH16" s="8"/>
      <c r="HFI16" s="8"/>
      <c r="HFJ16" s="8"/>
      <c r="HFK16" s="8"/>
      <c r="HFL16" s="8"/>
      <c r="HFM16" s="8"/>
      <c r="HFN16" s="8"/>
      <c r="HFO16" s="8"/>
      <c r="HFP16" s="8"/>
      <c r="HFQ16" s="8"/>
      <c r="HFR16" s="8"/>
      <c r="HFS16" s="8"/>
      <c r="HFT16" s="8"/>
      <c r="HFU16" s="8"/>
      <c r="HFV16" s="8"/>
      <c r="HFW16" s="8"/>
      <c r="HFX16" s="8"/>
      <c r="HFY16" s="8"/>
      <c r="HFZ16" s="8"/>
      <c r="HGA16" s="8"/>
      <c r="HGB16" s="8"/>
      <c r="HGC16" s="8"/>
      <c r="HGD16" s="8"/>
      <c r="HGE16" s="8"/>
      <c r="HGF16" s="8"/>
      <c r="HGG16" s="8"/>
      <c r="HGH16" s="8"/>
      <c r="HGI16" s="8"/>
      <c r="HGJ16" s="8"/>
      <c r="HGK16" s="8"/>
      <c r="HGL16" s="8"/>
      <c r="HGM16" s="8"/>
      <c r="HGN16" s="8"/>
      <c r="HGO16" s="8"/>
      <c r="HGP16" s="8"/>
      <c r="HGQ16" s="8"/>
      <c r="HGR16" s="8"/>
      <c r="HGS16" s="8"/>
      <c r="HGT16" s="8"/>
      <c r="HGU16" s="8"/>
      <c r="HGV16" s="8"/>
      <c r="HGW16" s="8"/>
      <c r="HGX16" s="8"/>
      <c r="HGY16" s="8"/>
      <c r="HGZ16" s="8"/>
      <c r="HHA16" s="8"/>
      <c r="HHB16" s="8"/>
      <c r="HHC16" s="8"/>
      <c r="HHD16" s="8"/>
      <c r="HHE16" s="8"/>
      <c r="HHF16" s="8"/>
      <c r="HHG16" s="8"/>
      <c r="HHH16" s="8"/>
      <c r="HHI16" s="8"/>
      <c r="HHJ16" s="8"/>
      <c r="HHK16" s="8"/>
      <c r="HHL16" s="8"/>
      <c r="HHM16" s="8"/>
      <c r="HHN16" s="8"/>
      <c r="HHO16" s="8"/>
      <c r="HHP16" s="8"/>
      <c r="HHQ16" s="8"/>
      <c r="HHR16" s="8"/>
      <c r="HHS16" s="8"/>
      <c r="HHT16" s="8"/>
      <c r="HHU16" s="8"/>
      <c r="HHV16" s="8"/>
      <c r="HHW16" s="8"/>
      <c r="HHX16" s="8"/>
      <c r="HHY16" s="8"/>
      <c r="HHZ16" s="8"/>
      <c r="HIA16" s="8"/>
      <c r="HIB16" s="8"/>
      <c r="HIC16" s="8"/>
      <c r="HID16" s="8"/>
      <c r="HIE16" s="8"/>
      <c r="HIF16" s="8"/>
      <c r="HIG16" s="8"/>
      <c r="HIH16" s="8"/>
      <c r="HII16" s="8"/>
      <c r="HIJ16" s="8"/>
      <c r="HIK16" s="8"/>
      <c r="HIL16" s="8"/>
      <c r="HIM16" s="8"/>
      <c r="HIN16" s="8"/>
      <c r="HIO16" s="8"/>
      <c r="HIP16" s="8"/>
      <c r="HIQ16" s="8"/>
      <c r="HIR16" s="8"/>
      <c r="HIS16" s="8"/>
      <c r="HIT16" s="8"/>
      <c r="HIU16" s="8"/>
      <c r="HIV16" s="8"/>
      <c r="HIW16" s="8"/>
      <c r="HIX16" s="8"/>
      <c r="HIY16" s="8"/>
      <c r="HIZ16" s="8"/>
      <c r="HJA16" s="8"/>
      <c r="HJB16" s="8"/>
      <c r="HJC16" s="8"/>
      <c r="HJD16" s="8"/>
      <c r="HJE16" s="8"/>
      <c r="HJF16" s="8"/>
      <c r="HJG16" s="8"/>
      <c r="HJH16" s="8"/>
      <c r="HJI16" s="8"/>
      <c r="HJJ16" s="8"/>
      <c r="HJK16" s="8"/>
      <c r="HJL16" s="8"/>
      <c r="HJM16" s="8"/>
      <c r="HJN16" s="8"/>
      <c r="HJO16" s="8"/>
      <c r="HJP16" s="8"/>
      <c r="HJQ16" s="8"/>
      <c r="HJR16" s="8"/>
      <c r="HJS16" s="8"/>
      <c r="HJT16" s="8"/>
      <c r="HJU16" s="8"/>
      <c r="HJV16" s="8"/>
      <c r="HJW16" s="8"/>
      <c r="HJX16" s="8"/>
      <c r="HJY16" s="8"/>
      <c r="HJZ16" s="8"/>
      <c r="HKA16" s="8"/>
      <c r="HKB16" s="8"/>
      <c r="HKC16" s="8"/>
      <c r="HKD16" s="8"/>
      <c r="HKE16" s="8"/>
      <c r="HKF16" s="8"/>
      <c r="HKG16" s="8"/>
      <c r="HKH16" s="8"/>
      <c r="HKI16" s="8"/>
      <c r="HKJ16" s="8"/>
      <c r="HKK16" s="8"/>
      <c r="HKL16" s="8"/>
      <c r="HKM16" s="8"/>
      <c r="HKN16" s="8"/>
      <c r="HKO16" s="8"/>
      <c r="HKP16" s="8"/>
      <c r="HKQ16" s="8"/>
      <c r="HKR16" s="8"/>
      <c r="HKS16" s="8"/>
      <c r="HKT16" s="8"/>
      <c r="HKU16" s="8"/>
      <c r="HKV16" s="8"/>
      <c r="HKW16" s="8"/>
      <c r="HKX16" s="8"/>
      <c r="HKY16" s="8"/>
      <c r="HKZ16" s="8"/>
      <c r="HLA16" s="8"/>
      <c r="HLB16" s="8"/>
      <c r="HLC16" s="8"/>
      <c r="HLD16" s="8"/>
      <c r="HLE16" s="8"/>
      <c r="HLF16" s="8"/>
      <c r="HLG16" s="8"/>
      <c r="HLH16" s="8"/>
      <c r="HLI16" s="8"/>
      <c r="HLJ16" s="8"/>
      <c r="HLK16" s="8"/>
      <c r="HLL16" s="8"/>
      <c r="HLM16" s="8"/>
      <c r="HLN16" s="8"/>
      <c r="HLO16" s="8"/>
      <c r="HLP16" s="8"/>
      <c r="HLQ16" s="8"/>
      <c r="HLR16" s="8"/>
      <c r="HLS16" s="8"/>
      <c r="HLT16" s="8"/>
      <c r="HLU16" s="8"/>
      <c r="HLV16" s="8"/>
      <c r="HLW16" s="8"/>
      <c r="HLX16" s="8"/>
      <c r="HLY16" s="8"/>
      <c r="HLZ16" s="8"/>
      <c r="HMA16" s="8"/>
      <c r="HMB16" s="8"/>
      <c r="HMC16" s="8"/>
      <c r="HMD16" s="8"/>
      <c r="HME16" s="8"/>
      <c r="HMF16" s="8"/>
      <c r="HMG16" s="8"/>
      <c r="HMH16" s="8"/>
      <c r="HMI16" s="8"/>
      <c r="HMJ16" s="8"/>
      <c r="HMK16" s="8"/>
      <c r="HML16" s="8"/>
      <c r="HMM16" s="8"/>
      <c r="HMN16" s="8"/>
      <c r="HMO16" s="8"/>
      <c r="HMP16" s="8"/>
      <c r="HMQ16" s="8"/>
      <c r="HMR16" s="8"/>
      <c r="HMS16" s="8"/>
      <c r="HMT16" s="8"/>
      <c r="HMU16" s="8"/>
      <c r="HMV16" s="8"/>
      <c r="HMW16" s="8"/>
      <c r="HMX16" s="8"/>
      <c r="HMY16" s="8"/>
      <c r="HMZ16" s="8"/>
      <c r="HNA16" s="8"/>
      <c r="HNB16" s="8"/>
      <c r="HNC16" s="8"/>
      <c r="HND16" s="8"/>
      <c r="HNE16" s="8"/>
      <c r="HNF16" s="8"/>
      <c r="HNG16" s="8"/>
      <c r="HNH16" s="8"/>
      <c r="HNI16" s="8"/>
      <c r="HNJ16" s="8"/>
      <c r="HNK16" s="8"/>
      <c r="HNL16" s="8"/>
      <c r="HNM16" s="8"/>
      <c r="HNN16" s="8"/>
      <c r="HNO16" s="8"/>
      <c r="HNP16" s="8"/>
      <c r="HNQ16" s="8"/>
      <c r="HNR16" s="8"/>
      <c r="HNS16" s="8"/>
      <c r="HNT16" s="8"/>
      <c r="HNU16" s="8"/>
      <c r="HNV16" s="8"/>
      <c r="HNW16" s="8"/>
      <c r="HNX16" s="8"/>
      <c r="HNY16" s="8"/>
      <c r="HNZ16" s="8"/>
      <c r="HOA16" s="8"/>
      <c r="HOB16" s="8"/>
      <c r="HOC16" s="8"/>
      <c r="HOD16" s="8"/>
      <c r="HOE16" s="8"/>
      <c r="HOF16" s="8"/>
      <c r="HOG16" s="8"/>
      <c r="HOH16" s="8"/>
      <c r="HOI16" s="8"/>
      <c r="HOJ16" s="8"/>
      <c r="HOK16" s="8"/>
      <c r="HOL16" s="8"/>
      <c r="HOM16" s="8"/>
      <c r="HON16" s="8"/>
      <c r="HOO16" s="8"/>
      <c r="HOP16" s="8"/>
      <c r="HOQ16" s="8"/>
      <c r="HOR16" s="8"/>
      <c r="HOS16" s="8"/>
      <c r="HOT16" s="8"/>
      <c r="HOU16" s="8"/>
      <c r="HOV16" s="8"/>
      <c r="HOW16" s="8"/>
      <c r="HOX16" s="8"/>
      <c r="HOY16" s="8"/>
      <c r="HOZ16" s="8"/>
      <c r="HPA16" s="8"/>
      <c r="HPB16" s="8"/>
      <c r="HPC16" s="8"/>
      <c r="HPD16" s="8"/>
      <c r="HPE16" s="8"/>
      <c r="HPF16" s="8"/>
      <c r="HPG16" s="8"/>
      <c r="HPH16" s="8"/>
      <c r="HPI16" s="8"/>
      <c r="HPJ16" s="8"/>
      <c r="HPK16" s="8"/>
      <c r="HPL16" s="8"/>
      <c r="HPM16" s="8"/>
      <c r="HPN16" s="8"/>
      <c r="HPO16" s="8"/>
      <c r="HPP16" s="8"/>
      <c r="HPQ16" s="8"/>
      <c r="HPR16" s="8"/>
      <c r="HPS16" s="8"/>
      <c r="HPT16" s="8"/>
      <c r="HPU16" s="8"/>
      <c r="HPV16" s="8"/>
      <c r="HPW16" s="8"/>
      <c r="HPX16" s="8"/>
      <c r="HPY16" s="8"/>
      <c r="HPZ16" s="8"/>
      <c r="HQA16" s="8"/>
      <c r="HQB16" s="8"/>
      <c r="HQC16" s="8"/>
      <c r="HQD16" s="8"/>
      <c r="HQE16" s="8"/>
      <c r="HQF16" s="8"/>
      <c r="HQG16" s="8"/>
      <c r="HQH16" s="8"/>
      <c r="HQI16" s="8"/>
      <c r="HQJ16" s="8"/>
      <c r="HQK16" s="8"/>
      <c r="HQL16" s="8"/>
      <c r="HQM16" s="8"/>
      <c r="HQN16" s="8"/>
      <c r="HQO16" s="8"/>
      <c r="HQP16" s="8"/>
      <c r="HQQ16" s="8"/>
      <c r="HQR16" s="8"/>
      <c r="HQS16" s="8"/>
      <c r="HQT16" s="8"/>
      <c r="HQU16" s="8"/>
      <c r="HQV16" s="8"/>
      <c r="HQW16" s="8"/>
      <c r="HQX16" s="8"/>
      <c r="HQY16" s="8"/>
      <c r="HQZ16" s="8"/>
      <c r="HRA16" s="8"/>
      <c r="HRB16" s="8"/>
      <c r="HRC16" s="8"/>
      <c r="HRD16" s="8"/>
      <c r="HRE16" s="8"/>
      <c r="HRF16" s="8"/>
      <c r="HRG16" s="8"/>
      <c r="HRH16" s="8"/>
      <c r="HRI16" s="8"/>
      <c r="HRJ16" s="8"/>
      <c r="HRK16" s="8"/>
      <c r="HRL16" s="8"/>
      <c r="HRM16" s="8"/>
      <c r="HRN16" s="8"/>
      <c r="HRO16" s="8"/>
      <c r="HRP16" s="8"/>
      <c r="HRQ16" s="8"/>
      <c r="HRR16" s="8"/>
      <c r="HRS16" s="8"/>
      <c r="HRT16" s="8"/>
      <c r="HRU16" s="8"/>
      <c r="HRV16" s="8"/>
      <c r="HRW16" s="8"/>
      <c r="HRX16" s="8"/>
      <c r="HRY16" s="8"/>
      <c r="HRZ16" s="8"/>
      <c r="HSA16" s="8"/>
      <c r="HSB16" s="8"/>
      <c r="HSC16" s="8"/>
      <c r="HSD16" s="8"/>
      <c r="HSE16" s="8"/>
      <c r="HSF16" s="8"/>
      <c r="HSG16" s="8"/>
      <c r="HSH16" s="8"/>
      <c r="HSI16" s="8"/>
      <c r="HSJ16" s="8"/>
      <c r="HSK16" s="8"/>
      <c r="HSL16" s="8"/>
      <c r="HSM16" s="8"/>
      <c r="HSN16" s="8"/>
      <c r="HSO16" s="8"/>
      <c r="HSP16" s="8"/>
      <c r="HSQ16" s="8"/>
      <c r="HSR16" s="8"/>
      <c r="HSS16" s="8"/>
      <c r="HST16" s="8"/>
      <c r="HSU16" s="8"/>
      <c r="HSV16" s="8"/>
      <c r="HSW16" s="8"/>
      <c r="HSX16" s="8"/>
      <c r="HSY16" s="8"/>
      <c r="HSZ16" s="8"/>
      <c r="HTA16" s="8"/>
      <c r="HTB16" s="8"/>
      <c r="HTC16" s="8"/>
      <c r="HTD16" s="8"/>
      <c r="HTE16" s="8"/>
      <c r="HTF16" s="8"/>
      <c r="HTG16" s="8"/>
      <c r="HTH16" s="8"/>
      <c r="HTI16" s="8"/>
      <c r="HTJ16" s="8"/>
      <c r="HTK16" s="8"/>
      <c r="HTL16" s="8"/>
      <c r="HTM16" s="8"/>
      <c r="HTN16" s="8"/>
      <c r="HTO16" s="8"/>
      <c r="HTP16" s="8"/>
      <c r="HTQ16" s="8"/>
      <c r="HTR16" s="8"/>
      <c r="HTS16" s="8"/>
      <c r="HTT16" s="8"/>
      <c r="HTU16" s="8"/>
      <c r="HTV16" s="8"/>
      <c r="HTW16" s="8"/>
      <c r="HTX16" s="8"/>
      <c r="HTY16" s="8"/>
      <c r="HTZ16" s="8"/>
      <c r="HUA16" s="8"/>
      <c r="HUB16" s="8"/>
      <c r="HUC16" s="8"/>
      <c r="HUD16" s="8"/>
      <c r="HUE16" s="8"/>
      <c r="HUF16" s="8"/>
      <c r="HUG16" s="8"/>
      <c r="HUH16" s="8"/>
      <c r="HUI16" s="8"/>
      <c r="HUJ16" s="8"/>
      <c r="HUK16" s="8"/>
      <c r="HUL16" s="8"/>
      <c r="HUM16" s="8"/>
      <c r="HUN16" s="8"/>
      <c r="HUO16" s="8"/>
      <c r="HUP16" s="8"/>
      <c r="HUQ16" s="8"/>
      <c r="HUR16" s="8"/>
      <c r="HUS16" s="8"/>
      <c r="HUT16" s="8"/>
      <c r="HUU16" s="8"/>
      <c r="HUV16" s="8"/>
      <c r="HUW16" s="8"/>
      <c r="HUX16" s="8"/>
      <c r="HUY16" s="8"/>
      <c r="HUZ16" s="8"/>
      <c r="HVA16" s="8"/>
      <c r="HVB16" s="8"/>
      <c r="HVC16" s="8"/>
      <c r="HVD16" s="8"/>
      <c r="HVE16" s="8"/>
      <c r="HVF16" s="8"/>
      <c r="HVG16" s="8"/>
      <c r="HVH16" s="8"/>
      <c r="HVI16" s="8"/>
      <c r="HVJ16" s="8"/>
      <c r="HVK16" s="8"/>
      <c r="HVL16" s="8"/>
      <c r="HVM16" s="8"/>
      <c r="HVN16" s="8"/>
      <c r="HVO16" s="8"/>
      <c r="HVP16" s="8"/>
      <c r="HVQ16" s="8"/>
      <c r="HVR16" s="8"/>
      <c r="HVS16" s="8"/>
      <c r="HVT16" s="8"/>
      <c r="HVU16" s="8"/>
      <c r="HVV16" s="8"/>
      <c r="HVW16" s="8"/>
      <c r="HVX16" s="8"/>
      <c r="HVY16" s="8"/>
      <c r="HVZ16" s="8"/>
      <c r="HWA16" s="8"/>
      <c r="HWB16" s="8"/>
      <c r="HWC16" s="8"/>
      <c r="HWD16" s="8"/>
      <c r="HWE16" s="8"/>
      <c r="HWF16" s="8"/>
      <c r="HWG16" s="8"/>
      <c r="HWH16" s="8"/>
      <c r="HWI16" s="8"/>
      <c r="HWJ16" s="8"/>
      <c r="HWK16" s="8"/>
      <c r="HWL16" s="8"/>
      <c r="HWM16" s="8"/>
      <c r="HWN16" s="8"/>
      <c r="HWO16" s="8"/>
      <c r="HWP16" s="8"/>
      <c r="HWQ16" s="8"/>
      <c r="HWR16" s="8"/>
      <c r="HWS16" s="8"/>
      <c r="HWT16" s="8"/>
      <c r="HWU16" s="8"/>
      <c r="HWV16" s="8"/>
      <c r="HWW16" s="8"/>
      <c r="HWX16" s="8"/>
      <c r="HWY16" s="8"/>
      <c r="HWZ16" s="8"/>
      <c r="HXA16" s="8"/>
      <c r="HXB16" s="8"/>
      <c r="HXC16" s="8"/>
      <c r="HXD16" s="8"/>
      <c r="HXE16" s="8"/>
      <c r="HXF16" s="8"/>
      <c r="HXG16" s="8"/>
      <c r="HXH16" s="8"/>
      <c r="HXI16" s="8"/>
      <c r="HXJ16" s="8"/>
      <c r="HXK16" s="8"/>
      <c r="HXL16" s="8"/>
      <c r="HXM16" s="8"/>
      <c r="HXN16" s="8"/>
      <c r="HXO16" s="8"/>
      <c r="HXP16" s="8"/>
      <c r="HXQ16" s="8"/>
      <c r="HXR16" s="8"/>
      <c r="HXS16" s="8"/>
      <c r="HXT16" s="8"/>
      <c r="HXU16" s="8"/>
      <c r="HXV16" s="8"/>
      <c r="HXW16" s="8"/>
      <c r="HXX16" s="8"/>
      <c r="HXY16" s="8"/>
      <c r="HXZ16" s="8"/>
      <c r="HYA16" s="8"/>
      <c r="HYB16" s="8"/>
      <c r="HYC16" s="8"/>
      <c r="HYD16" s="8"/>
      <c r="HYE16" s="8"/>
      <c r="HYF16" s="8"/>
      <c r="HYG16" s="8"/>
      <c r="HYH16" s="8"/>
      <c r="HYI16" s="8"/>
      <c r="HYJ16" s="8"/>
      <c r="HYK16" s="8"/>
      <c r="HYL16" s="8"/>
      <c r="HYM16" s="8"/>
      <c r="HYN16" s="8"/>
      <c r="HYO16" s="8"/>
      <c r="HYP16" s="8"/>
      <c r="HYQ16" s="8"/>
      <c r="HYR16" s="8"/>
      <c r="HYS16" s="8"/>
      <c r="HYT16" s="8"/>
      <c r="HYU16" s="8"/>
      <c r="HYV16" s="8"/>
      <c r="HYW16" s="8"/>
      <c r="HYX16" s="8"/>
      <c r="HYY16" s="8"/>
      <c r="HYZ16" s="8"/>
      <c r="HZA16" s="8"/>
      <c r="HZB16" s="8"/>
      <c r="HZC16" s="8"/>
      <c r="HZD16" s="8"/>
      <c r="HZE16" s="8"/>
      <c r="HZF16" s="8"/>
      <c r="HZG16" s="8"/>
      <c r="HZH16" s="8"/>
      <c r="HZI16" s="8"/>
      <c r="HZJ16" s="8"/>
      <c r="HZK16" s="8"/>
      <c r="HZL16" s="8"/>
      <c r="HZM16" s="8"/>
      <c r="HZN16" s="8"/>
      <c r="HZO16" s="8"/>
      <c r="HZP16" s="8"/>
      <c r="HZQ16" s="8"/>
      <c r="HZR16" s="8"/>
      <c r="HZS16" s="8"/>
      <c r="HZT16" s="8"/>
      <c r="HZU16" s="8"/>
      <c r="HZV16" s="8"/>
      <c r="HZW16" s="8"/>
      <c r="HZX16" s="8"/>
      <c r="HZY16" s="8"/>
      <c r="HZZ16" s="8"/>
      <c r="IAA16" s="8"/>
      <c r="IAB16" s="8"/>
      <c r="IAC16" s="8"/>
      <c r="IAD16" s="8"/>
      <c r="IAE16" s="8"/>
      <c r="IAF16" s="8"/>
      <c r="IAG16" s="8"/>
      <c r="IAH16" s="8"/>
      <c r="IAI16" s="8"/>
      <c r="IAJ16" s="8"/>
      <c r="IAK16" s="8"/>
      <c r="IAL16" s="8"/>
      <c r="IAM16" s="8"/>
      <c r="IAN16" s="8"/>
      <c r="IAO16" s="8"/>
      <c r="IAP16" s="8"/>
      <c r="IAQ16" s="8"/>
      <c r="IAR16" s="8"/>
      <c r="IAS16" s="8"/>
      <c r="IAT16" s="8"/>
      <c r="IAU16" s="8"/>
      <c r="IAV16" s="8"/>
      <c r="IAW16" s="8"/>
      <c r="IAX16" s="8"/>
      <c r="IAY16" s="8"/>
      <c r="IAZ16" s="8"/>
      <c r="IBA16" s="8"/>
      <c r="IBB16" s="8"/>
      <c r="IBC16" s="8"/>
      <c r="IBD16" s="8"/>
      <c r="IBE16" s="8"/>
      <c r="IBF16" s="8"/>
      <c r="IBG16" s="8"/>
      <c r="IBH16" s="8"/>
      <c r="IBI16" s="8"/>
      <c r="IBJ16" s="8"/>
      <c r="IBK16" s="8"/>
      <c r="IBL16" s="8"/>
      <c r="IBM16" s="8"/>
      <c r="IBN16" s="8"/>
      <c r="IBO16" s="8"/>
      <c r="IBP16" s="8"/>
      <c r="IBQ16" s="8"/>
      <c r="IBR16" s="8"/>
      <c r="IBS16" s="8"/>
      <c r="IBT16" s="8"/>
      <c r="IBU16" s="8"/>
      <c r="IBV16" s="8"/>
      <c r="IBW16" s="8"/>
      <c r="IBX16" s="8"/>
      <c r="IBY16" s="8"/>
      <c r="IBZ16" s="8"/>
      <c r="ICA16" s="8"/>
      <c r="ICB16" s="8"/>
      <c r="ICC16" s="8"/>
      <c r="ICD16" s="8"/>
      <c r="ICE16" s="8"/>
      <c r="ICF16" s="8"/>
      <c r="ICG16" s="8"/>
      <c r="ICH16" s="8"/>
      <c r="ICI16" s="8"/>
      <c r="ICJ16" s="8"/>
      <c r="ICK16" s="8"/>
      <c r="ICL16" s="8"/>
      <c r="ICM16" s="8"/>
      <c r="ICN16" s="8"/>
      <c r="ICO16" s="8"/>
      <c r="ICP16" s="8"/>
      <c r="ICQ16" s="8"/>
      <c r="ICR16" s="8"/>
      <c r="ICS16" s="8"/>
      <c r="ICT16" s="8"/>
      <c r="ICU16" s="8"/>
      <c r="ICV16" s="8"/>
      <c r="ICW16" s="8"/>
      <c r="ICX16" s="8"/>
      <c r="ICY16" s="8"/>
      <c r="ICZ16" s="8"/>
      <c r="IDA16" s="8"/>
      <c r="IDB16" s="8"/>
      <c r="IDC16" s="8"/>
      <c r="IDD16" s="8"/>
      <c r="IDE16" s="8"/>
      <c r="IDF16" s="8"/>
      <c r="IDG16" s="8"/>
      <c r="IDH16" s="8"/>
      <c r="IDI16" s="8"/>
      <c r="IDJ16" s="8"/>
      <c r="IDK16" s="8"/>
      <c r="IDL16" s="8"/>
      <c r="IDM16" s="8"/>
      <c r="IDN16" s="8"/>
      <c r="IDO16" s="8"/>
      <c r="IDP16" s="8"/>
      <c r="IDQ16" s="8"/>
      <c r="IDR16" s="8"/>
      <c r="IDS16" s="8"/>
      <c r="IDT16" s="8"/>
      <c r="IDU16" s="8"/>
      <c r="IDV16" s="8"/>
      <c r="IDW16" s="8"/>
      <c r="IDX16" s="8"/>
      <c r="IDY16" s="8"/>
      <c r="IDZ16" s="8"/>
      <c r="IEA16" s="8"/>
      <c r="IEB16" s="8"/>
      <c r="IEC16" s="8"/>
      <c r="IED16" s="8"/>
      <c r="IEE16" s="8"/>
      <c r="IEF16" s="8"/>
      <c r="IEG16" s="8"/>
      <c r="IEH16" s="8"/>
      <c r="IEI16" s="8"/>
      <c r="IEJ16" s="8"/>
      <c r="IEK16" s="8"/>
      <c r="IEL16" s="8"/>
      <c r="IEM16" s="8"/>
      <c r="IEN16" s="8"/>
      <c r="IEO16" s="8"/>
      <c r="IEP16" s="8"/>
      <c r="IEQ16" s="8"/>
      <c r="IER16" s="8"/>
      <c r="IES16" s="8"/>
      <c r="IET16" s="8"/>
      <c r="IEU16" s="8"/>
      <c r="IEV16" s="8"/>
      <c r="IEW16" s="8"/>
      <c r="IEX16" s="8"/>
      <c r="IEY16" s="8"/>
      <c r="IEZ16" s="8"/>
      <c r="IFA16" s="8"/>
      <c r="IFB16" s="8"/>
      <c r="IFC16" s="8"/>
      <c r="IFD16" s="8"/>
      <c r="IFE16" s="8"/>
      <c r="IFF16" s="8"/>
      <c r="IFG16" s="8"/>
      <c r="IFH16" s="8"/>
      <c r="IFI16" s="8"/>
      <c r="IFJ16" s="8"/>
      <c r="IFK16" s="8"/>
      <c r="IFL16" s="8"/>
      <c r="IFM16" s="8"/>
      <c r="IFN16" s="8"/>
      <c r="IFO16" s="8"/>
      <c r="IFP16" s="8"/>
      <c r="IFQ16" s="8"/>
      <c r="IFR16" s="8"/>
      <c r="IFS16" s="8"/>
      <c r="IFT16" s="8"/>
      <c r="IFU16" s="8"/>
      <c r="IFV16" s="8"/>
      <c r="IFW16" s="8"/>
      <c r="IFX16" s="8"/>
      <c r="IFY16" s="8"/>
      <c r="IFZ16" s="8"/>
      <c r="IGA16" s="8"/>
      <c r="IGB16" s="8"/>
      <c r="IGC16" s="8"/>
      <c r="IGD16" s="8"/>
      <c r="IGE16" s="8"/>
      <c r="IGF16" s="8"/>
      <c r="IGG16" s="8"/>
      <c r="IGH16" s="8"/>
      <c r="IGI16" s="8"/>
      <c r="IGJ16" s="8"/>
      <c r="IGK16" s="8"/>
      <c r="IGL16" s="8"/>
      <c r="IGM16" s="8"/>
      <c r="IGN16" s="8"/>
      <c r="IGO16" s="8"/>
      <c r="IGP16" s="8"/>
      <c r="IGQ16" s="8"/>
      <c r="IGR16" s="8"/>
      <c r="IGS16" s="8"/>
      <c r="IGT16" s="8"/>
      <c r="IGU16" s="8"/>
      <c r="IGV16" s="8"/>
      <c r="IGW16" s="8"/>
      <c r="IGX16" s="8"/>
      <c r="IGY16" s="8"/>
      <c r="IGZ16" s="8"/>
      <c r="IHA16" s="8"/>
      <c r="IHB16" s="8"/>
      <c r="IHC16" s="8"/>
      <c r="IHD16" s="8"/>
      <c r="IHE16" s="8"/>
      <c r="IHF16" s="8"/>
      <c r="IHG16" s="8"/>
      <c r="IHH16" s="8"/>
      <c r="IHI16" s="8"/>
      <c r="IHJ16" s="8"/>
      <c r="IHK16" s="8"/>
      <c r="IHL16" s="8"/>
      <c r="IHM16" s="8"/>
      <c r="IHN16" s="8"/>
      <c r="IHO16" s="8"/>
      <c r="IHP16" s="8"/>
      <c r="IHQ16" s="8"/>
      <c r="IHR16" s="8"/>
      <c r="IHS16" s="8"/>
      <c r="IHT16" s="8"/>
      <c r="IHU16" s="8"/>
      <c r="IHV16" s="8"/>
      <c r="IHW16" s="8"/>
      <c r="IHX16" s="8"/>
      <c r="IHY16" s="8"/>
      <c r="IHZ16" s="8"/>
      <c r="IIA16" s="8"/>
      <c r="IIB16" s="8"/>
      <c r="IIC16" s="8"/>
      <c r="IID16" s="8"/>
      <c r="IIE16" s="8"/>
      <c r="IIF16" s="8"/>
      <c r="IIG16" s="8"/>
      <c r="IIH16" s="8"/>
      <c r="III16" s="8"/>
      <c r="IIJ16" s="8"/>
      <c r="IIK16" s="8"/>
      <c r="IIL16" s="8"/>
      <c r="IIM16" s="8"/>
      <c r="IIN16" s="8"/>
      <c r="IIO16" s="8"/>
      <c r="IIP16" s="8"/>
      <c r="IIQ16" s="8"/>
      <c r="IIR16" s="8"/>
      <c r="IIS16" s="8"/>
      <c r="IIT16" s="8"/>
      <c r="IIU16" s="8"/>
      <c r="IIV16" s="8"/>
      <c r="IIW16" s="8"/>
      <c r="IIX16" s="8"/>
      <c r="IIY16" s="8"/>
      <c r="IIZ16" s="8"/>
      <c r="IJA16" s="8"/>
      <c r="IJB16" s="8"/>
      <c r="IJC16" s="8"/>
      <c r="IJD16" s="8"/>
      <c r="IJE16" s="8"/>
      <c r="IJF16" s="8"/>
      <c r="IJG16" s="8"/>
      <c r="IJH16" s="8"/>
      <c r="IJI16" s="8"/>
      <c r="IJJ16" s="8"/>
      <c r="IJK16" s="8"/>
      <c r="IJL16" s="8"/>
      <c r="IJM16" s="8"/>
      <c r="IJN16" s="8"/>
      <c r="IJO16" s="8"/>
      <c r="IJP16" s="8"/>
      <c r="IJQ16" s="8"/>
      <c r="IJR16" s="8"/>
      <c r="IJS16" s="8"/>
      <c r="IJT16" s="8"/>
      <c r="IJU16" s="8"/>
      <c r="IJV16" s="8"/>
      <c r="IJW16" s="8"/>
      <c r="IJX16" s="8"/>
      <c r="IJY16" s="8"/>
      <c r="IJZ16" s="8"/>
      <c r="IKA16" s="8"/>
      <c r="IKB16" s="8"/>
      <c r="IKC16" s="8"/>
      <c r="IKD16" s="8"/>
      <c r="IKE16" s="8"/>
      <c r="IKF16" s="8"/>
      <c r="IKG16" s="8"/>
      <c r="IKH16" s="8"/>
      <c r="IKI16" s="8"/>
      <c r="IKJ16" s="8"/>
      <c r="IKK16" s="8"/>
      <c r="IKL16" s="8"/>
      <c r="IKM16" s="8"/>
      <c r="IKN16" s="8"/>
      <c r="IKO16" s="8"/>
      <c r="IKP16" s="8"/>
      <c r="IKQ16" s="8"/>
      <c r="IKR16" s="8"/>
      <c r="IKS16" s="8"/>
      <c r="IKT16" s="8"/>
      <c r="IKU16" s="8"/>
      <c r="IKV16" s="8"/>
      <c r="IKW16" s="8"/>
      <c r="IKX16" s="8"/>
      <c r="IKY16" s="8"/>
      <c r="IKZ16" s="8"/>
      <c r="ILA16" s="8"/>
      <c r="ILB16" s="8"/>
      <c r="ILC16" s="8"/>
      <c r="ILD16" s="8"/>
      <c r="ILE16" s="8"/>
      <c r="ILF16" s="8"/>
      <c r="ILG16" s="8"/>
      <c r="ILH16" s="8"/>
      <c r="ILI16" s="8"/>
      <c r="ILJ16" s="8"/>
      <c r="ILK16" s="8"/>
      <c r="ILL16" s="8"/>
      <c r="ILM16" s="8"/>
      <c r="ILN16" s="8"/>
      <c r="ILO16" s="8"/>
      <c r="ILP16" s="8"/>
      <c r="ILQ16" s="8"/>
      <c r="ILR16" s="8"/>
      <c r="ILS16" s="8"/>
      <c r="ILT16" s="8"/>
      <c r="ILU16" s="8"/>
      <c r="ILV16" s="8"/>
      <c r="ILW16" s="8"/>
      <c r="ILX16" s="8"/>
      <c r="ILY16" s="8"/>
      <c r="ILZ16" s="8"/>
      <c r="IMA16" s="8"/>
      <c r="IMB16" s="8"/>
      <c r="IMC16" s="8"/>
      <c r="IMD16" s="8"/>
      <c r="IME16" s="8"/>
      <c r="IMF16" s="8"/>
      <c r="IMG16" s="8"/>
      <c r="IMH16" s="8"/>
      <c r="IMI16" s="8"/>
      <c r="IMJ16" s="8"/>
      <c r="IMK16" s="8"/>
      <c r="IML16" s="8"/>
      <c r="IMM16" s="8"/>
      <c r="IMN16" s="8"/>
      <c r="IMO16" s="8"/>
      <c r="IMP16" s="8"/>
      <c r="IMQ16" s="8"/>
      <c r="IMR16" s="8"/>
      <c r="IMS16" s="8"/>
      <c r="IMT16" s="8"/>
      <c r="IMU16" s="8"/>
      <c r="IMV16" s="8"/>
      <c r="IMW16" s="8"/>
      <c r="IMX16" s="8"/>
      <c r="IMY16" s="8"/>
      <c r="IMZ16" s="8"/>
      <c r="INA16" s="8"/>
      <c r="INB16" s="8"/>
      <c r="INC16" s="8"/>
      <c r="IND16" s="8"/>
      <c r="INE16" s="8"/>
      <c r="INF16" s="8"/>
      <c r="ING16" s="8"/>
      <c r="INH16" s="8"/>
      <c r="INI16" s="8"/>
      <c r="INJ16" s="8"/>
      <c r="INK16" s="8"/>
      <c r="INL16" s="8"/>
      <c r="INM16" s="8"/>
      <c r="INN16" s="8"/>
      <c r="INO16" s="8"/>
      <c r="INP16" s="8"/>
      <c r="INQ16" s="8"/>
      <c r="INR16" s="8"/>
      <c r="INS16" s="8"/>
      <c r="INT16" s="8"/>
      <c r="INU16" s="8"/>
      <c r="INV16" s="8"/>
      <c r="INW16" s="8"/>
      <c r="INX16" s="8"/>
      <c r="INY16" s="8"/>
      <c r="INZ16" s="8"/>
      <c r="IOA16" s="8"/>
      <c r="IOB16" s="8"/>
      <c r="IOC16" s="8"/>
      <c r="IOD16" s="8"/>
      <c r="IOE16" s="8"/>
      <c r="IOF16" s="8"/>
      <c r="IOG16" s="8"/>
      <c r="IOH16" s="8"/>
      <c r="IOI16" s="8"/>
      <c r="IOJ16" s="8"/>
      <c r="IOK16" s="8"/>
      <c r="IOL16" s="8"/>
      <c r="IOM16" s="8"/>
      <c r="ION16" s="8"/>
      <c r="IOO16" s="8"/>
      <c r="IOP16" s="8"/>
      <c r="IOQ16" s="8"/>
      <c r="IOR16" s="8"/>
      <c r="IOS16" s="8"/>
      <c r="IOT16" s="8"/>
      <c r="IOU16" s="8"/>
      <c r="IOV16" s="8"/>
      <c r="IOW16" s="8"/>
      <c r="IOX16" s="8"/>
      <c r="IOY16" s="8"/>
      <c r="IOZ16" s="8"/>
      <c r="IPA16" s="8"/>
      <c r="IPB16" s="8"/>
      <c r="IPC16" s="8"/>
      <c r="IPD16" s="8"/>
      <c r="IPE16" s="8"/>
      <c r="IPF16" s="8"/>
      <c r="IPG16" s="8"/>
      <c r="IPH16" s="8"/>
      <c r="IPI16" s="8"/>
      <c r="IPJ16" s="8"/>
      <c r="IPK16" s="8"/>
      <c r="IPL16" s="8"/>
      <c r="IPM16" s="8"/>
      <c r="IPN16" s="8"/>
      <c r="IPO16" s="8"/>
      <c r="IPP16" s="8"/>
      <c r="IPQ16" s="8"/>
      <c r="IPR16" s="8"/>
      <c r="IPS16" s="8"/>
      <c r="IPT16" s="8"/>
      <c r="IPU16" s="8"/>
      <c r="IPV16" s="8"/>
      <c r="IPW16" s="8"/>
      <c r="IPX16" s="8"/>
      <c r="IPY16" s="8"/>
      <c r="IPZ16" s="8"/>
      <c r="IQA16" s="8"/>
      <c r="IQB16" s="8"/>
      <c r="IQC16" s="8"/>
      <c r="IQD16" s="8"/>
      <c r="IQE16" s="8"/>
      <c r="IQF16" s="8"/>
      <c r="IQG16" s="8"/>
      <c r="IQH16" s="8"/>
      <c r="IQI16" s="8"/>
      <c r="IQJ16" s="8"/>
      <c r="IQK16" s="8"/>
      <c r="IQL16" s="8"/>
      <c r="IQM16" s="8"/>
      <c r="IQN16" s="8"/>
      <c r="IQO16" s="8"/>
      <c r="IQP16" s="8"/>
      <c r="IQQ16" s="8"/>
      <c r="IQR16" s="8"/>
      <c r="IQS16" s="8"/>
      <c r="IQT16" s="8"/>
      <c r="IQU16" s="8"/>
      <c r="IQV16" s="8"/>
      <c r="IQW16" s="8"/>
      <c r="IQX16" s="8"/>
      <c r="IQY16" s="8"/>
      <c r="IQZ16" s="8"/>
      <c r="IRA16" s="8"/>
      <c r="IRB16" s="8"/>
      <c r="IRC16" s="8"/>
      <c r="IRD16" s="8"/>
      <c r="IRE16" s="8"/>
      <c r="IRF16" s="8"/>
      <c r="IRG16" s="8"/>
      <c r="IRH16" s="8"/>
      <c r="IRI16" s="8"/>
      <c r="IRJ16" s="8"/>
      <c r="IRK16" s="8"/>
      <c r="IRL16" s="8"/>
      <c r="IRM16" s="8"/>
      <c r="IRN16" s="8"/>
      <c r="IRO16" s="8"/>
      <c r="IRP16" s="8"/>
      <c r="IRQ16" s="8"/>
      <c r="IRR16" s="8"/>
      <c r="IRS16" s="8"/>
      <c r="IRT16" s="8"/>
      <c r="IRU16" s="8"/>
      <c r="IRV16" s="8"/>
      <c r="IRW16" s="8"/>
      <c r="IRX16" s="8"/>
      <c r="IRY16" s="8"/>
      <c r="IRZ16" s="8"/>
      <c r="ISA16" s="8"/>
      <c r="ISB16" s="8"/>
      <c r="ISC16" s="8"/>
      <c r="ISD16" s="8"/>
      <c r="ISE16" s="8"/>
      <c r="ISF16" s="8"/>
      <c r="ISG16" s="8"/>
      <c r="ISH16" s="8"/>
      <c r="ISI16" s="8"/>
      <c r="ISJ16" s="8"/>
      <c r="ISK16" s="8"/>
      <c r="ISL16" s="8"/>
      <c r="ISM16" s="8"/>
      <c r="ISN16" s="8"/>
      <c r="ISO16" s="8"/>
      <c r="ISP16" s="8"/>
      <c r="ISQ16" s="8"/>
      <c r="ISR16" s="8"/>
      <c r="ISS16" s="8"/>
      <c r="IST16" s="8"/>
      <c r="ISU16" s="8"/>
      <c r="ISV16" s="8"/>
      <c r="ISW16" s="8"/>
      <c r="ISX16" s="8"/>
      <c r="ISY16" s="8"/>
      <c r="ISZ16" s="8"/>
      <c r="ITA16" s="8"/>
      <c r="ITB16" s="8"/>
      <c r="ITC16" s="8"/>
      <c r="ITD16" s="8"/>
      <c r="ITE16" s="8"/>
      <c r="ITF16" s="8"/>
      <c r="ITG16" s="8"/>
      <c r="ITH16" s="8"/>
      <c r="ITI16" s="8"/>
      <c r="ITJ16" s="8"/>
      <c r="ITK16" s="8"/>
      <c r="ITL16" s="8"/>
      <c r="ITM16" s="8"/>
      <c r="ITN16" s="8"/>
      <c r="ITO16" s="8"/>
      <c r="ITP16" s="8"/>
      <c r="ITQ16" s="8"/>
      <c r="ITR16" s="8"/>
      <c r="ITS16" s="8"/>
      <c r="ITT16" s="8"/>
      <c r="ITU16" s="8"/>
      <c r="ITV16" s="8"/>
      <c r="ITW16" s="8"/>
      <c r="ITX16" s="8"/>
      <c r="ITY16" s="8"/>
      <c r="ITZ16" s="8"/>
      <c r="IUA16" s="8"/>
      <c r="IUB16" s="8"/>
      <c r="IUC16" s="8"/>
      <c r="IUD16" s="8"/>
      <c r="IUE16" s="8"/>
      <c r="IUF16" s="8"/>
      <c r="IUG16" s="8"/>
      <c r="IUH16" s="8"/>
      <c r="IUI16" s="8"/>
      <c r="IUJ16" s="8"/>
      <c r="IUK16" s="8"/>
      <c r="IUL16" s="8"/>
      <c r="IUM16" s="8"/>
      <c r="IUN16" s="8"/>
      <c r="IUO16" s="8"/>
      <c r="IUP16" s="8"/>
      <c r="IUQ16" s="8"/>
      <c r="IUR16" s="8"/>
      <c r="IUS16" s="8"/>
      <c r="IUT16" s="8"/>
      <c r="IUU16" s="8"/>
      <c r="IUV16" s="8"/>
      <c r="IUW16" s="8"/>
      <c r="IUX16" s="8"/>
      <c r="IUY16" s="8"/>
      <c r="IUZ16" s="8"/>
      <c r="IVA16" s="8"/>
      <c r="IVB16" s="8"/>
      <c r="IVC16" s="8"/>
      <c r="IVD16" s="8"/>
      <c r="IVE16" s="8"/>
      <c r="IVF16" s="8"/>
      <c r="IVG16" s="8"/>
      <c r="IVH16" s="8"/>
      <c r="IVI16" s="8"/>
      <c r="IVJ16" s="8"/>
      <c r="IVK16" s="8"/>
      <c r="IVL16" s="8"/>
      <c r="IVM16" s="8"/>
      <c r="IVN16" s="8"/>
      <c r="IVO16" s="8"/>
      <c r="IVP16" s="8"/>
      <c r="IVQ16" s="8"/>
      <c r="IVR16" s="8"/>
      <c r="IVS16" s="8"/>
      <c r="IVT16" s="8"/>
      <c r="IVU16" s="8"/>
      <c r="IVV16" s="8"/>
      <c r="IVW16" s="8"/>
      <c r="IVX16" s="8"/>
      <c r="IVY16" s="8"/>
      <c r="IVZ16" s="8"/>
      <c r="IWA16" s="8"/>
      <c r="IWB16" s="8"/>
      <c r="IWC16" s="8"/>
      <c r="IWD16" s="8"/>
      <c r="IWE16" s="8"/>
      <c r="IWF16" s="8"/>
      <c r="IWG16" s="8"/>
      <c r="IWH16" s="8"/>
      <c r="IWI16" s="8"/>
      <c r="IWJ16" s="8"/>
      <c r="IWK16" s="8"/>
      <c r="IWL16" s="8"/>
      <c r="IWM16" s="8"/>
      <c r="IWN16" s="8"/>
      <c r="IWO16" s="8"/>
      <c r="IWP16" s="8"/>
      <c r="IWQ16" s="8"/>
      <c r="IWR16" s="8"/>
      <c r="IWS16" s="8"/>
      <c r="IWT16" s="8"/>
      <c r="IWU16" s="8"/>
      <c r="IWV16" s="8"/>
      <c r="IWW16" s="8"/>
      <c r="IWX16" s="8"/>
      <c r="IWY16" s="8"/>
      <c r="IWZ16" s="8"/>
      <c r="IXA16" s="8"/>
      <c r="IXB16" s="8"/>
      <c r="IXC16" s="8"/>
      <c r="IXD16" s="8"/>
      <c r="IXE16" s="8"/>
      <c r="IXF16" s="8"/>
      <c r="IXG16" s="8"/>
      <c r="IXH16" s="8"/>
      <c r="IXI16" s="8"/>
      <c r="IXJ16" s="8"/>
      <c r="IXK16" s="8"/>
      <c r="IXL16" s="8"/>
      <c r="IXM16" s="8"/>
      <c r="IXN16" s="8"/>
      <c r="IXO16" s="8"/>
      <c r="IXP16" s="8"/>
      <c r="IXQ16" s="8"/>
      <c r="IXR16" s="8"/>
      <c r="IXS16" s="8"/>
      <c r="IXT16" s="8"/>
      <c r="IXU16" s="8"/>
      <c r="IXV16" s="8"/>
      <c r="IXW16" s="8"/>
      <c r="IXX16" s="8"/>
      <c r="IXY16" s="8"/>
      <c r="IXZ16" s="8"/>
      <c r="IYA16" s="8"/>
      <c r="IYB16" s="8"/>
      <c r="IYC16" s="8"/>
      <c r="IYD16" s="8"/>
      <c r="IYE16" s="8"/>
      <c r="IYF16" s="8"/>
      <c r="IYG16" s="8"/>
      <c r="IYH16" s="8"/>
      <c r="IYI16" s="8"/>
      <c r="IYJ16" s="8"/>
      <c r="IYK16" s="8"/>
      <c r="IYL16" s="8"/>
      <c r="IYM16" s="8"/>
      <c r="IYN16" s="8"/>
      <c r="IYO16" s="8"/>
      <c r="IYP16" s="8"/>
      <c r="IYQ16" s="8"/>
      <c r="IYR16" s="8"/>
      <c r="IYS16" s="8"/>
      <c r="IYT16" s="8"/>
      <c r="IYU16" s="8"/>
      <c r="IYV16" s="8"/>
      <c r="IYW16" s="8"/>
      <c r="IYX16" s="8"/>
      <c r="IYY16" s="8"/>
      <c r="IYZ16" s="8"/>
      <c r="IZA16" s="8"/>
      <c r="IZB16" s="8"/>
      <c r="IZC16" s="8"/>
      <c r="IZD16" s="8"/>
      <c r="IZE16" s="8"/>
      <c r="IZF16" s="8"/>
      <c r="IZG16" s="8"/>
      <c r="IZH16" s="8"/>
      <c r="IZI16" s="8"/>
      <c r="IZJ16" s="8"/>
      <c r="IZK16" s="8"/>
      <c r="IZL16" s="8"/>
      <c r="IZM16" s="8"/>
      <c r="IZN16" s="8"/>
      <c r="IZO16" s="8"/>
      <c r="IZP16" s="8"/>
      <c r="IZQ16" s="8"/>
      <c r="IZR16" s="8"/>
      <c r="IZS16" s="8"/>
      <c r="IZT16" s="8"/>
      <c r="IZU16" s="8"/>
      <c r="IZV16" s="8"/>
      <c r="IZW16" s="8"/>
      <c r="IZX16" s="8"/>
      <c r="IZY16" s="8"/>
      <c r="IZZ16" s="8"/>
      <c r="JAA16" s="8"/>
      <c r="JAB16" s="8"/>
      <c r="JAC16" s="8"/>
      <c r="JAD16" s="8"/>
      <c r="JAE16" s="8"/>
      <c r="JAF16" s="8"/>
      <c r="JAG16" s="8"/>
      <c r="JAH16" s="8"/>
      <c r="JAI16" s="8"/>
      <c r="JAJ16" s="8"/>
      <c r="JAK16" s="8"/>
      <c r="JAL16" s="8"/>
      <c r="JAM16" s="8"/>
      <c r="JAN16" s="8"/>
      <c r="JAO16" s="8"/>
      <c r="JAP16" s="8"/>
      <c r="JAQ16" s="8"/>
      <c r="JAR16" s="8"/>
      <c r="JAS16" s="8"/>
      <c r="JAT16" s="8"/>
      <c r="JAU16" s="8"/>
      <c r="JAV16" s="8"/>
      <c r="JAW16" s="8"/>
      <c r="JAX16" s="8"/>
      <c r="JAY16" s="8"/>
      <c r="JAZ16" s="8"/>
      <c r="JBA16" s="8"/>
      <c r="JBB16" s="8"/>
      <c r="JBC16" s="8"/>
      <c r="JBD16" s="8"/>
      <c r="JBE16" s="8"/>
      <c r="JBF16" s="8"/>
      <c r="JBG16" s="8"/>
      <c r="JBH16" s="8"/>
      <c r="JBI16" s="8"/>
      <c r="JBJ16" s="8"/>
      <c r="JBK16" s="8"/>
      <c r="JBL16" s="8"/>
      <c r="JBM16" s="8"/>
      <c r="JBN16" s="8"/>
      <c r="JBO16" s="8"/>
      <c r="JBP16" s="8"/>
      <c r="JBQ16" s="8"/>
      <c r="JBR16" s="8"/>
      <c r="JBS16" s="8"/>
      <c r="JBT16" s="8"/>
      <c r="JBU16" s="8"/>
      <c r="JBV16" s="8"/>
      <c r="JBW16" s="8"/>
      <c r="JBX16" s="8"/>
      <c r="JBY16" s="8"/>
      <c r="JBZ16" s="8"/>
      <c r="JCA16" s="8"/>
      <c r="JCB16" s="8"/>
      <c r="JCC16" s="8"/>
      <c r="JCD16" s="8"/>
      <c r="JCE16" s="8"/>
      <c r="JCF16" s="8"/>
      <c r="JCG16" s="8"/>
      <c r="JCH16" s="8"/>
      <c r="JCI16" s="8"/>
      <c r="JCJ16" s="8"/>
      <c r="JCK16" s="8"/>
      <c r="JCL16" s="8"/>
      <c r="JCM16" s="8"/>
      <c r="JCN16" s="8"/>
      <c r="JCO16" s="8"/>
      <c r="JCP16" s="8"/>
      <c r="JCQ16" s="8"/>
      <c r="JCR16" s="8"/>
      <c r="JCS16" s="8"/>
      <c r="JCT16" s="8"/>
      <c r="JCU16" s="8"/>
      <c r="JCV16" s="8"/>
      <c r="JCW16" s="8"/>
      <c r="JCX16" s="8"/>
      <c r="JCY16" s="8"/>
      <c r="JCZ16" s="8"/>
      <c r="JDA16" s="8"/>
      <c r="JDB16" s="8"/>
      <c r="JDC16" s="8"/>
      <c r="JDD16" s="8"/>
      <c r="JDE16" s="8"/>
      <c r="JDF16" s="8"/>
      <c r="JDG16" s="8"/>
      <c r="JDH16" s="8"/>
      <c r="JDI16" s="8"/>
      <c r="JDJ16" s="8"/>
      <c r="JDK16" s="8"/>
      <c r="JDL16" s="8"/>
      <c r="JDM16" s="8"/>
      <c r="JDN16" s="8"/>
      <c r="JDO16" s="8"/>
      <c r="JDP16" s="8"/>
      <c r="JDQ16" s="8"/>
      <c r="JDR16" s="8"/>
      <c r="JDS16" s="8"/>
      <c r="JDT16" s="8"/>
      <c r="JDU16" s="8"/>
      <c r="JDV16" s="8"/>
      <c r="JDW16" s="8"/>
      <c r="JDX16" s="8"/>
      <c r="JDY16" s="8"/>
      <c r="JDZ16" s="8"/>
      <c r="JEA16" s="8"/>
      <c r="JEB16" s="8"/>
      <c r="JEC16" s="8"/>
      <c r="JED16" s="8"/>
      <c r="JEE16" s="8"/>
      <c r="JEF16" s="8"/>
      <c r="JEG16" s="8"/>
      <c r="JEH16" s="8"/>
      <c r="JEI16" s="8"/>
      <c r="JEJ16" s="8"/>
      <c r="JEK16" s="8"/>
      <c r="JEL16" s="8"/>
      <c r="JEM16" s="8"/>
      <c r="JEN16" s="8"/>
      <c r="JEO16" s="8"/>
      <c r="JEP16" s="8"/>
      <c r="JEQ16" s="8"/>
      <c r="JER16" s="8"/>
      <c r="JES16" s="8"/>
      <c r="JET16" s="8"/>
      <c r="JEU16" s="8"/>
      <c r="JEV16" s="8"/>
      <c r="JEW16" s="8"/>
      <c r="JEX16" s="8"/>
      <c r="JEY16" s="8"/>
      <c r="JEZ16" s="8"/>
      <c r="JFA16" s="8"/>
      <c r="JFB16" s="8"/>
      <c r="JFC16" s="8"/>
      <c r="JFD16" s="8"/>
      <c r="JFE16" s="8"/>
      <c r="JFF16" s="8"/>
      <c r="JFG16" s="8"/>
      <c r="JFH16" s="8"/>
      <c r="JFI16" s="8"/>
      <c r="JFJ16" s="8"/>
      <c r="JFK16" s="8"/>
      <c r="JFL16" s="8"/>
      <c r="JFM16" s="8"/>
      <c r="JFN16" s="8"/>
      <c r="JFO16" s="8"/>
      <c r="JFP16" s="8"/>
      <c r="JFQ16" s="8"/>
      <c r="JFR16" s="8"/>
      <c r="JFS16" s="8"/>
      <c r="JFT16" s="8"/>
      <c r="JFU16" s="8"/>
      <c r="JFV16" s="8"/>
      <c r="JFW16" s="8"/>
      <c r="JFX16" s="8"/>
      <c r="JFY16" s="8"/>
      <c r="JFZ16" s="8"/>
      <c r="JGA16" s="8"/>
      <c r="JGB16" s="8"/>
      <c r="JGC16" s="8"/>
      <c r="JGD16" s="8"/>
      <c r="JGE16" s="8"/>
      <c r="JGF16" s="8"/>
      <c r="JGG16" s="8"/>
      <c r="JGH16" s="8"/>
      <c r="JGI16" s="8"/>
      <c r="JGJ16" s="8"/>
      <c r="JGK16" s="8"/>
      <c r="JGL16" s="8"/>
      <c r="JGM16" s="8"/>
      <c r="JGN16" s="8"/>
      <c r="JGO16" s="8"/>
      <c r="JGP16" s="8"/>
      <c r="JGQ16" s="8"/>
      <c r="JGR16" s="8"/>
      <c r="JGS16" s="8"/>
      <c r="JGT16" s="8"/>
      <c r="JGU16" s="8"/>
      <c r="JGV16" s="8"/>
      <c r="JGW16" s="8"/>
      <c r="JGX16" s="8"/>
      <c r="JGY16" s="8"/>
      <c r="JGZ16" s="8"/>
      <c r="JHA16" s="8"/>
      <c r="JHB16" s="8"/>
      <c r="JHC16" s="8"/>
      <c r="JHD16" s="8"/>
      <c r="JHE16" s="8"/>
      <c r="JHF16" s="8"/>
      <c r="JHG16" s="8"/>
      <c r="JHH16" s="8"/>
      <c r="JHI16" s="8"/>
      <c r="JHJ16" s="8"/>
      <c r="JHK16" s="8"/>
      <c r="JHL16" s="8"/>
      <c r="JHM16" s="8"/>
      <c r="JHN16" s="8"/>
      <c r="JHO16" s="8"/>
      <c r="JHP16" s="8"/>
      <c r="JHQ16" s="8"/>
      <c r="JHR16" s="8"/>
      <c r="JHS16" s="8"/>
      <c r="JHT16" s="8"/>
      <c r="JHU16" s="8"/>
      <c r="JHV16" s="8"/>
      <c r="JHW16" s="8"/>
      <c r="JHX16" s="8"/>
      <c r="JHY16" s="8"/>
      <c r="JHZ16" s="8"/>
      <c r="JIA16" s="8"/>
      <c r="JIB16" s="8"/>
      <c r="JIC16" s="8"/>
      <c r="JID16" s="8"/>
      <c r="JIE16" s="8"/>
      <c r="JIF16" s="8"/>
      <c r="JIG16" s="8"/>
      <c r="JIH16" s="8"/>
      <c r="JII16" s="8"/>
      <c r="JIJ16" s="8"/>
      <c r="JIK16" s="8"/>
      <c r="JIL16" s="8"/>
      <c r="JIM16" s="8"/>
      <c r="JIN16" s="8"/>
      <c r="JIO16" s="8"/>
      <c r="JIP16" s="8"/>
      <c r="JIQ16" s="8"/>
      <c r="JIR16" s="8"/>
      <c r="JIS16" s="8"/>
      <c r="JIT16" s="8"/>
      <c r="JIU16" s="8"/>
      <c r="JIV16" s="8"/>
      <c r="JIW16" s="8"/>
      <c r="JIX16" s="8"/>
      <c r="JIY16" s="8"/>
      <c r="JIZ16" s="8"/>
      <c r="JJA16" s="8"/>
      <c r="JJB16" s="8"/>
      <c r="JJC16" s="8"/>
      <c r="JJD16" s="8"/>
      <c r="JJE16" s="8"/>
      <c r="JJF16" s="8"/>
      <c r="JJG16" s="8"/>
      <c r="JJH16" s="8"/>
      <c r="JJI16" s="8"/>
      <c r="JJJ16" s="8"/>
      <c r="JJK16" s="8"/>
      <c r="JJL16" s="8"/>
      <c r="JJM16" s="8"/>
      <c r="JJN16" s="8"/>
      <c r="JJO16" s="8"/>
      <c r="JJP16" s="8"/>
      <c r="JJQ16" s="8"/>
      <c r="JJR16" s="8"/>
      <c r="JJS16" s="8"/>
      <c r="JJT16" s="8"/>
      <c r="JJU16" s="8"/>
      <c r="JJV16" s="8"/>
      <c r="JJW16" s="8"/>
      <c r="JJX16" s="8"/>
      <c r="JJY16" s="8"/>
      <c r="JJZ16" s="8"/>
      <c r="JKA16" s="8"/>
      <c r="JKB16" s="8"/>
      <c r="JKC16" s="8"/>
      <c r="JKD16" s="8"/>
      <c r="JKE16" s="8"/>
      <c r="JKF16" s="8"/>
      <c r="JKG16" s="8"/>
      <c r="JKH16" s="8"/>
      <c r="JKI16" s="8"/>
      <c r="JKJ16" s="8"/>
      <c r="JKK16" s="8"/>
      <c r="JKL16" s="8"/>
      <c r="JKM16" s="8"/>
      <c r="JKN16" s="8"/>
      <c r="JKO16" s="8"/>
      <c r="JKP16" s="8"/>
      <c r="JKQ16" s="8"/>
      <c r="JKR16" s="8"/>
      <c r="JKS16" s="8"/>
      <c r="JKT16" s="8"/>
      <c r="JKU16" s="8"/>
      <c r="JKV16" s="8"/>
      <c r="JKW16" s="8"/>
      <c r="JKX16" s="8"/>
      <c r="JKY16" s="8"/>
      <c r="JKZ16" s="8"/>
      <c r="JLA16" s="8"/>
      <c r="JLB16" s="8"/>
      <c r="JLC16" s="8"/>
      <c r="JLD16" s="8"/>
      <c r="JLE16" s="8"/>
      <c r="JLF16" s="8"/>
      <c r="JLG16" s="8"/>
      <c r="JLH16" s="8"/>
      <c r="JLI16" s="8"/>
      <c r="JLJ16" s="8"/>
      <c r="JLK16" s="8"/>
      <c r="JLL16" s="8"/>
      <c r="JLM16" s="8"/>
      <c r="JLN16" s="8"/>
      <c r="JLO16" s="8"/>
      <c r="JLP16" s="8"/>
      <c r="JLQ16" s="8"/>
      <c r="JLR16" s="8"/>
      <c r="JLS16" s="8"/>
      <c r="JLT16" s="8"/>
      <c r="JLU16" s="8"/>
      <c r="JLV16" s="8"/>
      <c r="JLW16" s="8"/>
      <c r="JLX16" s="8"/>
      <c r="JLY16" s="8"/>
      <c r="JLZ16" s="8"/>
      <c r="JMA16" s="8"/>
      <c r="JMB16" s="8"/>
      <c r="JMC16" s="8"/>
      <c r="JMD16" s="8"/>
      <c r="JME16" s="8"/>
      <c r="JMF16" s="8"/>
      <c r="JMG16" s="8"/>
      <c r="JMH16" s="8"/>
      <c r="JMI16" s="8"/>
      <c r="JMJ16" s="8"/>
      <c r="JMK16" s="8"/>
      <c r="JML16" s="8"/>
      <c r="JMM16" s="8"/>
      <c r="JMN16" s="8"/>
      <c r="JMO16" s="8"/>
      <c r="JMP16" s="8"/>
      <c r="JMQ16" s="8"/>
      <c r="JMR16" s="8"/>
      <c r="JMS16" s="8"/>
      <c r="JMT16" s="8"/>
      <c r="JMU16" s="8"/>
      <c r="JMV16" s="8"/>
      <c r="JMW16" s="8"/>
      <c r="JMX16" s="8"/>
      <c r="JMY16" s="8"/>
      <c r="JMZ16" s="8"/>
      <c r="JNA16" s="8"/>
      <c r="JNB16" s="8"/>
      <c r="JNC16" s="8"/>
      <c r="JND16" s="8"/>
      <c r="JNE16" s="8"/>
      <c r="JNF16" s="8"/>
      <c r="JNG16" s="8"/>
      <c r="JNH16" s="8"/>
      <c r="JNI16" s="8"/>
      <c r="JNJ16" s="8"/>
      <c r="JNK16" s="8"/>
      <c r="JNL16" s="8"/>
      <c r="JNM16" s="8"/>
      <c r="JNN16" s="8"/>
      <c r="JNO16" s="8"/>
      <c r="JNP16" s="8"/>
      <c r="JNQ16" s="8"/>
      <c r="JNR16" s="8"/>
      <c r="JNS16" s="8"/>
      <c r="JNT16" s="8"/>
      <c r="JNU16" s="8"/>
      <c r="JNV16" s="8"/>
      <c r="JNW16" s="8"/>
      <c r="JNX16" s="8"/>
      <c r="JNY16" s="8"/>
      <c r="JNZ16" s="8"/>
      <c r="JOA16" s="8"/>
      <c r="JOB16" s="8"/>
      <c r="JOC16" s="8"/>
      <c r="JOD16" s="8"/>
      <c r="JOE16" s="8"/>
      <c r="JOF16" s="8"/>
      <c r="JOG16" s="8"/>
      <c r="JOH16" s="8"/>
      <c r="JOI16" s="8"/>
      <c r="JOJ16" s="8"/>
      <c r="JOK16" s="8"/>
      <c r="JOL16" s="8"/>
      <c r="JOM16" s="8"/>
      <c r="JON16" s="8"/>
      <c r="JOO16" s="8"/>
      <c r="JOP16" s="8"/>
      <c r="JOQ16" s="8"/>
      <c r="JOR16" s="8"/>
      <c r="JOS16" s="8"/>
      <c r="JOT16" s="8"/>
      <c r="JOU16" s="8"/>
      <c r="JOV16" s="8"/>
      <c r="JOW16" s="8"/>
      <c r="JOX16" s="8"/>
      <c r="JOY16" s="8"/>
      <c r="JOZ16" s="8"/>
      <c r="JPA16" s="8"/>
      <c r="JPB16" s="8"/>
      <c r="JPC16" s="8"/>
      <c r="JPD16" s="8"/>
      <c r="JPE16" s="8"/>
      <c r="JPF16" s="8"/>
      <c r="JPG16" s="8"/>
      <c r="JPH16" s="8"/>
      <c r="JPI16" s="8"/>
      <c r="JPJ16" s="8"/>
      <c r="JPK16" s="8"/>
      <c r="JPL16" s="8"/>
      <c r="JPM16" s="8"/>
      <c r="JPN16" s="8"/>
      <c r="JPO16" s="8"/>
      <c r="JPP16" s="8"/>
      <c r="JPQ16" s="8"/>
      <c r="JPR16" s="8"/>
      <c r="JPS16" s="8"/>
      <c r="JPT16" s="8"/>
      <c r="JPU16" s="8"/>
      <c r="JPV16" s="8"/>
      <c r="JPW16" s="8"/>
      <c r="JPX16" s="8"/>
      <c r="JPY16" s="8"/>
      <c r="JPZ16" s="8"/>
      <c r="JQA16" s="8"/>
      <c r="JQB16" s="8"/>
      <c r="JQC16" s="8"/>
      <c r="JQD16" s="8"/>
      <c r="JQE16" s="8"/>
      <c r="JQF16" s="8"/>
      <c r="JQG16" s="8"/>
      <c r="JQH16" s="8"/>
      <c r="JQI16" s="8"/>
      <c r="JQJ16" s="8"/>
      <c r="JQK16" s="8"/>
      <c r="JQL16" s="8"/>
      <c r="JQM16" s="8"/>
      <c r="JQN16" s="8"/>
      <c r="JQO16" s="8"/>
      <c r="JQP16" s="8"/>
      <c r="JQQ16" s="8"/>
      <c r="JQR16" s="8"/>
      <c r="JQS16" s="8"/>
      <c r="JQT16" s="8"/>
      <c r="JQU16" s="8"/>
      <c r="JQV16" s="8"/>
      <c r="JQW16" s="8"/>
      <c r="JQX16" s="8"/>
      <c r="JQY16" s="8"/>
      <c r="JQZ16" s="8"/>
      <c r="JRA16" s="8"/>
      <c r="JRB16" s="8"/>
      <c r="JRC16" s="8"/>
      <c r="JRD16" s="8"/>
      <c r="JRE16" s="8"/>
      <c r="JRF16" s="8"/>
      <c r="JRG16" s="8"/>
      <c r="JRH16" s="8"/>
      <c r="JRI16" s="8"/>
      <c r="JRJ16" s="8"/>
      <c r="JRK16" s="8"/>
      <c r="JRL16" s="8"/>
      <c r="JRM16" s="8"/>
      <c r="JRN16" s="8"/>
      <c r="JRO16" s="8"/>
      <c r="JRP16" s="8"/>
      <c r="JRQ16" s="8"/>
      <c r="JRR16" s="8"/>
      <c r="JRS16" s="8"/>
      <c r="JRT16" s="8"/>
      <c r="JRU16" s="8"/>
      <c r="JRV16" s="8"/>
      <c r="JRW16" s="8"/>
      <c r="JRX16" s="8"/>
      <c r="JRY16" s="8"/>
      <c r="JRZ16" s="8"/>
      <c r="JSA16" s="8"/>
      <c r="JSB16" s="8"/>
      <c r="JSC16" s="8"/>
      <c r="JSD16" s="8"/>
      <c r="JSE16" s="8"/>
      <c r="JSF16" s="8"/>
      <c r="JSG16" s="8"/>
      <c r="JSH16" s="8"/>
      <c r="JSI16" s="8"/>
      <c r="JSJ16" s="8"/>
      <c r="JSK16" s="8"/>
      <c r="JSL16" s="8"/>
      <c r="JSM16" s="8"/>
      <c r="JSN16" s="8"/>
      <c r="JSO16" s="8"/>
      <c r="JSP16" s="8"/>
      <c r="JSQ16" s="8"/>
      <c r="JSR16" s="8"/>
      <c r="JSS16" s="8"/>
      <c r="JST16" s="8"/>
      <c r="JSU16" s="8"/>
      <c r="JSV16" s="8"/>
      <c r="JSW16" s="8"/>
      <c r="JSX16" s="8"/>
      <c r="JSY16" s="8"/>
      <c r="JSZ16" s="8"/>
      <c r="JTA16" s="8"/>
      <c r="JTB16" s="8"/>
      <c r="JTC16" s="8"/>
      <c r="JTD16" s="8"/>
      <c r="JTE16" s="8"/>
      <c r="JTF16" s="8"/>
      <c r="JTG16" s="8"/>
      <c r="JTH16" s="8"/>
      <c r="JTI16" s="8"/>
      <c r="JTJ16" s="8"/>
      <c r="JTK16" s="8"/>
      <c r="JTL16" s="8"/>
      <c r="JTM16" s="8"/>
      <c r="JTN16" s="8"/>
      <c r="JTO16" s="8"/>
      <c r="JTP16" s="8"/>
      <c r="JTQ16" s="8"/>
      <c r="JTR16" s="8"/>
      <c r="JTS16" s="8"/>
      <c r="JTT16" s="8"/>
      <c r="JTU16" s="8"/>
      <c r="JTV16" s="8"/>
      <c r="JTW16" s="8"/>
      <c r="JTX16" s="8"/>
      <c r="JTY16" s="8"/>
      <c r="JTZ16" s="8"/>
      <c r="JUA16" s="8"/>
      <c r="JUB16" s="8"/>
      <c r="JUC16" s="8"/>
      <c r="JUD16" s="8"/>
      <c r="JUE16" s="8"/>
      <c r="JUF16" s="8"/>
      <c r="JUG16" s="8"/>
      <c r="JUH16" s="8"/>
      <c r="JUI16" s="8"/>
      <c r="JUJ16" s="8"/>
      <c r="JUK16" s="8"/>
      <c r="JUL16" s="8"/>
      <c r="JUM16" s="8"/>
      <c r="JUN16" s="8"/>
      <c r="JUO16" s="8"/>
      <c r="JUP16" s="8"/>
      <c r="JUQ16" s="8"/>
      <c r="JUR16" s="8"/>
      <c r="JUS16" s="8"/>
      <c r="JUT16" s="8"/>
      <c r="JUU16" s="8"/>
      <c r="JUV16" s="8"/>
      <c r="JUW16" s="8"/>
      <c r="JUX16" s="8"/>
      <c r="JUY16" s="8"/>
      <c r="JUZ16" s="8"/>
      <c r="JVA16" s="8"/>
      <c r="JVB16" s="8"/>
      <c r="JVC16" s="8"/>
      <c r="JVD16" s="8"/>
      <c r="JVE16" s="8"/>
      <c r="JVF16" s="8"/>
      <c r="JVG16" s="8"/>
      <c r="JVH16" s="8"/>
      <c r="JVI16" s="8"/>
      <c r="JVJ16" s="8"/>
      <c r="JVK16" s="8"/>
      <c r="JVL16" s="8"/>
      <c r="JVM16" s="8"/>
      <c r="JVN16" s="8"/>
      <c r="JVO16" s="8"/>
      <c r="JVP16" s="8"/>
      <c r="JVQ16" s="8"/>
      <c r="JVR16" s="8"/>
      <c r="JVS16" s="8"/>
      <c r="JVT16" s="8"/>
      <c r="JVU16" s="8"/>
      <c r="JVV16" s="8"/>
      <c r="JVW16" s="8"/>
      <c r="JVX16" s="8"/>
      <c r="JVY16" s="8"/>
      <c r="JVZ16" s="8"/>
      <c r="JWA16" s="8"/>
      <c r="JWB16" s="8"/>
      <c r="JWC16" s="8"/>
      <c r="JWD16" s="8"/>
      <c r="JWE16" s="8"/>
      <c r="JWF16" s="8"/>
      <c r="JWG16" s="8"/>
      <c r="JWH16" s="8"/>
      <c r="JWI16" s="8"/>
      <c r="JWJ16" s="8"/>
      <c r="JWK16" s="8"/>
      <c r="JWL16" s="8"/>
      <c r="JWM16" s="8"/>
      <c r="JWN16" s="8"/>
      <c r="JWO16" s="8"/>
      <c r="JWP16" s="8"/>
      <c r="JWQ16" s="8"/>
      <c r="JWR16" s="8"/>
      <c r="JWS16" s="8"/>
      <c r="JWT16" s="8"/>
      <c r="JWU16" s="8"/>
      <c r="JWV16" s="8"/>
      <c r="JWW16" s="8"/>
      <c r="JWX16" s="8"/>
      <c r="JWY16" s="8"/>
      <c r="JWZ16" s="8"/>
      <c r="JXA16" s="8"/>
      <c r="JXB16" s="8"/>
      <c r="JXC16" s="8"/>
      <c r="JXD16" s="8"/>
      <c r="JXE16" s="8"/>
      <c r="JXF16" s="8"/>
      <c r="JXG16" s="8"/>
      <c r="JXH16" s="8"/>
      <c r="JXI16" s="8"/>
      <c r="JXJ16" s="8"/>
      <c r="JXK16" s="8"/>
      <c r="JXL16" s="8"/>
      <c r="JXM16" s="8"/>
      <c r="JXN16" s="8"/>
      <c r="JXO16" s="8"/>
      <c r="JXP16" s="8"/>
      <c r="JXQ16" s="8"/>
      <c r="JXR16" s="8"/>
      <c r="JXS16" s="8"/>
      <c r="JXT16" s="8"/>
      <c r="JXU16" s="8"/>
      <c r="JXV16" s="8"/>
      <c r="JXW16" s="8"/>
      <c r="JXX16" s="8"/>
      <c r="JXY16" s="8"/>
      <c r="JXZ16" s="8"/>
      <c r="JYA16" s="8"/>
      <c r="JYB16" s="8"/>
      <c r="JYC16" s="8"/>
      <c r="JYD16" s="8"/>
      <c r="JYE16" s="8"/>
      <c r="JYF16" s="8"/>
      <c r="JYG16" s="8"/>
      <c r="JYH16" s="8"/>
      <c r="JYI16" s="8"/>
      <c r="JYJ16" s="8"/>
      <c r="JYK16" s="8"/>
      <c r="JYL16" s="8"/>
      <c r="JYM16" s="8"/>
      <c r="JYN16" s="8"/>
      <c r="JYO16" s="8"/>
      <c r="JYP16" s="8"/>
      <c r="JYQ16" s="8"/>
      <c r="JYR16" s="8"/>
      <c r="JYS16" s="8"/>
      <c r="JYT16" s="8"/>
      <c r="JYU16" s="8"/>
      <c r="JYV16" s="8"/>
      <c r="JYW16" s="8"/>
      <c r="JYX16" s="8"/>
      <c r="JYY16" s="8"/>
      <c r="JYZ16" s="8"/>
      <c r="JZA16" s="8"/>
      <c r="JZB16" s="8"/>
      <c r="JZC16" s="8"/>
      <c r="JZD16" s="8"/>
      <c r="JZE16" s="8"/>
      <c r="JZF16" s="8"/>
      <c r="JZG16" s="8"/>
      <c r="JZH16" s="8"/>
      <c r="JZI16" s="8"/>
      <c r="JZJ16" s="8"/>
      <c r="JZK16" s="8"/>
      <c r="JZL16" s="8"/>
      <c r="JZM16" s="8"/>
      <c r="JZN16" s="8"/>
      <c r="JZO16" s="8"/>
      <c r="JZP16" s="8"/>
      <c r="JZQ16" s="8"/>
      <c r="JZR16" s="8"/>
      <c r="JZS16" s="8"/>
      <c r="JZT16" s="8"/>
      <c r="JZU16" s="8"/>
      <c r="JZV16" s="8"/>
      <c r="JZW16" s="8"/>
      <c r="JZX16" s="8"/>
      <c r="JZY16" s="8"/>
      <c r="JZZ16" s="8"/>
      <c r="KAA16" s="8"/>
      <c r="KAB16" s="8"/>
      <c r="KAC16" s="8"/>
      <c r="KAD16" s="8"/>
      <c r="KAE16" s="8"/>
      <c r="KAF16" s="8"/>
      <c r="KAG16" s="8"/>
      <c r="KAH16" s="8"/>
      <c r="KAI16" s="8"/>
      <c r="KAJ16" s="8"/>
      <c r="KAK16" s="8"/>
      <c r="KAL16" s="8"/>
      <c r="KAM16" s="8"/>
      <c r="KAN16" s="8"/>
      <c r="KAO16" s="8"/>
      <c r="KAP16" s="8"/>
      <c r="KAQ16" s="8"/>
      <c r="KAR16" s="8"/>
      <c r="KAS16" s="8"/>
      <c r="KAT16" s="8"/>
      <c r="KAU16" s="8"/>
      <c r="KAV16" s="8"/>
      <c r="KAW16" s="8"/>
      <c r="KAX16" s="8"/>
      <c r="KAY16" s="8"/>
      <c r="KAZ16" s="8"/>
      <c r="KBA16" s="8"/>
      <c r="KBB16" s="8"/>
      <c r="KBC16" s="8"/>
      <c r="KBD16" s="8"/>
      <c r="KBE16" s="8"/>
      <c r="KBF16" s="8"/>
      <c r="KBG16" s="8"/>
      <c r="KBH16" s="8"/>
      <c r="KBI16" s="8"/>
      <c r="KBJ16" s="8"/>
      <c r="KBK16" s="8"/>
      <c r="KBL16" s="8"/>
      <c r="KBM16" s="8"/>
      <c r="KBN16" s="8"/>
      <c r="KBO16" s="8"/>
      <c r="KBP16" s="8"/>
      <c r="KBQ16" s="8"/>
      <c r="KBR16" s="8"/>
      <c r="KBS16" s="8"/>
      <c r="KBT16" s="8"/>
      <c r="KBU16" s="8"/>
      <c r="KBV16" s="8"/>
      <c r="KBW16" s="8"/>
      <c r="KBX16" s="8"/>
      <c r="KBY16" s="8"/>
      <c r="KBZ16" s="8"/>
      <c r="KCA16" s="8"/>
      <c r="KCB16" s="8"/>
      <c r="KCC16" s="8"/>
      <c r="KCD16" s="8"/>
      <c r="KCE16" s="8"/>
      <c r="KCF16" s="8"/>
      <c r="KCG16" s="8"/>
      <c r="KCH16" s="8"/>
      <c r="KCI16" s="8"/>
      <c r="KCJ16" s="8"/>
      <c r="KCK16" s="8"/>
      <c r="KCL16" s="8"/>
      <c r="KCM16" s="8"/>
      <c r="KCN16" s="8"/>
      <c r="KCO16" s="8"/>
      <c r="KCP16" s="8"/>
      <c r="KCQ16" s="8"/>
      <c r="KCR16" s="8"/>
      <c r="KCS16" s="8"/>
      <c r="KCT16" s="8"/>
      <c r="KCU16" s="8"/>
      <c r="KCV16" s="8"/>
      <c r="KCW16" s="8"/>
      <c r="KCX16" s="8"/>
      <c r="KCY16" s="8"/>
      <c r="KCZ16" s="8"/>
      <c r="KDA16" s="8"/>
      <c r="KDB16" s="8"/>
      <c r="KDC16" s="8"/>
      <c r="KDD16" s="8"/>
      <c r="KDE16" s="8"/>
      <c r="KDF16" s="8"/>
      <c r="KDG16" s="8"/>
      <c r="KDH16" s="8"/>
      <c r="KDI16" s="8"/>
      <c r="KDJ16" s="8"/>
      <c r="KDK16" s="8"/>
      <c r="KDL16" s="8"/>
      <c r="KDM16" s="8"/>
      <c r="KDN16" s="8"/>
      <c r="KDO16" s="8"/>
      <c r="KDP16" s="8"/>
      <c r="KDQ16" s="8"/>
      <c r="KDR16" s="8"/>
      <c r="KDS16" s="8"/>
      <c r="KDT16" s="8"/>
      <c r="KDU16" s="8"/>
      <c r="KDV16" s="8"/>
      <c r="KDW16" s="8"/>
      <c r="KDX16" s="8"/>
      <c r="KDY16" s="8"/>
      <c r="KDZ16" s="8"/>
      <c r="KEA16" s="8"/>
      <c r="KEB16" s="8"/>
      <c r="KEC16" s="8"/>
      <c r="KED16" s="8"/>
      <c r="KEE16" s="8"/>
      <c r="KEF16" s="8"/>
      <c r="KEG16" s="8"/>
      <c r="KEH16" s="8"/>
      <c r="KEI16" s="8"/>
      <c r="KEJ16" s="8"/>
      <c r="KEK16" s="8"/>
      <c r="KEL16" s="8"/>
      <c r="KEM16" s="8"/>
      <c r="KEN16" s="8"/>
      <c r="KEO16" s="8"/>
      <c r="KEP16" s="8"/>
      <c r="KEQ16" s="8"/>
      <c r="KER16" s="8"/>
      <c r="KES16" s="8"/>
      <c r="KET16" s="8"/>
      <c r="KEU16" s="8"/>
      <c r="KEV16" s="8"/>
      <c r="KEW16" s="8"/>
      <c r="KEX16" s="8"/>
      <c r="KEY16" s="8"/>
      <c r="KEZ16" s="8"/>
      <c r="KFA16" s="8"/>
      <c r="KFB16" s="8"/>
      <c r="KFC16" s="8"/>
      <c r="KFD16" s="8"/>
      <c r="KFE16" s="8"/>
      <c r="KFF16" s="8"/>
      <c r="KFG16" s="8"/>
      <c r="KFH16" s="8"/>
      <c r="KFI16" s="8"/>
      <c r="KFJ16" s="8"/>
      <c r="KFK16" s="8"/>
      <c r="KFL16" s="8"/>
      <c r="KFM16" s="8"/>
      <c r="KFN16" s="8"/>
      <c r="KFO16" s="8"/>
      <c r="KFP16" s="8"/>
      <c r="KFQ16" s="8"/>
      <c r="KFR16" s="8"/>
      <c r="KFS16" s="8"/>
      <c r="KFT16" s="8"/>
      <c r="KFU16" s="8"/>
      <c r="KFV16" s="8"/>
      <c r="KFW16" s="8"/>
      <c r="KFX16" s="8"/>
      <c r="KFY16" s="8"/>
      <c r="KFZ16" s="8"/>
      <c r="KGA16" s="8"/>
      <c r="KGB16" s="8"/>
      <c r="KGC16" s="8"/>
      <c r="KGD16" s="8"/>
      <c r="KGE16" s="8"/>
      <c r="KGF16" s="8"/>
      <c r="KGG16" s="8"/>
      <c r="KGH16" s="8"/>
      <c r="KGI16" s="8"/>
      <c r="KGJ16" s="8"/>
      <c r="KGK16" s="8"/>
      <c r="KGL16" s="8"/>
      <c r="KGM16" s="8"/>
      <c r="KGN16" s="8"/>
      <c r="KGO16" s="8"/>
      <c r="KGP16" s="8"/>
      <c r="KGQ16" s="8"/>
      <c r="KGR16" s="8"/>
      <c r="KGS16" s="8"/>
      <c r="KGT16" s="8"/>
      <c r="KGU16" s="8"/>
      <c r="KGV16" s="8"/>
      <c r="KGW16" s="8"/>
      <c r="KGX16" s="8"/>
      <c r="KGY16" s="8"/>
      <c r="KGZ16" s="8"/>
      <c r="KHA16" s="8"/>
      <c r="KHB16" s="8"/>
      <c r="KHC16" s="8"/>
      <c r="KHD16" s="8"/>
      <c r="KHE16" s="8"/>
      <c r="KHF16" s="8"/>
      <c r="KHG16" s="8"/>
      <c r="KHH16" s="8"/>
      <c r="KHI16" s="8"/>
      <c r="KHJ16" s="8"/>
      <c r="KHK16" s="8"/>
      <c r="KHL16" s="8"/>
      <c r="KHM16" s="8"/>
      <c r="KHN16" s="8"/>
      <c r="KHO16" s="8"/>
      <c r="KHP16" s="8"/>
      <c r="KHQ16" s="8"/>
      <c r="KHR16" s="8"/>
      <c r="KHS16" s="8"/>
      <c r="KHT16" s="8"/>
      <c r="KHU16" s="8"/>
      <c r="KHV16" s="8"/>
      <c r="KHW16" s="8"/>
      <c r="KHX16" s="8"/>
      <c r="KHY16" s="8"/>
      <c r="KHZ16" s="8"/>
      <c r="KIA16" s="8"/>
      <c r="KIB16" s="8"/>
      <c r="KIC16" s="8"/>
      <c r="KID16" s="8"/>
      <c r="KIE16" s="8"/>
      <c r="KIF16" s="8"/>
      <c r="KIG16" s="8"/>
      <c r="KIH16" s="8"/>
      <c r="KII16" s="8"/>
      <c r="KIJ16" s="8"/>
      <c r="KIK16" s="8"/>
    </row>
    <row r="17" spans="1:10" s="27" customFormat="1" ht="45">
      <c r="A17" s="9" t="s">
        <v>14</v>
      </c>
      <c r="B17" s="10" t="s">
        <v>15</v>
      </c>
      <c r="C17" s="11" t="s">
        <v>16</v>
      </c>
      <c r="D17" s="10" t="s">
        <v>16</v>
      </c>
      <c r="E17" s="11" t="s">
        <v>16</v>
      </c>
      <c r="F17" s="10" t="s">
        <v>16</v>
      </c>
      <c r="G17" s="11" t="s">
        <v>16</v>
      </c>
      <c r="H17" s="10" t="s">
        <v>16</v>
      </c>
      <c r="I17" s="12">
        <f>1848878.9-150000-6000</f>
        <v>1692878.9</v>
      </c>
      <c r="J17" s="12">
        <v>1871267.5</v>
      </c>
    </row>
    <row r="18" spans="1:10" s="27" customFormat="1" ht="45" outlineLevel="1">
      <c r="A18" s="9" t="s">
        <v>14</v>
      </c>
      <c r="B18" s="10" t="s">
        <v>15</v>
      </c>
      <c r="C18" s="11" t="s">
        <v>17</v>
      </c>
      <c r="D18" s="10" t="s">
        <v>18</v>
      </c>
      <c r="E18" s="11" t="s">
        <v>16</v>
      </c>
      <c r="F18" s="10" t="s">
        <v>16</v>
      </c>
      <c r="G18" s="11" t="s">
        <v>16</v>
      </c>
      <c r="H18" s="10" t="s">
        <v>16</v>
      </c>
      <c r="I18" s="12">
        <f>1417959-150000-6000</f>
        <v>1261959</v>
      </c>
      <c r="J18" s="12">
        <v>1427853.4</v>
      </c>
    </row>
    <row r="19" spans="1:10" s="27" customFormat="1" ht="56.25" outlineLevel="2">
      <c r="A19" s="9" t="s">
        <v>14</v>
      </c>
      <c r="B19" s="10" t="s">
        <v>15</v>
      </c>
      <c r="C19" s="11" t="s">
        <v>19</v>
      </c>
      <c r="D19" s="10" t="s">
        <v>20</v>
      </c>
      <c r="E19" s="11" t="s">
        <v>16</v>
      </c>
      <c r="F19" s="10" t="s">
        <v>16</v>
      </c>
      <c r="G19" s="11" t="s">
        <v>16</v>
      </c>
      <c r="H19" s="10" t="s">
        <v>16</v>
      </c>
      <c r="I19" s="12">
        <v>96223</v>
      </c>
      <c r="J19" s="12">
        <v>99076</v>
      </c>
    </row>
    <row r="20" spans="1:10" s="5" customFormat="1" ht="56.25" outlineLevel="3">
      <c r="A20" s="22" t="s">
        <v>14</v>
      </c>
      <c r="B20" s="23" t="s">
        <v>15</v>
      </c>
      <c r="C20" s="24" t="s">
        <v>19</v>
      </c>
      <c r="D20" s="23" t="s">
        <v>20</v>
      </c>
      <c r="E20" s="24" t="s">
        <v>181</v>
      </c>
      <c r="F20" s="23" t="s">
        <v>182</v>
      </c>
      <c r="G20" s="24" t="s">
        <v>16</v>
      </c>
      <c r="H20" s="23" t="s">
        <v>16</v>
      </c>
      <c r="I20" s="25">
        <v>96223</v>
      </c>
      <c r="J20" s="25">
        <v>99076</v>
      </c>
    </row>
    <row r="21" spans="1:10" s="5" customFormat="1" ht="78.75" outlineLevel="4" collapsed="1">
      <c r="A21" s="22" t="s">
        <v>14</v>
      </c>
      <c r="B21" s="23" t="s">
        <v>15</v>
      </c>
      <c r="C21" s="24" t="s">
        <v>19</v>
      </c>
      <c r="D21" s="23" t="s">
        <v>20</v>
      </c>
      <c r="E21" s="24" t="s">
        <v>183</v>
      </c>
      <c r="F21" s="23" t="s">
        <v>184</v>
      </c>
      <c r="G21" s="24" t="s">
        <v>185</v>
      </c>
      <c r="H21" s="23" t="s">
        <v>186</v>
      </c>
      <c r="I21" s="25">
        <v>92343</v>
      </c>
      <c r="J21" s="25">
        <v>95176</v>
      </c>
    </row>
    <row r="22" spans="1:10" s="5" customFormat="1" ht="56.25" hidden="1" outlineLevel="5">
      <c r="A22" s="13" t="s">
        <v>14</v>
      </c>
      <c r="B22" s="14" t="s">
        <v>15</v>
      </c>
      <c r="C22" s="13" t="s">
        <v>19</v>
      </c>
      <c r="D22" s="14" t="s">
        <v>20</v>
      </c>
      <c r="E22" s="13" t="s">
        <v>183</v>
      </c>
      <c r="F22" s="14" t="s">
        <v>184</v>
      </c>
      <c r="G22" s="13" t="s">
        <v>21</v>
      </c>
      <c r="H22" s="14" t="s">
        <v>22</v>
      </c>
      <c r="I22" s="15">
        <v>92243</v>
      </c>
      <c r="J22" s="15">
        <v>95076</v>
      </c>
    </row>
    <row r="23" spans="1:10" s="5" customFormat="1" ht="56.25" hidden="1" outlineLevel="5">
      <c r="A23" s="13" t="s">
        <v>14</v>
      </c>
      <c r="B23" s="14" t="s">
        <v>15</v>
      </c>
      <c r="C23" s="13" t="s">
        <v>19</v>
      </c>
      <c r="D23" s="14" t="s">
        <v>20</v>
      </c>
      <c r="E23" s="13" t="s">
        <v>183</v>
      </c>
      <c r="F23" s="14" t="s">
        <v>184</v>
      </c>
      <c r="G23" s="13" t="s">
        <v>23</v>
      </c>
      <c r="H23" s="14" t="s">
        <v>24</v>
      </c>
      <c r="I23" s="15">
        <v>100</v>
      </c>
      <c r="J23" s="15">
        <v>100</v>
      </c>
    </row>
    <row r="24" spans="1:10" s="5" customFormat="1" ht="56.25" outlineLevel="4" collapsed="1">
      <c r="A24" s="22" t="s">
        <v>14</v>
      </c>
      <c r="B24" s="23" t="s">
        <v>15</v>
      </c>
      <c r="C24" s="24" t="s">
        <v>19</v>
      </c>
      <c r="D24" s="23" t="s">
        <v>20</v>
      </c>
      <c r="E24" s="24" t="s">
        <v>183</v>
      </c>
      <c r="F24" s="23" t="s">
        <v>184</v>
      </c>
      <c r="G24" s="24" t="s">
        <v>187</v>
      </c>
      <c r="H24" s="23" t="s">
        <v>188</v>
      </c>
      <c r="I24" s="25">
        <v>3875</v>
      </c>
      <c r="J24" s="25">
        <v>3895</v>
      </c>
    </row>
    <row r="25" spans="1:10" s="5" customFormat="1" ht="56.25" hidden="1" outlineLevel="5">
      <c r="A25" s="13" t="s">
        <v>14</v>
      </c>
      <c r="B25" s="14" t="s">
        <v>15</v>
      </c>
      <c r="C25" s="13" t="s">
        <v>19</v>
      </c>
      <c r="D25" s="14" t="s">
        <v>20</v>
      </c>
      <c r="E25" s="13" t="s">
        <v>183</v>
      </c>
      <c r="F25" s="14" t="s">
        <v>184</v>
      </c>
      <c r="G25" s="13" t="s">
        <v>25</v>
      </c>
      <c r="H25" s="14" t="s">
        <v>26</v>
      </c>
      <c r="I25" s="15">
        <v>3875</v>
      </c>
      <c r="J25" s="15">
        <v>3895</v>
      </c>
    </row>
    <row r="26" spans="1:10" s="5" customFormat="1" ht="56.25" outlineLevel="4" collapsed="1">
      <c r="A26" s="22" t="s">
        <v>14</v>
      </c>
      <c r="B26" s="23" t="s">
        <v>15</v>
      </c>
      <c r="C26" s="24" t="s">
        <v>19</v>
      </c>
      <c r="D26" s="23" t="s">
        <v>20</v>
      </c>
      <c r="E26" s="24" t="s">
        <v>183</v>
      </c>
      <c r="F26" s="23" t="s">
        <v>184</v>
      </c>
      <c r="G26" s="24" t="s">
        <v>189</v>
      </c>
      <c r="H26" s="23" t="s">
        <v>190</v>
      </c>
      <c r="I26" s="25">
        <v>5</v>
      </c>
      <c r="J26" s="25">
        <v>5</v>
      </c>
    </row>
    <row r="27" spans="1:10" s="5" customFormat="1" ht="56.25" hidden="1" outlineLevel="5">
      <c r="A27" s="13" t="s">
        <v>14</v>
      </c>
      <c r="B27" s="14" t="s">
        <v>15</v>
      </c>
      <c r="C27" s="13" t="s">
        <v>19</v>
      </c>
      <c r="D27" s="14" t="s">
        <v>20</v>
      </c>
      <c r="E27" s="13" t="s">
        <v>183</v>
      </c>
      <c r="F27" s="14" t="s">
        <v>184</v>
      </c>
      <c r="G27" s="13" t="s">
        <v>28</v>
      </c>
      <c r="H27" s="14" t="s">
        <v>29</v>
      </c>
      <c r="I27" s="15">
        <v>5</v>
      </c>
      <c r="J27" s="15">
        <v>5</v>
      </c>
    </row>
    <row r="28" spans="1:10" s="27" customFormat="1" ht="45" outlineLevel="2">
      <c r="A28" s="9" t="s">
        <v>14</v>
      </c>
      <c r="B28" s="10" t="s">
        <v>15</v>
      </c>
      <c r="C28" s="11" t="s">
        <v>30</v>
      </c>
      <c r="D28" s="10" t="s">
        <v>31</v>
      </c>
      <c r="E28" s="11" t="s">
        <v>16</v>
      </c>
      <c r="F28" s="10" t="s">
        <v>16</v>
      </c>
      <c r="G28" s="11" t="s">
        <v>16</v>
      </c>
      <c r="H28" s="10" t="s">
        <v>16</v>
      </c>
      <c r="I28" s="12">
        <f>97000-30000-1900</f>
        <v>65100</v>
      </c>
      <c r="J28" s="12">
        <v>100000</v>
      </c>
    </row>
    <row r="29" spans="1:10" s="5" customFormat="1" ht="33.75" outlineLevel="3">
      <c r="A29" s="22" t="s">
        <v>14</v>
      </c>
      <c r="B29" s="23" t="s">
        <v>15</v>
      </c>
      <c r="C29" s="24" t="s">
        <v>30</v>
      </c>
      <c r="D29" s="23" t="s">
        <v>31</v>
      </c>
      <c r="E29" s="24" t="s">
        <v>181</v>
      </c>
      <c r="F29" s="23" t="s">
        <v>182</v>
      </c>
      <c r="G29" s="24" t="s">
        <v>16</v>
      </c>
      <c r="H29" s="23" t="s">
        <v>16</v>
      </c>
      <c r="I29" s="25">
        <f>97000-30000-1900</f>
        <v>65100</v>
      </c>
      <c r="J29" s="25">
        <v>100000</v>
      </c>
    </row>
    <row r="30" spans="1:10" s="5" customFormat="1" ht="33.75" outlineLevel="4" collapsed="1">
      <c r="A30" s="22" t="s">
        <v>14</v>
      </c>
      <c r="B30" s="23" t="s">
        <v>15</v>
      </c>
      <c r="C30" s="24" t="s">
        <v>30</v>
      </c>
      <c r="D30" s="23" t="s">
        <v>31</v>
      </c>
      <c r="E30" s="24" t="s">
        <v>191</v>
      </c>
      <c r="F30" s="23" t="s">
        <v>192</v>
      </c>
      <c r="G30" s="24" t="s">
        <v>189</v>
      </c>
      <c r="H30" s="23" t="s">
        <v>190</v>
      </c>
      <c r="I30" s="25">
        <f>97000-30000-1900</f>
        <v>65100</v>
      </c>
      <c r="J30" s="25">
        <v>100000</v>
      </c>
    </row>
    <row r="31" spans="1:10" s="5" customFormat="1" ht="33.75" hidden="1" outlineLevel="5">
      <c r="A31" s="13" t="s">
        <v>14</v>
      </c>
      <c r="B31" s="14" t="s">
        <v>15</v>
      </c>
      <c r="C31" s="13" t="s">
        <v>30</v>
      </c>
      <c r="D31" s="14" t="s">
        <v>31</v>
      </c>
      <c r="E31" s="13" t="s">
        <v>191</v>
      </c>
      <c r="F31" s="14" t="s">
        <v>192</v>
      </c>
      <c r="G31" s="13" t="s">
        <v>33</v>
      </c>
      <c r="H31" s="14" t="s">
        <v>34</v>
      </c>
      <c r="I31" s="15">
        <f>97000-30000</f>
        <v>67000</v>
      </c>
      <c r="J31" s="15">
        <v>100000</v>
      </c>
    </row>
    <row r="32" spans="1:10" s="27" customFormat="1" ht="45" outlineLevel="2">
      <c r="A32" s="9" t="s">
        <v>14</v>
      </c>
      <c r="B32" s="10" t="s">
        <v>15</v>
      </c>
      <c r="C32" s="11" t="s">
        <v>35</v>
      </c>
      <c r="D32" s="10" t="s">
        <v>36</v>
      </c>
      <c r="E32" s="11" t="s">
        <v>16</v>
      </c>
      <c r="F32" s="10" t="s">
        <v>16</v>
      </c>
      <c r="G32" s="11" t="s">
        <v>16</v>
      </c>
      <c r="H32" s="10" t="s">
        <v>16</v>
      </c>
      <c r="I32" s="12">
        <f>1224736-120000-4100</f>
        <v>1100636</v>
      </c>
      <c r="J32" s="12">
        <v>1228777.3999999999</v>
      </c>
    </row>
    <row r="33" spans="1:10" s="5" customFormat="1" ht="45" outlineLevel="3">
      <c r="A33" s="22" t="s">
        <v>14</v>
      </c>
      <c r="B33" s="23" t="s">
        <v>15</v>
      </c>
      <c r="C33" s="24" t="s">
        <v>35</v>
      </c>
      <c r="D33" s="23" t="s">
        <v>36</v>
      </c>
      <c r="E33" s="24" t="s">
        <v>193</v>
      </c>
      <c r="F33" s="23" t="s">
        <v>194</v>
      </c>
      <c r="G33" s="24" t="s">
        <v>16</v>
      </c>
      <c r="H33" s="23" t="s">
        <v>16</v>
      </c>
      <c r="I33" s="25">
        <v>650</v>
      </c>
      <c r="J33" s="25">
        <v>650</v>
      </c>
    </row>
    <row r="34" spans="1:10" s="5" customFormat="1" ht="78.75" outlineLevel="4" collapsed="1">
      <c r="A34" s="22" t="s">
        <v>14</v>
      </c>
      <c r="B34" s="23" t="s">
        <v>15</v>
      </c>
      <c r="C34" s="24" t="s">
        <v>35</v>
      </c>
      <c r="D34" s="23" t="s">
        <v>36</v>
      </c>
      <c r="E34" s="24" t="s">
        <v>195</v>
      </c>
      <c r="F34" s="23" t="s">
        <v>196</v>
      </c>
      <c r="G34" s="24" t="s">
        <v>185</v>
      </c>
      <c r="H34" s="23" t="s">
        <v>186</v>
      </c>
      <c r="I34" s="25">
        <v>90</v>
      </c>
      <c r="J34" s="25">
        <v>90</v>
      </c>
    </row>
    <row r="35" spans="1:10" s="5" customFormat="1" ht="45" hidden="1" outlineLevel="5">
      <c r="A35" s="13" t="s">
        <v>14</v>
      </c>
      <c r="B35" s="14" t="s">
        <v>15</v>
      </c>
      <c r="C35" s="13" t="s">
        <v>35</v>
      </c>
      <c r="D35" s="14" t="s">
        <v>36</v>
      </c>
      <c r="E35" s="13" t="s">
        <v>195</v>
      </c>
      <c r="F35" s="14" t="s">
        <v>196</v>
      </c>
      <c r="G35" s="13" t="s">
        <v>23</v>
      </c>
      <c r="H35" s="14" t="s">
        <v>24</v>
      </c>
      <c r="I35" s="15">
        <v>90</v>
      </c>
      <c r="J35" s="15">
        <v>90</v>
      </c>
    </row>
    <row r="36" spans="1:10" s="5" customFormat="1" ht="45" outlineLevel="4" collapsed="1">
      <c r="A36" s="22" t="s">
        <v>14</v>
      </c>
      <c r="B36" s="23" t="s">
        <v>15</v>
      </c>
      <c r="C36" s="24" t="s">
        <v>35</v>
      </c>
      <c r="D36" s="23" t="s">
        <v>36</v>
      </c>
      <c r="E36" s="24" t="s">
        <v>195</v>
      </c>
      <c r="F36" s="23" t="s">
        <v>196</v>
      </c>
      <c r="G36" s="24" t="s">
        <v>187</v>
      </c>
      <c r="H36" s="23" t="s">
        <v>188</v>
      </c>
      <c r="I36" s="25">
        <v>560</v>
      </c>
      <c r="J36" s="25">
        <v>560</v>
      </c>
    </row>
    <row r="37" spans="1:10" s="5" customFormat="1" ht="45" hidden="1" outlineLevel="5">
      <c r="A37" s="13" t="s">
        <v>14</v>
      </c>
      <c r="B37" s="14" t="s">
        <v>15</v>
      </c>
      <c r="C37" s="13" t="s">
        <v>35</v>
      </c>
      <c r="D37" s="14" t="s">
        <v>36</v>
      </c>
      <c r="E37" s="13" t="s">
        <v>195</v>
      </c>
      <c r="F37" s="14" t="s">
        <v>196</v>
      </c>
      <c r="G37" s="13" t="s">
        <v>25</v>
      </c>
      <c r="H37" s="14" t="s">
        <v>26</v>
      </c>
      <c r="I37" s="15">
        <v>560</v>
      </c>
      <c r="J37" s="15">
        <v>560</v>
      </c>
    </row>
    <row r="38" spans="1:10" s="5" customFormat="1" ht="33.75" outlineLevel="3">
      <c r="A38" s="22" t="s">
        <v>14</v>
      </c>
      <c r="B38" s="23" t="s">
        <v>15</v>
      </c>
      <c r="C38" s="24" t="s">
        <v>35</v>
      </c>
      <c r="D38" s="23" t="s">
        <v>36</v>
      </c>
      <c r="E38" s="24" t="s">
        <v>181</v>
      </c>
      <c r="F38" s="23" t="s">
        <v>182</v>
      </c>
      <c r="G38" s="24" t="s">
        <v>16</v>
      </c>
      <c r="H38" s="23" t="s">
        <v>16</v>
      </c>
      <c r="I38" s="25">
        <f>913101.15</f>
        <v>913101.15</v>
      </c>
      <c r="J38" s="25">
        <v>84199.08</v>
      </c>
    </row>
    <row r="39" spans="1:10" s="5" customFormat="1" ht="33.75" outlineLevel="4" collapsed="1">
      <c r="A39" s="22" t="s">
        <v>14</v>
      </c>
      <c r="B39" s="23" t="s">
        <v>15</v>
      </c>
      <c r="C39" s="24" t="s">
        <v>35</v>
      </c>
      <c r="D39" s="23" t="s">
        <v>36</v>
      </c>
      <c r="E39" s="24" t="s">
        <v>197</v>
      </c>
      <c r="F39" s="23" t="s">
        <v>198</v>
      </c>
      <c r="G39" s="24" t="s">
        <v>189</v>
      </c>
      <c r="H39" s="23" t="s">
        <v>190</v>
      </c>
      <c r="I39" s="25">
        <v>894066.15</v>
      </c>
      <c r="J39" s="25">
        <v>65164.08</v>
      </c>
    </row>
    <row r="40" spans="1:10" s="5" customFormat="1" ht="33.75" hidden="1" outlineLevel="5">
      <c r="A40" s="13" t="s">
        <v>14</v>
      </c>
      <c r="B40" s="14" t="s">
        <v>15</v>
      </c>
      <c r="C40" s="13" t="s">
        <v>35</v>
      </c>
      <c r="D40" s="14" t="s">
        <v>36</v>
      </c>
      <c r="E40" s="13" t="s">
        <v>197</v>
      </c>
      <c r="F40" s="14" t="s">
        <v>198</v>
      </c>
      <c r="G40" s="13" t="s">
        <v>39</v>
      </c>
      <c r="H40" s="14" t="s">
        <v>40</v>
      </c>
      <c r="I40" s="15">
        <v>894066.15</v>
      </c>
      <c r="J40" s="15">
        <v>65164.08</v>
      </c>
    </row>
    <row r="41" spans="1:10" s="5" customFormat="1" ht="112.5" outlineLevel="4" collapsed="1">
      <c r="A41" s="22" t="s">
        <v>14</v>
      </c>
      <c r="B41" s="23" t="s">
        <v>15</v>
      </c>
      <c r="C41" s="24" t="s">
        <v>35</v>
      </c>
      <c r="D41" s="23" t="s">
        <v>36</v>
      </c>
      <c r="E41" s="24" t="s">
        <v>199</v>
      </c>
      <c r="F41" s="28" t="s">
        <v>468</v>
      </c>
      <c r="G41" s="24" t="s">
        <v>189</v>
      </c>
      <c r="H41" s="23" t="s">
        <v>190</v>
      </c>
      <c r="I41" s="25">
        <v>19000</v>
      </c>
      <c r="J41" s="25">
        <v>19000</v>
      </c>
    </row>
    <row r="42" spans="1:10" s="5" customFormat="1" ht="123.75" hidden="1" outlineLevel="5">
      <c r="A42" s="13" t="s">
        <v>14</v>
      </c>
      <c r="B42" s="14" t="s">
        <v>15</v>
      </c>
      <c r="C42" s="13" t="s">
        <v>35</v>
      </c>
      <c r="D42" s="14" t="s">
        <v>36</v>
      </c>
      <c r="E42" s="13" t="s">
        <v>199</v>
      </c>
      <c r="F42" s="14" t="s">
        <v>200</v>
      </c>
      <c r="G42" s="13" t="s">
        <v>37</v>
      </c>
      <c r="H42" s="16" t="s">
        <v>38</v>
      </c>
      <c r="I42" s="15">
        <v>19000</v>
      </c>
      <c r="J42" s="15">
        <v>19000</v>
      </c>
    </row>
    <row r="43" spans="1:10" s="5" customFormat="1" ht="45" outlineLevel="4" collapsed="1">
      <c r="A43" s="22" t="s">
        <v>14</v>
      </c>
      <c r="B43" s="23" t="s">
        <v>15</v>
      </c>
      <c r="C43" s="24" t="s">
        <v>35</v>
      </c>
      <c r="D43" s="23" t="s">
        <v>36</v>
      </c>
      <c r="E43" s="24" t="s">
        <v>201</v>
      </c>
      <c r="F43" s="23" t="s">
        <v>202</v>
      </c>
      <c r="G43" s="24" t="s">
        <v>189</v>
      </c>
      <c r="H43" s="23" t="s">
        <v>190</v>
      </c>
      <c r="I43" s="25">
        <v>35</v>
      </c>
      <c r="J43" s="25">
        <v>35</v>
      </c>
    </row>
    <row r="44" spans="1:10" s="5" customFormat="1" ht="45" hidden="1" outlineLevel="5">
      <c r="A44" s="13" t="s">
        <v>14</v>
      </c>
      <c r="B44" s="14" t="s">
        <v>15</v>
      </c>
      <c r="C44" s="13" t="s">
        <v>35</v>
      </c>
      <c r="D44" s="14" t="s">
        <v>36</v>
      </c>
      <c r="E44" s="13" t="s">
        <v>201</v>
      </c>
      <c r="F44" s="14" t="s">
        <v>202</v>
      </c>
      <c r="G44" s="13" t="s">
        <v>203</v>
      </c>
      <c r="H44" s="14" t="s">
        <v>204</v>
      </c>
      <c r="I44" s="15">
        <v>35</v>
      </c>
      <c r="J44" s="15">
        <v>35</v>
      </c>
    </row>
    <row r="45" spans="1:10" s="5" customFormat="1" ht="33.75" outlineLevel="3">
      <c r="A45" s="22" t="s">
        <v>14</v>
      </c>
      <c r="B45" s="23" t="s">
        <v>15</v>
      </c>
      <c r="C45" s="24" t="s">
        <v>35</v>
      </c>
      <c r="D45" s="23" t="s">
        <v>36</v>
      </c>
      <c r="E45" s="24" t="s">
        <v>41</v>
      </c>
      <c r="F45" s="23" t="s">
        <v>42</v>
      </c>
      <c r="G45" s="24" t="s">
        <v>16</v>
      </c>
      <c r="H45" s="23" t="s">
        <v>16</v>
      </c>
      <c r="I45" s="25">
        <f>310984.85-120000-4100</f>
        <v>186884.84999999998</v>
      </c>
      <c r="J45" s="25">
        <v>1143928.3200000001</v>
      </c>
    </row>
    <row r="46" spans="1:10" s="5" customFormat="1" ht="33.75" outlineLevel="4" collapsed="1">
      <c r="A46" s="22" t="s">
        <v>14</v>
      </c>
      <c r="B46" s="23" t="s">
        <v>15</v>
      </c>
      <c r="C46" s="24" t="s">
        <v>35</v>
      </c>
      <c r="D46" s="23" t="s">
        <v>36</v>
      </c>
      <c r="E46" s="24" t="s">
        <v>41</v>
      </c>
      <c r="F46" s="23" t="s">
        <v>42</v>
      </c>
      <c r="G46" s="24" t="s">
        <v>189</v>
      </c>
      <c r="H46" s="23" t="s">
        <v>190</v>
      </c>
      <c r="I46" s="25">
        <f>310984.85-120000-4100</f>
        <v>186884.84999999998</v>
      </c>
      <c r="J46" s="25">
        <v>1143928.3200000001</v>
      </c>
    </row>
    <row r="47" spans="1:10" s="5" customFormat="1" ht="33.75" hidden="1" outlineLevel="5">
      <c r="A47" s="13" t="s">
        <v>14</v>
      </c>
      <c r="B47" s="14" t="s">
        <v>15</v>
      </c>
      <c r="C47" s="13" t="s">
        <v>35</v>
      </c>
      <c r="D47" s="14" t="s">
        <v>36</v>
      </c>
      <c r="E47" s="13" t="s">
        <v>41</v>
      </c>
      <c r="F47" s="14" t="s">
        <v>42</v>
      </c>
      <c r="G47" s="13" t="s">
        <v>28</v>
      </c>
      <c r="H47" s="14" t="s">
        <v>29</v>
      </c>
      <c r="I47" s="15">
        <f>310984.85-120000</f>
        <v>190984.84999999998</v>
      </c>
      <c r="J47" s="15">
        <v>1143928.3200000001</v>
      </c>
    </row>
    <row r="48" spans="1:10" s="27" customFormat="1" ht="45" outlineLevel="1">
      <c r="A48" s="9" t="s">
        <v>14</v>
      </c>
      <c r="B48" s="10" t="s">
        <v>15</v>
      </c>
      <c r="C48" s="11" t="s">
        <v>43</v>
      </c>
      <c r="D48" s="10" t="s">
        <v>44</v>
      </c>
      <c r="E48" s="11" t="s">
        <v>16</v>
      </c>
      <c r="F48" s="10" t="s">
        <v>16</v>
      </c>
      <c r="G48" s="11" t="s">
        <v>16</v>
      </c>
      <c r="H48" s="10" t="s">
        <v>16</v>
      </c>
      <c r="I48" s="12">
        <v>3129</v>
      </c>
      <c r="J48" s="12">
        <v>3129</v>
      </c>
    </row>
    <row r="49" spans="1:10" s="27" customFormat="1" ht="45" outlineLevel="2">
      <c r="A49" s="9" t="s">
        <v>14</v>
      </c>
      <c r="B49" s="10" t="s">
        <v>15</v>
      </c>
      <c r="C49" s="11" t="s">
        <v>108</v>
      </c>
      <c r="D49" s="10" t="s">
        <v>109</v>
      </c>
      <c r="E49" s="11" t="s">
        <v>16</v>
      </c>
      <c r="F49" s="10" t="s">
        <v>16</v>
      </c>
      <c r="G49" s="11" t="s">
        <v>16</v>
      </c>
      <c r="H49" s="10" t="s">
        <v>16</v>
      </c>
      <c r="I49" s="12">
        <v>3129</v>
      </c>
      <c r="J49" s="12">
        <v>3129</v>
      </c>
    </row>
    <row r="50" spans="1:10" s="5" customFormat="1" ht="56.25" outlineLevel="3">
      <c r="A50" s="22" t="s">
        <v>14</v>
      </c>
      <c r="B50" s="23" t="s">
        <v>15</v>
      </c>
      <c r="C50" s="24" t="s">
        <v>108</v>
      </c>
      <c r="D50" s="23" t="s">
        <v>109</v>
      </c>
      <c r="E50" s="24" t="s">
        <v>205</v>
      </c>
      <c r="F50" s="23" t="s">
        <v>206</v>
      </c>
      <c r="G50" s="24" t="s">
        <v>16</v>
      </c>
      <c r="H50" s="23" t="s">
        <v>16</v>
      </c>
      <c r="I50" s="25">
        <v>3129</v>
      </c>
      <c r="J50" s="25">
        <v>3129</v>
      </c>
    </row>
    <row r="51" spans="1:10" s="5" customFormat="1" ht="45" outlineLevel="4" collapsed="1">
      <c r="A51" s="22" t="s">
        <v>14</v>
      </c>
      <c r="B51" s="23" t="s">
        <v>15</v>
      </c>
      <c r="C51" s="24" t="s">
        <v>108</v>
      </c>
      <c r="D51" s="23" t="s">
        <v>109</v>
      </c>
      <c r="E51" s="24" t="s">
        <v>207</v>
      </c>
      <c r="F51" s="23" t="s">
        <v>208</v>
      </c>
      <c r="G51" s="24" t="s">
        <v>187</v>
      </c>
      <c r="H51" s="23" t="s">
        <v>188</v>
      </c>
      <c r="I51" s="25">
        <v>3129</v>
      </c>
      <c r="J51" s="25">
        <v>3129</v>
      </c>
    </row>
    <row r="52" spans="1:10" s="5" customFormat="1" ht="45" hidden="1" outlineLevel="5">
      <c r="A52" s="13" t="s">
        <v>14</v>
      </c>
      <c r="B52" s="14" t="s">
        <v>15</v>
      </c>
      <c r="C52" s="13" t="s">
        <v>108</v>
      </c>
      <c r="D52" s="14" t="s">
        <v>109</v>
      </c>
      <c r="E52" s="13" t="s">
        <v>207</v>
      </c>
      <c r="F52" s="14" t="s">
        <v>208</v>
      </c>
      <c r="G52" s="13" t="s">
        <v>25</v>
      </c>
      <c r="H52" s="14" t="s">
        <v>26</v>
      </c>
      <c r="I52" s="15">
        <v>3129</v>
      </c>
      <c r="J52" s="15">
        <v>3129</v>
      </c>
    </row>
    <row r="53" spans="1:10" s="27" customFormat="1" ht="45" outlineLevel="1">
      <c r="A53" s="9" t="s">
        <v>14</v>
      </c>
      <c r="B53" s="10" t="s">
        <v>15</v>
      </c>
      <c r="C53" s="11" t="s">
        <v>45</v>
      </c>
      <c r="D53" s="10" t="s">
        <v>46</v>
      </c>
      <c r="E53" s="11" t="s">
        <v>16</v>
      </c>
      <c r="F53" s="10" t="s">
        <v>16</v>
      </c>
      <c r="G53" s="11" t="s">
        <v>16</v>
      </c>
      <c r="H53" s="10" t="s">
        <v>16</v>
      </c>
      <c r="I53" s="12">
        <v>427790.9</v>
      </c>
      <c r="J53" s="12">
        <v>440285.1</v>
      </c>
    </row>
    <row r="54" spans="1:10" s="27" customFormat="1" ht="45" outlineLevel="2">
      <c r="A54" s="9" t="s">
        <v>14</v>
      </c>
      <c r="B54" s="10" t="s">
        <v>15</v>
      </c>
      <c r="C54" s="11" t="s">
        <v>47</v>
      </c>
      <c r="D54" s="10" t="s">
        <v>48</v>
      </c>
      <c r="E54" s="11" t="s">
        <v>16</v>
      </c>
      <c r="F54" s="10" t="s">
        <v>16</v>
      </c>
      <c r="G54" s="11" t="s">
        <v>16</v>
      </c>
      <c r="H54" s="10" t="s">
        <v>16</v>
      </c>
      <c r="I54" s="12">
        <v>427790.9</v>
      </c>
      <c r="J54" s="12">
        <v>440285.1</v>
      </c>
    </row>
    <row r="55" spans="1:10" s="5" customFormat="1" ht="33.75" outlineLevel="3">
      <c r="A55" s="22" t="s">
        <v>14</v>
      </c>
      <c r="B55" s="23" t="s">
        <v>15</v>
      </c>
      <c r="C55" s="24" t="s">
        <v>47</v>
      </c>
      <c r="D55" s="23" t="s">
        <v>48</v>
      </c>
      <c r="E55" s="24" t="s">
        <v>181</v>
      </c>
      <c r="F55" s="23" t="s">
        <v>182</v>
      </c>
      <c r="G55" s="24" t="s">
        <v>16</v>
      </c>
      <c r="H55" s="23" t="s">
        <v>16</v>
      </c>
      <c r="I55" s="25">
        <v>427790.9</v>
      </c>
      <c r="J55" s="25">
        <v>440285.1</v>
      </c>
    </row>
    <row r="56" spans="1:10" s="5" customFormat="1" ht="33.75" outlineLevel="4" collapsed="1">
      <c r="A56" s="22" t="s">
        <v>14</v>
      </c>
      <c r="B56" s="23" t="s">
        <v>15</v>
      </c>
      <c r="C56" s="24" t="s">
        <v>47</v>
      </c>
      <c r="D56" s="23" t="s">
        <v>48</v>
      </c>
      <c r="E56" s="24" t="s">
        <v>209</v>
      </c>
      <c r="F56" s="23" t="s">
        <v>210</v>
      </c>
      <c r="G56" s="24" t="s">
        <v>211</v>
      </c>
      <c r="H56" s="23" t="s">
        <v>212</v>
      </c>
      <c r="I56" s="25">
        <v>427790.9</v>
      </c>
      <c r="J56" s="25">
        <v>440285.1</v>
      </c>
    </row>
    <row r="57" spans="1:10" s="5" customFormat="1" ht="33.75" hidden="1" outlineLevel="5">
      <c r="A57" s="13" t="s">
        <v>14</v>
      </c>
      <c r="B57" s="14" t="s">
        <v>15</v>
      </c>
      <c r="C57" s="13" t="s">
        <v>47</v>
      </c>
      <c r="D57" s="14" t="s">
        <v>48</v>
      </c>
      <c r="E57" s="13" t="s">
        <v>209</v>
      </c>
      <c r="F57" s="14" t="s">
        <v>210</v>
      </c>
      <c r="G57" s="13" t="s">
        <v>49</v>
      </c>
      <c r="H57" s="14" t="s">
        <v>50</v>
      </c>
      <c r="I57" s="15">
        <v>427790.9</v>
      </c>
      <c r="J57" s="15">
        <v>440285.1</v>
      </c>
    </row>
    <row r="58" spans="1:10" s="27" customFormat="1" ht="45">
      <c r="A58" s="9" t="s">
        <v>51</v>
      </c>
      <c r="B58" s="10" t="s">
        <v>52</v>
      </c>
      <c r="C58" s="11" t="s">
        <v>16</v>
      </c>
      <c r="D58" s="10" t="s">
        <v>16</v>
      </c>
      <c r="E58" s="11" t="s">
        <v>16</v>
      </c>
      <c r="F58" s="10" t="s">
        <v>16</v>
      </c>
      <c r="G58" s="11" t="s">
        <v>16</v>
      </c>
      <c r="H58" s="10" t="s">
        <v>16</v>
      </c>
      <c r="I58" s="12">
        <v>268903.7</v>
      </c>
      <c r="J58" s="12">
        <v>411871.7</v>
      </c>
    </row>
    <row r="59" spans="1:10" s="27" customFormat="1" ht="45" outlineLevel="1">
      <c r="A59" s="9" t="s">
        <v>51</v>
      </c>
      <c r="B59" s="10" t="s">
        <v>52</v>
      </c>
      <c r="C59" s="11" t="s">
        <v>17</v>
      </c>
      <c r="D59" s="10" t="s">
        <v>18</v>
      </c>
      <c r="E59" s="11" t="s">
        <v>16</v>
      </c>
      <c r="F59" s="10" t="s">
        <v>16</v>
      </c>
      <c r="G59" s="11" t="s">
        <v>16</v>
      </c>
      <c r="H59" s="10" t="s">
        <v>16</v>
      </c>
      <c r="I59" s="12">
        <v>127919</v>
      </c>
      <c r="J59" s="12">
        <v>131517</v>
      </c>
    </row>
    <row r="60" spans="1:10" s="27" customFormat="1" ht="45" outlineLevel="2">
      <c r="A60" s="9" t="s">
        <v>51</v>
      </c>
      <c r="B60" s="10" t="s">
        <v>52</v>
      </c>
      <c r="C60" s="11" t="s">
        <v>35</v>
      </c>
      <c r="D60" s="10" t="s">
        <v>36</v>
      </c>
      <c r="E60" s="11" t="s">
        <v>16</v>
      </c>
      <c r="F60" s="10" t="s">
        <v>16</v>
      </c>
      <c r="G60" s="11" t="s">
        <v>16</v>
      </c>
      <c r="H60" s="10" t="s">
        <v>16</v>
      </c>
      <c r="I60" s="12">
        <v>127919</v>
      </c>
      <c r="J60" s="12">
        <v>131517</v>
      </c>
    </row>
    <row r="61" spans="1:10" s="5" customFormat="1" ht="56.25" outlineLevel="3">
      <c r="A61" s="22" t="s">
        <v>51</v>
      </c>
      <c r="B61" s="23" t="s">
        <v>52</v>
      </c>
      <c r="C61" s="24" t="s">
        <v>35</v>
      </c>
      <c r="D61" s="23" t="s">
        <v>36</v>
      </c>
      <c r="E61" s="24" t="s">
        <v>213</v>
      </c>
      <c r="F61" s="23" t="s">
        <v>214</v>
      </c>
      <c r="G61" s="24" t="s">
        <v>16</v>
      </c>
      <c r="H61" s="23" t="s">
        <v>16</v>
      </c>
      <c r="I61" s="25">
        <v>9211</v>
      </c>
      <c r="J61" s="25">
        <v>9211</v>
      </c>
    </row>
    <row r="62" spans="1:10" s="5" customFormat="1" ht="45" outlineLevel="4" collapsed="1">
      <c r="A62" s="22" t="s">
        <v>51</v>
      </c>
      <c r="B62" s="23" t="s">
        <v>52</v>
      </c>
      <c r="C62" s="24" t="s">
        <v>35</v>
      </c>
      <c r="D62" s="23" t="s">
        <v>36</v>
      </c>
      <c r="E62" s="24" t="s">
        <v>215</v>
      </c>
      <c r="F62" s="23" t="s">
        <v>216</v>
      </c>
      <c r="G62" s="24" t="s">
        <v>187</v>
      </c>
      <c r="H62" s="23" t="s">
        <v>188</v>
      </c>
      <c r="I62" s="25">
        <v>8396</v>
      </c>
      <c r="J62" s="25">
        <v>8396</v>
      </c>
    </row>
    <row r="63" spans="1:10" s="5" customFormat="1" ht="45" hidden="1" outlineLevel="5">
      <c r="A63" s="13" t="s">
        <v>51</v>
      </c>
      <c r="B63" s="14" t="s">
        <v>52</v>
      </c>
      <c r="C63" s="13" t="s">
        <v>35</v>
      </c>
      <c r="D63" s="14" t="s">
        <v>36</v>
      </c>
      <c r="E63" s="13" t="s">
        <v>215</v>
      </c>
      <c r="F63" s="14" t="s">
        <v>216</v>
      </c>
      <c r="G63" s="13" t="s">
        <v>25</v>
      </c>
      <c r="H63" s="14" t="s">
        <v>26</v>
      </c>
      <c r="I63" s="15">
        <v>8396</v>
      </c>
      <c r="J63" s="15">
        <v>8396</v>
      </c>
    </row>
    <row r="64" spans="1:10" s="5" customFormat="1" ht="45" outlineLevel="4" collapsed="1">
      <c r="A64" s="22" t="s">
        <v>51</v>
      </c>
      <c r="B64" s="23" t="s">
        <v>52</v>
      </c>
      <c r="C64" s="24" t="s">
        <v>35</v>
      </c>
      <c r="D64" s="23" t="s">
        <v>36</v>
      </c>
      <c r="E64" s="24" t="s">
        <v>215</v>
      </c>
      <c r="F64" s="23" t="s">
        <v>216</v>
      </c>
      <c r="G64" s="24" t="s">
        <v>189</v>
      </c>
      <c r="H64" s="23" t="s">
        <v>190</v>
      </c>
      <c r="I64" s="25">
        <v>815</v>
      </c>
      <c r="J64" s="25">
        <v>815</v>
      </c>
    </row>
    <row r="65" spans="1:10" s="5" customFormat="1" ht="45" hidden="1" outlineLevel="5">
      <c r="A65" s="13" t="s">
        <v>51</v>
      </c>
      <c r="B65" s="14" t="s">
        <v>52</v>
      </c>
      <c r="C65" s="13" t="s">
        <v>35</v>
      </c>
      <c r="D65" s="14" t="s">
        <v>36</v>
      </c>
      <c r="E65" s="13" t="s">
        <v>215</v>
      </c>
      <c r="F65" s="14" t="s">
        <v>216</v>
      </c>
      <c r="G65" s="13" t="s">
        <v>53</v>
      </c>
      <c r="H65" s="14" t="s">
        <v>54</v>
      </c>
      <c r="I65" s="15">
        <v>815</v>
      </c>
      <c r="J65" s="15">
        <v>815</v>
      </c>
    </row>
    <row r="66" spans="1:10" s="5" customFormat="1" ht="33.75" outlineLevel="3">
      <c r="A66" s="22" t="s">
        <v>51</v>
      </c>
      <c r="B66" s="23" t="s">
        <v>52</v>
      </c>
      <c r="C66" s="24" t="s">
        <v>35</v>
      </c>
      <c r="D66" s="23" t="s">
        <v>36</v>
      </c>
      <c r="E66" s="24" t="s">
        <v>181</v>
      </c>
      <c r="F66" s="23" t="s">
        <v>182</v>
      </c>
      <c r="G66" s="24" t="s">
        <v>16</v>
      </c>
      <c r="H66" s="23" t="s">
        <v>16</v>
      </c>
      <c r="I66" s="25">
        <v>118708</v>
      </c>
      <c r="J66" s="25">
        <v>122306</v>
      </c>
    </row>
    <row r="67" spans="1:10" s="5" customFormat="1" ht="78.75" outlineLevel="4" collapsed="1">
      <c r="A67" s="22" t="s">
        <v>51</v>
      </c>
      <c r="B67" s="23" t="s">
        <v>52</v>
      </c>
      <c r="C67" s="24" t="s">
        <v>35</v>
      </c>
      <c r="D67" s="23" t="s">
        <v>36</v>
      </c>
      <c r="E67" s="24" t="s">
        <v>183</v>
      </c>
      <c r="F67" s="23" t="s">
        <v>184</v>
      </c>
      <c r="G67" s="24" t="s">
        <v>185</v>
      </c>
      <c r="H67" s="23" t="s">
        <v>186</v>
      </c>
      <c r="I67" s="25">
        <v>116705</v>
      </c>
      <c r="J67" s="25">
        <v>120297</v>
      </c>
    </row>
    <row r="68" spans="1:10" s="5" customFormat="1" ht="45" hidden="1" outlineLevel="5">
      <c r="A68" s="13" t="s">
        <v>51</v>
      </c>
      <c r="B68" s="14" t="s">
        <v>52</v>
      </c>
      <c r="C68" s="13" t="s">
        <v>35</v>
      </c>
      <c r="D68" s="14" t="s">
        <v>36</v>
      </c>
      <c r="E68" s="13" t="s">
        <v>183</v>
      </c>
      <c r="F68" s="14" t="s">
        <v>184</v>
      </c>
      <c r="G68" s="13" t="s">
        <v>21</v>
      </c>
      <c r="H68" s="14" t="s">
        <v>22</v>
      </c>
      <c r="I68" s="15">
        <v>116395</v>
      </c>
      <c r="J68" s="15">
        <v>119971</v>
      </c>
    </row>
    <row r="69" spans="1:10" s="5" customFormat="1" ht="45" hidden="1" outlineLevel="5">
      <c r="A69" s="13" t="s">
        <v>51</v>
      </c>
      <c r="B69" s="14" t="s">
        <v>52</v>
      </c>
      <c r="C69" s="13" t="s">
        <v>35</v>
      </c>
      <c r="D69" s="14" t="s">
        <v>36</v>
      </c>
      <c r="E69" s="13" t="s">
        <v>183</v>
      </c>
      <c r="F69" s="14" t="s">
        <v>184</v>
      </c>
      <c r="G69" s="13" t="s">
        <v>23</v>
      </c>
      <c r="H69" s="14" t="s">
        <v>24</v>
      </c>
      <c r="I69" s="15">
        <v>310</v>
      </c>
      <c r="J69" s="15">
        <v>326</v>
      </c>
    </row>
    <row r="70" spans="1:10" s="5" customFormat="1" ht="33.75" outlineLevel="4" collapsed="1">
      <c r="A70" s="22" t="s">
        <v>51</v>
      </c>
      <c r="B70" s="23" t="s">
        <v>52</v>
      </c>
      <c r="C70" s="24" t="s">
        <v>35</v>
      </c>
      <c r="D70" s="23" t="s">
        <v>36</v>
      </c>
      <c r="E70" s="24" t="s">
        <v>183</v>
      </c>
      <c r="F70" s="23" t="s">
        <v>184</v>
      </c>
      <c r="G70" s="24" t="s">
        <v>187</v>
      </c>
      <c r="H70" s="23" t="s">
        <v>188</v>
      </c>
      <c r="I70" s="25">
        <v>2003</v>
      </c>
      <c r="J70" s="25">
        <v>2009</v>
      </c>
    </row>
    <row r="71" spans="1:10" s="5" customFormat="1" ht="33.75" hidden="1" outlineLevel="5">
      <c r="A71" s="13" t="s">
        <v>51</v>
      </c>
      <c r="B71" s="14" t="s">
        <v>52</v>
      </c>
      <c r="C71" s="13" t="s">
        <v>35</v>
      </c>
      <c r="D71" s="14" t="s">
        <v>36</v>
      </c>
      <c r="E71" s="13" t="s">
        <v>183</v>
      </c>
      <c r="F71" s="14" t="s">
        <v>184</v>
      </c>
      <c r="G71" s="13" t="s">
        <v>25</v>
      </c>
      <c r="H71" s="14" t="s">
        <v>26</v>
      </c>
      <c r="I71" s="15">
        <v>2003</v>
      </c>
      <c r="J71" s="15">
        <v>2009</v>
      </c>
    </row>
    <row r="72" spans="1:10" s="27" customFormat="1" ht="45" outlineLevel="1">
      <c r="A72" s="9" t="s">
        <v>51</v>
      </c>
      <c r="B72" s="10" t="s">
        <v>52</v>
      </c>
      <c r="C72" s="11" t="s">
        <v>43</v>
      </c>
      <c r="D72" s="10" t="s">
        <v>44</v>
      </c>
      <c r="E72" s="11" t="s">
        <v>16</v>
      </c>
      <c r="F72" s="10" t="s">
        <v>16</v>
      </c>
      <c r="G72" s="11" t="s">
        <v>16</v>
      </c>
      <c r="H72" s="10" t="s">
        <v>16</v>
      </c>
      <c r="I72" s="12">
        <v>13173</v>
      </c>
      <c r="J72" s="12">
        <v>13173</v>
      </c>
    </row>
    <row r="73" spans="1:10" s="27" customFormat="1" ht="45" outlineLevel="2">
      <c r="A73" s="9" t="s">
        <v>51</v>
      </c>
      <c r="B73" s="10" t="s">
        <v>52</v>
      </c>
      <c r="C73" s="11" t="s">
        <v>55</v>
      </c>
      <c r="D73" s="10" t="s">
        <v>56</v>
      </c>
      <c r="E73" s="11" t="s">
        <v>16</v>
      </c>
      <c r="F73" s="10" t="s">
        <v>16</v>
      </c>
      <c r="G73" s="11" t="s">
        <v>16</v>
      </c>
      <c r="H73" s="10" t="s">
        <v>16</v>
      </c>
      <c r="I73" s="12">
        <v>13173</v>
      </c>
      <c r="J73" s="12">
        <v>13173</v>
      </c>
    </row>
    <row r="74" spans="1:10" s="5" customFormat="1" ht="56.25" outlineLevel="3">
      <c r="A74" s="22" t="s">
        <v>51</v>
      </c>
      <c r="B74" s="23" t="s">
        <v>52</v>
      </c>
      <c r="C74" s="24" t="s">
        <v>55</v>
      </c>
      <c r="D74" s="23" t="s">
        <v>56</v>
      </c>
      <c r="E74" s="24" t="s">
        <v>213</v>
      </c>
      <c r="F74" s="23" t="s">
        <v>214</v>
      </c>
      <c r="G74" s="24" t="s">
        <v>16</v>
      </c>
      <c r="H74" s="23" t="s">
        <v>16</v>
      </c>
      <c r="I74" s="25">
        <v>13173</v>
      </c>
      <c r="J74" s="25">
        <v>13173</v>
      </c>
    </row>
    <row r="75" spans="1:10" s="5" customFormat="1" ht="33.75" outlineLevel="4" collapsed="1">
      <c r="A75" s="22" t="s">
        <v>51</v>
      </c>
      <c r="B75" s="23" t="s">
        <v>52</v>
      </c>
      <c r="C75" s="24" t="s">
        <v>55</v>
      </c>
      <c r="D75" s="23" t="s">
        <v>56</v>
      </c>
      <c r="E75" s="24" t="s">
        <v>217</v>
      </c>
      <c r="F75" s="23" t="s">
        <v>218</v>
      </c>
      <c r="G75" s="24" t="s">
        <v>187</v>
      </c>
      <c r="H75" s="23" t="s">
        <v>188</v>
      </c>
      <c r="I75" s="25">
        <v>13173</v>
      </c>
      <c r="J75" s="25">
        <v>13173</v>
      </c>
    </row>
    <row r="76" spans="1:10" s="5" customFormat="1" ht="33.75" hidden="1" outlineLevel="5">
      <c r="A76" s="13" t="s">
        <v>51</v>
      </c>
      <c r="B76" s="14" t="s">
        <v>52</v>
      </c>
      <c r="C76" s="13" t="s">
        <v>55</v>
      </c>
      <c r="D76" s="14" t="s">
        <v>56</v>
      </c>
      <c r="E76" s="13" t="s">
        <v>217</v>
      </c>
      <c r="F76" s="14" t="s">
        <v>218</v>
      </c>
      <c r="G76" s="13" t="s">
        <v>25</v>
      </c>
      <c r="H76" s="14" t="s">
        <v>26</v>
      </c>
      <c r="I76" s="15">
        <v>13173</v>
      </c>
      <c r="J76" s="15">
        <v>13173</v>
      </c>
    </row>
    <row r="77" spans="1:10" s="27" customFormat="1" ht="45" outlineLevel="1">
      <c r="A77" s="9" t="s">
        <v>51</v>
      </c>
      <c r="B77" s="10" t="s">
        <v>52</v>
      </c>
      <c r="C77" s="11" t="s">
        <v>57</v>
      </c>
      <c r="D77" s="10" t="s">
        <v>58</v>
      </c>
      <c r="E77" s="11" t="s">
        <v>16</v>
      </c>
      <c r="F77" s="10" t="s">
        <v>16</v>
      </c>
      <c r="G77" s="11" t="s">
        <v>16</v>
      </c>
      <c r="H77" s="10" t="s">
        <v>16</v>
      </c>
      <c r="I77" s="12">
        <v>127811.7</v>
      </c>
      <c r="J77" s="12">
        <v>267181.7</v>
      </c>
    </row>
    <row r="78" spans="1:10" s="27" customFormat="1" ht="45" outlineLevel="2">
      <c r="A78" s="9" t="s">
        <v>51</v>
      </c>
      <c r="B78" s="10" t="s">
        <v>52</v>
      </c>
      <c r="C78" s="11" t="s">
        <v>59</v>
      </c>
      <c r="D78" s="10" t="s">
        <v>60</v>
      </c>
      <c r="E78" s="11" t="s">
        <v>16</v>
      </c>
      <c r="F78" s="10" t="s">
        <v>16</v>
      </c>
      <c r="G78" s="11" t="s">
        <v>16</v>
      </c>
      <c r="H78" s="10" t="s">
        <v>16</v>
      </c>
      <c r="I78" s="12">
        <v>101305</v>
      </c>
      <c r="J78" s="12">
        <v>240100</v>
      </c>
    </row>
    <row r="79" spans="1:10" s="5" customFormat="1" ht="56.25" outlineLevel="3">
      <c r="A79" s="22" t="s">
        <v>51</v>
      </c>
      <c r="B79" s="23" t="s">
        <v>52</v>
      </c>
      <c r="C79" s="24" t="s">
        <v>59</v>
      </c>
      <c r="D79" s="23" t="s">
        <v>60</v>
      </c>
      <c r="E79" s="24" t="s">
        <v>213</v>
      </c>
      <c r="F79" s="23" t="s">
        <v>214</v>
      </c>
      <c r="G79" s="24" t="s">
        <v>16</v>
      </c>
      <c r="H79" s="23" t="s">
        <v>16</v>
      </c>
      <c r="I79" s="25">
        <v>40100</v>
      </c>
      <c r="J79" s="25">
        <v>40100</v>
      </c>
    </row>
    <row r="80" spans="1:10" s="5" customFormat="1" ht="90" outlineLevel="4" collapsed="1">
      <c r="A80" s="22" t="s">
        <v>51</v>
      </c>
      <c r="B80" s="23" t="s">
        <v>52</v>
      </c>
      <c r="C80" s="24" t="s">
        <v>59</v>
      </c>
      <c r="D80" s="23" t="s">
        <v>60</v>
      </c>
      <c r="E80" s="24" t="s">
        <v>219</v>
      </c>
      <c r="F80" s="23" t="s">
        <v>220</v>
      </c>
      <c r="G80" s="24" t="s">
        <v>187</v>
      </c>
      <c r="H80" s="23" t="s">
        <v>188</v>
      </c>
      <c r="I80" s="25">
        <v>40100</v>
      </c>
      <c r="J80" s="25">
        <v>40100</v>
      </c>
    </row>
    <row r="81" spans="1:10" s="5" customFormat="1" ht="90" hidden="1" outlineLevel="5">
      <c r="A81" s="13" t="s">
        <v>51</v>
      </c>
      <c r="B81" s="14" t="s">
        <v>52</v>
      </c>
      <c r="C81" s="13" t="s">
        <v>59</v>
      </c>
      <c r="D81" s="14" t="s">
        <v>60</v>
      </c>
      <c r="E81" s="13" t="s">
        <v>219</v>
      </c>
      <c r="F81" s="14" t="s">
        <v>220</v>
      </c>
      <c r="G81" s="13" t="s">
        <v>61</v>
      </c>
      <c r="H81" s="14" t="s">
        <v>62</v>
      </c>
      <c r="I81" s="15">
        <v>39300</v>
      </c>
      <c r="J81" s="15">
        <v>39300</v>
      </c>
    </row>
    <row r="82" spans="1:10" s="5" customFormat="1" ht="90" hidden="1" outlineLevel="5">
      <c r="A82" s="13" t="s">
        <v>51</v>
      </c>
      <c r="B82" s="14" t="s">
        <v>52</v>
      </c>
      <c r="C82" s="13" t="s">
        <v>59</v>
      </c>
      <c r="D82" s="14" t="s">
        <v>60</v>
      </c>
      <c r="E82" s="13" t="s">
        <v>219</v>
      </c>
      <c r="F82" s="14" t="s">
        <v>220</v>
      </c>
      <c r="G82" s="13" t="s">
        <v>25</v>
      </c>
      <c r="H82" s="14" t="s">
        <v>26</v>
      </c>
      <c r="I82" s="15">
        <v>800</v>
      </c>
      <c r="J82" s="15">
        <v>800</v>
      </c>
    </row>
    <row r="83" spans="1:10" s="5" customFormat="1" ht="78.75" outlineLevel="3">
      <c r="A83" s="22" t="s">
        <v>51</v>
      </c>
      <c r="B83" s="23" t="s">
        <v>52</v>
      </c>
      <c r="C83" s="24" t="s">
        <v>59</v>
      </c>
      <c r="D83" s="23" t="s">
        <v>60</v>
      </c>
      <c r="E83" s="24" t="s">
        <v>32</v>
      </c>
      <c r="F83" s="23" t="s">
        <v>221</v>
      </c>
      <c r="G83" s="24" t="s">
        <v>16</v>
      </c>
      <c r="H83" s="23" t="s">
        <v>16</v>
      </c>
      <c r="I83" s="25">
        <v>61205</v>
      </c>
      <c r="J83" s="25">
        <v>200000</v>
      </c>
    </row>
    <row r="84" spans="1:10" s="5" customFormat="1" ht="56.25" outlineLevel="4" collapsed="1">
      <c r="A84" s="22" t="s">
        <v>51</v>
      </c>
      <c r="B84" s="23" t="s">
        <v>52</v>
      </c>
      <c r="C84" s="24" t="s">
        <v>59</v>
      </c>
      <c r="D84" s="23" t="s">
        <v>60</v>
      </c>
      <c r="E84" s="24" t="s">
        <v>222</v>
      </c>
      <c r="F84" s="23" t="s">
        <v>223</v>
      </c>
      <c r="G84" s="24" t="s">
        <v>224</v>
      </c>
      <c r="H84" s="23" t="s">
        <v>225</v>
      </c>
      <c r="I84" s="25">
        <v>61205</v>
      </c>
      <c r="J84" s="25">
        <v>200000</v>
      </c>
    </row>
    <row r="85" spans="1:10" s="5" customFormat="1" ht="56.25" hidden="1" outlineLevel="5">
      <c r="A85" s="13" t="s">
        <v>51</v>
      </c>
      <c r="B85" s="14" t="s">
        <v>52</v>
      </c>
      <c r="C85" s="13" t="s">
        <v>59</v>
      </c>
      <c r="D85" s="14" t="s">
        <v>60</v>
      </c>
      <c r="E85" s="13" t="s">
        <v>222</v>
      </c>
      <c r="F85" s="14" t="s">
        <v>223</v>
      </c>
      <c r="G85" s="13" t="s">
        <v>63</v>
      </c>
      <c r="H85" s="14" t="s">
        <v>64</v>
      </c>
      <c r="I85" s="15">
        <v>61205</v>
      </c>
      <c r="J85" s="15">
        <v>200000</v>
      </c>
    </row>
    <row r="86" spans="1:10" s="5" customFormat="1" ht="33.75" outlineLevel="2">
      <c r="A86" s="22" t="s">
        <v>51</v>
      </c>
      <c r="B86" s="23" t="s">
        <v>52</v>
      </c>
      <c r="C86" s="24" t="s">
        <v>85</v>
      </c>
      <c r="D86" s="23" t="s">
        <v>86</v>
      </c>
      <c r="E86" s="24" t="s">
        <v>16</v>
      </c>
      <c r="F86" s="23" t="s">
        <v>16</v>
      </c>
      <c r="G86" s="24" t="s">
        <v>16</v>
      </c>
      <c r="H86" s="23" t="s">
        <v>16</v>
      </c>
      <c r="I86" s="25">
        <v>6000</v>
      </c>
      <c r="J86" s="25">
        <v>6000</v>
      </c>
    </row>
    <row r="87" spans="1:10" s="5" customFormat="1" ht="56.25" outlineLevel="3">
      <c r="A87" s="22" t="s">
        <v>51</v>
      </c>
      <c r="B87" s="23" t="s">
        <v>52</v>
      </c>
      <c r="C87" s="24" t="s">
        <v>85</v>
      </c>
      <c r="D87" s="23" t="s">
        <v>86</v>
      </c>
      <c r="E87" s="24" t="s">
        <v>213</v>
      </c>
      <c r="F87" s="23" t="s">
        <v>214</v>
      </c>
      <c r="G87" s="24" t="s">
        <v>16</v>
      </c>
      <c r="H87" s="23" t="s">
        <v>16</v>
      </c>
      <c r="I87" s="25">
        <v>6000</v>
      </c>
      <c r="J87" s="25">
        <v>6000</v>
      </c>
    </row>
    <row r="88" spans="1:10" s="5" customFormat="1" ht="45" outlineLevel="4" collapsed="1">
      <c r="A88" s="22" t="s">
        <v>51</v>
      </c>
      <c r="B88" s="23" t="s">
        <v>52</v>
      </c>
      <c r="C88" s="24" t="s">
        <v>85</v>
      </c>
      <c r="D88" s="23" t="s">
        <v>86</v>
      </c>
      <c r="E88" s="24" t="s">
        <v>215</v>
      </c>
      <c r="F88" s="23" t="s">
        <v>216</v>
      </c>
      <c r="G88" s="24" t="s">
        <v>187</v>
      </c>
      <c r="H88" s="23" t="s">
        <v>188</v>
      </c>
      <c r="I88" s="25">
        <v>6000</v>
      </c>
      <c r="J88" s="25">
        <v>6000</v>
      </c>
    </row>
    <row r="89" spans="1:10" s="5" customFormat="1" ht="45" hidden="1" outlineLevel="5">
      <c r="A89" s="13" t="s">
        <v>51</v>
      </c>
      <c r="B89" s="14" t="s">
        <v>52</v>
      </c>
      <c r="C89" s="13" t="s">
        <v>85</v>
      </c>
      <c r="D89" s="14" t="s">
        <v>86</v>
      </c>
      <c r="E89" s="13" t="s">
        <v>215</v>
      </c>
      <c r="F89" s="14" t="s">
        <v>216</v>
      </c>
      <c r="G89" s="13" t="s">
        <v>25</v>
      </c>
      <c r="H89" s="14" t="s">
        <v>26</v>
      </c>
      <c r="I89" s="15">
        <v>6000</v>
      </c>
      <c r="J89" s="15">
        <v>6000</v>
      </c>
    </row>
    <row r="90" spans="1:10" s="27" customFormat="1" ht="45" outlineLevel="2">
      <c r="A90" s="9" t="s">
        <v>51</v>
      </c>
      <c r="B90" s="10" t="s">
        <v>52</v>
      </c>
      <c r="C90" s="11" t="s">
        <v>65</v>
      </c>
      <c r="D90" s="10" t="s">
        <v>66</v>
      </c>
      <c r="E90" s="11" t="s">
        <v>16</v>
      </c>
      <c r="F90" s="10" t="s">
        <v>16</v>
      </c>
      <c r="G90" s="11" t="s">
        <v>16</v>
      </c>
      <c r="H90" s="10" t="s">
        <v>16</v>
      </c>
      <c r="I90" s="12">
        <v>20506.7</v>
      </c>
      <c r="J90" s="12">
        <v>21081.7</v>
      </c>
    </row>
    <row r="91" spans="1:10" s="5" customFormat="1" ht="33.75" outlineLevel="3">
      <c r="A91" s="22" t="s">
        <v>51</v>
      </c>
      <c r="B91" s="23" t="s">
        <v>52</v>
      </c>
      <c r="C91" s="24" t="s">
        <v>65</v>
      </c>
      <c r="D91" s="23" t="s">
        <v>66</v>
      </c>
      <c r="E91" s="24" t="s">
        <v>181</v>
      </c>
      <c r="F91" s="23" t="s">
        <v>182</v>
      </c>
      <c r="G91" s="24" t="s">
        <v>16</v>
      </c>
      <c r="H91" s="23" t="s">
        <v>16</v>
      </c>
      <c r="I91" s="25">
        <v>20506.7</v>
      </c>
      <c r="J91" s="25">
        <v>21081.7</v>
      </c>
    </row>
    <row r="92" spans="1:10" s="5" customFormat="1" ht="78.75" outlineLevel="4" collapsed="1">
      <c r="A92" s="22" t="s">
        <v>51</v>
      </c>
      <c r="B92" s="23" t="s">
        <v>52</v>
      </c>
      <c r="C92" s="24" t="s">
        <v>65</v>
      </c>
      <c r="D92" s="23" t="s">
        <v>66</v>
      </c>
      <c r="E92" s="24" t="s">
        <v>226</v>
      </c>
      <c r="F92" s="23" t="s">
        <v>227</v>
      </c>
      <c r="G92" s="24" t="s">
        <v>185</v>
      </c>
      <c r="H92" s="23" t="s">
        <v>186</v>
      </c>
      <c r="I92" s="25">
        <v>18636.8</v>
      </c>
      <c r="J92" s="25">
        <v>19211.8</v>
      </c>
    </row>
    <row r="93" spans="1:10" s="5" customFormat="1" ht="45" hidden="1" outlineLevel="5">
      <c r="A93" s="13" t="s">
        <v>51</v>
      </c>
      <c r="B93" s="14" t="s">
        <v>52</v>
      </c>
      <c r="C93" s="13" t="s">
        <v>65</v>
      </c>
      <c r="D93" s="14" t="s">
        <v>66</v>
      </c>
      <c r="E93" s="13" t="s">
        <v>226</v>
      </c>
      <c r="F93" s="14" t="s">
        <v>227</v>
      </c>
      <c r="G93" s="13" t="s">
        <v>67</v>
      </c>
      <c r="H93" s="14" t="s">
        <v>68</v>
      </c>
      <c r="I93" s="15">
        <v>18611.8</v>
      </c>
      <c r="J93" s="15">
        <v>19186.8</v>
      </c>
    </row>
    <row r="94" spans="1:10" s="5" customFormat="1" ht="33.75" hidden="1" outlineLevel="5">
      <c r="A94" s="13" t="s">
        <v>51</v>
      </c>
      <c r="B94" s="14" t="s">
        <v>52</v>
      </c>
      <c r="C94" s="13" t="s">
        <v>65</v>
      </c>
      <c r="D94" s="14" t="s">
        <v>66</v>
      </c>
      <c r="E94" s="13" t="s">
        <v>226</v>
      </c>
      <c r="F94" s="14" t="s">
        <v>227</v>
      </c>
      <c r="G94" s="13" t="s">
        <v>69</v>
      </c>
      <c r="H94" s="14" t="s">
        <v>70</v>
      </c>
      <c r="I94" s="15">
        <v>25</v>
      </c>
      <c r="J94" s="15">
        <v>25</v>
      </c>
    </row>
    <row r="95" spans="1:10" s="5" customFormat="1" ht="33.75" outlineLevel="4" collapsed="1">
      <c r="A95" s="22" t="s">
        <v>51</v>
      </c>
      <c r="B95" s="23" t="s">
        <v>52</v>
      </c>
      <c r="C95" s="24" t="s">
        <v>65</v>
      </c>
      <c r="D95" s="23" t="s">
        <v>66</v>
      </c>
      <c r="E95" s="24" t="s">
        <v>226</v>
      </c>
      <c r="F95" s="23" t="s">
        <v>227</v>
      </c>
      <c r="G95" s="24" t="s">
        <v>187</v>
      </c>
      <c r="H95" s="23" t="s">
        <v>188</v>
      </c>
      <c r="I95" s="25">
        <v>1635.9</v>
      </c>
      <c r="J95" s="25">
        <v>1635.9</v>
      </c>
    </row>
    <row r="96" spans="1:10" s="5" customFormat="1" ht="33.75" hidden="1" outlineLevel="5">
      <c r="A96" s="13" t="s">
        <v>51</v>
      </c>
      <c r="B96" s="14" t="s">
        <v>52</v>
      </c>
      <c r="C96" s="13" t="s">
        <v>65</v>
      </c>
      <c r="D96" s="14" t="s">
        <v>66</v>
      </c>
      <c r="E96" s="13" t="s">
        <v>226</v>
      </c>
      <c r="F96" s="14" t="s">
        <v>227</v>
      </c>
      <c r="G96" s="13" t="s">
        <v>25</v>
      </c>
      <c r="H96" s="14" t="s">
        <v>26</v>
      </c>
      <c r="I96" s="15">
        <v>1635.9</v>
      </c>
      <c r="J96" s="15">
        <v>1635.9</v>
      </c>
    </row>
    <row r="97" spans="1:10" s="5" customFormat="1" ht="33.75" outlineLevel="4" collapsed="1">
      <c r="A97" s="22" t="s">
        <v>51</v>
      </c>
      <c r="B97" s="23" t="s">
        <v>52</v>
      </c>
      <c r="C97" s="24" t="s">
        <v>65</v>
      </c>
      <c r="D97" s="23" t="s">
        <v>66</v>
      </c>
      <c r="E97" s="24" t="s">
        <v>226</v>
      </c>
      <c r="F97" s="23" t="s">
        <v>227</v>
      </c>
      <c r="G97" s="24" t="s">
        <v>189</v>
      </c>
      <c r="H97" s="23" t="s">
        <v>190</v>
      </c>
      <c r="I97" s="25">
        <v>234</v>
      </c>
      <c r="J97" s="25">
        <v>234</v>
      </c>
    </row>
    <row r="98" spans="1:10" s="5" customFormat="1" ht="33.75" hidden="1" outlineLevel="5">
      <c r="A98" s="13" t="s">
        <v>51</v>
      </c>
      <c r="B98" s="14" t="s">
        <v>52</v>
      </c>
      <c r="C98" s="13" t="s">
        <v>65</v>
      </c>
      <c r="D98" s="14" t="s">
        <v>66</v>
      </c>
      <c r="E98" s="13" t="s">
        <v>226</v>
      </c>
      <c r="F98" s="14" t="s">
        <v>227</v>
      </c>
      <c r="G98" s="13" t="s">
        <v>53</v>
      </c>
      <c r="H98" s="14" t="s">
        <v>54</v>
      </c>
      <c r="I98" s="15">
        <v>54</v>
      </c>
      <c r="J98" s="15">
        <v>54</v>
      </c>
    </row>
    <row r="99" spans="1:10" s="5" customFormat="1" ht="33.75" hidden="1" outlineLevel="5">
      <c r="A99" s="13" t="s">
        <v>51</v>
      </c>
      <c r="B99" s="14" t="s">
        <v>52</v>
      </c>
      <c r="C99" s="13" t="s">
        <v>65</v>
      </c>
      <c r="D99" s="14" t="s">
        <v>66</v>
      </c>
      <c r="E99" s="13" t="s">
        <v>226</v>
      </c>
      <c r="F99" s="14" t="s">
        <v>227</v>
      </c>
      <c r="G99" s="13" t="s">
        <v>27</v>
      </c>
      <c r="H99" s="14" t="s">
        <v>228</v>
      </c>
      <c r="I99" s="15">
        <v>50</v>
      </c>
      <c r="J99" s="15">
        <v>50</v>
      </c>
    </row>
    <row r="100" spans="1:10" s="5" customFormat="1" ht="33.75" hidden="1" outlineLevel="5">
      <c r="A100" s="13" t="s">
        <v>51</v>
      </c>
      <c r="B100" s="14" t="s">
        <v>52</v>
      </c>
      <c r="C100" s="13" t="s">
        <v>65</v>
      </c>
      <c r="D100" s="14" t="s">
        <v>66</v>
      </c>
      <c r="E100" s="13" t="s">
        <v>226</v>
      </c>
      <c r="F100" s="14" t="s">
        <v>227</v>
      </c>
      <c r="G100" s="13" t="s">
        <v>203</v>
      </c>
      <c r="H100" s="14" t="s">
        <v>204</v>
      </c>
      <c r="I100" s="15">
        <v>130</v>
      </c>
      <c r="J100" s="15">
        <v>130</v>
      </c>
    </row>
    <row r="101" spans="1:10" s="27" customFormat="1" ht="33.75">
      <c r="A101" s="9" t="s">
        <v>75</v>
      </c>
      <c r="B101" s="10" t="s">
        <v>76</v>
      </c>
      <c r="C101" s="11" t="s">
        <v>16</v>
      </c>
      <c r="D101" s="10" t="s">
        <v>16</v>
      </c>
      <c r="E101" s="11" t="s">
        <v>16</v>
      </c>
      <c r="F101" s="10" t="s">
        <v>16</v>
      </c>
      <c r="G101" s="11" t="s">
        <v>16</v>
      </c>
      <c r="H101" s="10" t="s">
        <v>16</v>
      </c>
      <c r="I101" s="12">
        <v>1589896.3</v>
      </c>
      <c r="J101" s="12">
        <v>1584341.4</v>
      </c>
    </row>
    <row r="102" spans="1:10" s="27" customFormat="1" ht="33.75" outlineLevel="1">
      <c r="A102" s="9" t="s">
        <v>75</v>
      </c>
      <c r="B102" s="10" t="s">
        <v>76</v>
      </c>
      <c r="C102" s="11" t="s">
        <v>43</v>
      </c>
      <c r="D102" s="10" t="s">
        <v>44</v>
      </c>
      <c r="E102" s="11" t="s">
        <v>16</v>
      </c>
      <c r="F102" s="10" t="s">
        <v>16</v>
      </c>
      <c r="G102" s="11" t="s">
        <v>16</v>
      </c>
      <c r="H102" s="10" t="s">
        <v>16</v>
      </c>
      <c r="I102" s="12">
        <v>819707.2</v>
      </c>
      <c r="J102" s="12">
        <v>755295.7</v>
      </c>
    </row>
    <row r="103" spans="1:10" s="27" customFormat="1" ht="33.75" outlineLevel="2">
      <c r="A103" s="9" t="s">
        <v>75</v>
      </c>
      <c r="B103" s="10" t="s">
        <v>76</v>
      </c>
      <c r="C103" s="11" t="s">
        <v>77</v>
      </c>
      <c r="D103" s="10" t="s">
        <v>78</v>
      </c>
      <c r="E103" s="11" t="s">
        <v>16</v>
      </c>
      <c r="F103" s="10" t="s">
        <v>16</v>
      </c>
      <c r="G103" s="11" t="s">
        <v>16</v>
      </c>
      <c r="H103" s="10" t="s">
        <v>16</v>
      </c>
      <c r="I103" s="12">
        <v>10212.200000000001</v>
      </c>
      <c r="J103" s="12">
        <v>9717.4</v>
      </c>
    </row>
    <row r="104" spans="1:10" s="5" customFormat="1" ht="33.75" outlineLevel="3">
      <c r="A104" s="22" t="s">
        <v>75</v>
      </c>
      <c r="B104" s="23" t="s">
        <v>76</v>
      </c>
      <c r="C104" s="24" t="s">
        <v>77</v>
      </c>
      <c r="D104" s="23" t="s">
        <v>78</v>
      </c>
      <c r="E104" s="24" t="s">
        <v>229</v>
      </c>
      <c r="F104" s="23" t="s">
        <v>230</v>
      </c>
      <c r="G104" s="24" t="s">
        <v>16</v>
      </c>
      <c r="H104" s="23" t="s">
        <v>16</v>
      </c>
      <c r="I104" s="25">
        <v>10212.200000000001</v>
      </c>
      <c r="J104" s="25">
        <v>9717.4</v>
      </c>
    </row>
    <row r="105" spans="1:10" s="5" customFormat="1" ht="78.75" outlineLevel="4" collapsed="1">
      <c r="A105" s="22" t="s">
        <v>75</v>
      </c>
      <c r="B105" s="23" t="s">
        <v>76</v>
      </c>
      <c r="C105" s="24" t="s">
        <v>77</v>
      </c>
      <c r="D105" s="23" t="s">
        <v>78</v>
      </c>
      <c r="E105" s="24" t="s">
        <v>231</v>
      </c>
      <c r="F105" s="23" t="s">
        <v>232</v>
      </c>
      <c r="G105" s="24" t="s">
        <v>233</v>
      </c>
      <c r="H105" s="23" t="s">
        <v>234</v>
      </c>
      <c r="I105" s="25">
        <v>10212.200000000001</v>
      </c>
      <c r="J105" s="25">
        <v>9717.4</v>
      </c>
    </row>
    <row r="106" spans="1:10" s="5" customFormat="1" ht="78.75" hidden="1" outlineLevel="5">
      <c r="A106" s="13" t="s">
        <v>75</v>
      </c>
      <c r="B106" s="14" t="s">
        <v>76</v>
      </c>
      <c r="C106" s="13" t="s">
        <v>77</v>
      </c>
      <c r="D106" s="14" t="s">
        <v>78</v>
      </c>
      <c r="E106" s="13" t="s">
        <v>231</v>
      </c>
      <c r="F106" s="14" t="s">
        <v>232</v>
      </c>
      <c r="G106" s="13" t="s">
        <v>79</v>
      </c>
      <c r="H106" s="14" t="s">
        <v>80</v>
      </c>
      <c r="I106" s="15">
        <v>10212.200000000001</v>
      </c>
      <c r="J106" s="15">
        <v>9717.4</v>
      </c>
    </row>
    <row r="107" spans="1:10" s="27" customFormat="1" ht="33.75" outlineLevel="2">
      <c r="A107" s="9" t="s">
        <v>75</v>
      </c>
      <c r="B107" s="10" t="s">
        <v>76</v>
      </c>
      <c r="C107" s="11" t="s">
        <v>83</v>
      </c>
      <c r="D107" s="10" t="s">
        <v>84</v>
      </c>
      <c r="E107" s="11" t="s">
        <v>16</v>
      </c>
      <c r="F107" s="10" t="s">
        <v>16</v>
      </c>
      <c r="G107" s="11" t="s">
        <v>16</v>
      </c>
      <c r="H107" s="10" t="s">
        <v>16</v>
      </c>
      <c r="I107" s="12">
        <v>809495</v>
      </c>
      <c r="J107" s="12">
        <v>745578.3</v>
      </c>
    </row>
    <row r="108" spans="1:10" s="5" customFormat="1" ht="33.75" outlineLevel="3">
      <c r="A108" s="22" t="s">
        <v>75</v>
      </c>
      <c r="B108" s="23" t="s">
        <v>76</v>
      </c>
      <c r="C108" s="24" t="s">
        <v>83</v>
      </c>
      <c r="D108" s="23" t="s">
        <v>84</v>
      </c>
      <c r="E108" s="24" t="s">
        <v>235</v>
      </c>
      <c r="F108" s="23" t="s">
        <v>236</v>
      </c>
      <c r="G108" s="24" t="s">
        <v>16</v>
      </c>
      <c r="H108" s="23" t="s">
        <v>16</v>
      </c>
      <c r="I108" s="25">
        <v>775499.2</v>
      </c>
      <c r="J108" s="25">
        <v>710612.3</v>
      </c>
    </row>
    <row r="109" spans="1:10" s="5" customFormat="1" ht="90" outlineLevel="4" collapsed="1">
      <c r="A109" s="22" t="s">
        <v>75</v>
      </c>
      <c r="B109" s="23" t="s">
        <v>76</v>
      </c>
      <c r="C109" s="24" t="s">
        <v>83</v>
      </c>
      <c r="D109" s="23" t="s">
        <v>84</v>
      </c>
      <c r="E109" s="24" t="s">
        <v>237</v>
      </c>
      <c r="F109" s="23" t="s">
        <v>238</v>
      </c>
      <c r="G109" s="24" t="s">
        <v>187</v>
      </c>
      <c r="H109" s="23" t="s">
        <v>188</v>
      </c>
      <c r="I109" s="25">
        <v>701815.9</v>
      </c>
      <c r="J109" s="25">
        <v>636237.1</v>
      </c>
    </row>
    <row r="110" spans="1:10" s="5" customFormat="1" ht="90" hidden="1" outlineLevel="5">
      <c r="A110" s="13" t="s">
        <v>75</v>
      </c>
      <c r="B110" s="14" t="s">
        <v>76</v>
      </c>
      <c r="C110" s="13" t="s">
        <v>83</v>
      </c>
      <c r="D110" s="14" t="s">
        <v>84</v>
      </c>
      <c r="E110" s="13" t="s">
        <v>237</v>
      </c>
      <c r="F110" s="14" t="s">
        <v>238</v>
      </c>
      <c r="G110" s="13" t="s">
        <v>61</v>
      </c>
      <c r="H110" s="14" t="s">
        <v>62</v>
      </c>
      <c r="I110" s="15">
        <v>80578.8</v>
      </c>
      <c r="J110" s="15">
        <v>100000</v>
      </c>
    </row>
    <row r="111" spans="1:10" s="5" customFormat="1" ht="90" hidden="1" outlineLevel="5">
      <c r="A111" s="13" t="s">
        <v>75</v>
      </c>
      <c r="B111" s="14" t="s">
        <v>76</v>
      </c>
      <c r="C111" s="13" t="s">
        <v>83</v>
      </c>
      <c r="D111" s="14" t="s">
        <v>84</v>
      </c>
      <c r="E111" s="13" t="s">
        <v>237</v>
      </c>
      <c r="F111" s="14" t="s">
        <v>238</v>
      </c>
      <c r="G111" s="13" t="s">
        <v>25</v>
      </c>
      <c r="H111" s="14" t="s">
        <v>26</v>
      </c>
      <c r="I111" s="15">
        <v>621237.1</v>
      </c>
      <c r="J111" s="15">
        <v>536237.1</v>
      </c>
    </row>
    <row r="112" spans="1:10" s="5" customFormat="1" ht="45" outlineLevel="4" collapsed="1">
      <c r="A112" s="22" t="s">
        <v>75</v>
      </c>
      <c r="B112" s="23" t="s">
        <v>76</v>
      </c>
      <c r="C112" s="24" t="s">
        <v>83</v>
      </c>
      <c r="D112" s="23" t="s">
        <v>84</v>
      </c>
      <c r="E112" s="24" t="s">
        <v>239</v>
      </c>
      <c r="F112" s="23" t="s">
        <v>240</v>
      </c>
      <c r="G112" s="24" t="s">
        <v>233</v>
      </c>
      <c r="H112" s="23" t="s">
        <v>234</v>
      </c>
      <c r="I112" s="25">
        <v>38783.300000000003</v>
      </c>
      <c r="J112" s="25">
        <v>39475.199999999997</v>
      </c>
    </row>
    <row r="113" spans="1:10" s="5" customFormat="1" ht="67.5" hidden="1" outlineLevel="5">
      <c r="A113" s="13" t="s">
        <v>75</v>
      </c>
      <c r="B113" s="14" t="s">
        <v>76</v>
      </c>
      <c r="C113" s="13" t="s">
        <v>83</v>
      </c>
      <c r="D113" s="14" t="s">
        <v>84</v>
      </c>
      <c r="E113" s="13" t="s">
        <v>239</v>
      </c>
      <c r="F113" s="14" t="s">
        <v>240</v>
      </c>
      <c r="G113" s="13" t="s">
        <v>79</v>
      </c>
      <c r="H113" s="14" t="s">
        <v>80</v>
      </c>
      <c r="I113" s="15">
        <v>38783.300000000003</v>
      </c>
      <c r="J113" s="15">
        <v>39475.199999999997</v>
      </c>
    </row>
    <row r="114" spans="1:10" s="5" customFormat="1" ht="67.5" outlineLevel="4" collapsed="1">
      <c r="A114" s="22" t="s">
        <v>75</v>
      </c>
      <c r="B114" s="23" t="s">
        <v>76</v>
      </c>
      <c r="C114" s="24" t="s">
        <v>83</v>
      </c>
      <c r="D114" s="23" t="s">
        <v>84</v>
      </c>
      <c r="E114" s="24" t="s">
        <v>241</v>
      </c>
      <c r="F114" s="23" t="s">
        <v>242</v>
      </c>
      <c r="G114" s="24" t="s">
        <v>187</v>
      </c>
      <c r="H114" s="23" t="s">
        <v>188</v>
      </c>
      <c r="I114" s="25">
        <v>5600</v>
      </c>
      <c r="J114" s="25">
        <v>6000</v>
      </c>
    </row>
    <row r="115" spans="1:10" s="5" customFormat="1" ht="67.5" hidden="1" outlineLevel="5">
      <c r="A115" s="13" t="s">
        <v>75</v>
      </c>
      <c r="B115" s="14" t="s">
        <v>76</v>
      </c>
      <c r="C115" s="13" t="s">
        <v>83</v>
      </c>
      <c r="D115" s="14" t="s">
        <v>84</v>
      </c>
      <c r="E115" s="13" t="s">
        <v>241</v>
      </c>
      <c r="F115" s="14" t="s">
        <v>242</v>
      </c>
      <c r="G115" s="13" t="s">
        <v>25</v>
      </c>
      <c r="H115" s="14" t="s">
        <v>26</v>
      </c>
      <c r="I115" s="15">
        <v>5600</v>
      </c>
      <c r="J115" s="15">
        <v>6000</v>
      </c>
    </row>
    <row r="116" spans="1:10" s="5" customFormat="1" ht="67.5" outlineLevel="4" collapsed="1">
      <c r="A116" s="22" t="s">
        <v>75</v>
      </c>
      <c r="B116" s="23" t="s">
        <v>76</v>
      </c>
      <c r="C116" s="24" t="s">
        <v>83</v>
      </c>
      <c r="D116" s="23" t="s">
        <v>84</v>
      </c>
      <c r="E116" s="24" t="s">
        <v>241</v>
      </c>
      <c r="F116" s="23" t="s">
        <v>242</v>
      </c>
      <c r="G116" s="24" t="s">
        <v>233</v>
      </c>
      <c r="H116" s="23" t="s">
        <v>234</v>
      </c>
      <c r="I116" s="25">
        <v>29300</v>
      </c>
      <c r="J116" s="25">
        <v>28900</v>
      </c>
    </row>
    <row r="117" spans="1:10" s="5" customFormat="1" ht="67.5" hidden="1" outlineLevel="5">
      <c r="A117" s="13" t="s">
        <v>75</v>
      </c>
      <c r="B117" s="14" t="s">
        <v>76</v>
      </c>
      <c r="C117" s="13" t="s">
        <v>83</v>
      </c>
      <c r="D117" s="14" t="s">
        <v>84</v>
      </c>
      <c r="E117" s="13" t="s">
        <v>241</v>
      </c>
      <c r="F117" s="14" t="s">
        <v>242</v>
      </c>
      <c r="G117" s="13" t="s">
        <v>100</v>
      </c>
      <c r="H117" s="14" t="s">
        <v>101</v>
      </c>
      <c r="I117" s="15">
        <v>29300</v>
      </c>
      <c r="J117" s="15">
        <v>28900</v>
      </c>
    </row>
    <row r="118" spans="1:10" s="5" customFormat="1" ht="33.75" outlineLevel="3">
      <c r="A118" s="22" t="s">
        <v>75</v>
      </c>
      <c r="B118" s="23" t="s">
        <v>76</v>
      </c>
      <c r="C118" s="24" t="s">
        <v>83</v>
      </c>
      <c r="D118" s="23" t="s">
        <v>84</v>
      </c>
      <c r="E118" s="24" t="s">
        <v>181</v>
      </c>
      <c r="F118" s="23" t="s">
        <v>182</v>
      </c>
      <c r="G118" s="24" t="s">
        <v>16</v>
      </c>
      <c r="H118" s="23" t="s">
        <v>16</v>
      </c>
      <c r="I118" s="25">
        <v>33995.800000000003</v>
      </c>
      <c r="J118" s="25">
        <v>34966</v>
      </c>
    </row>
    <row r="119" spans="1:10" s="5" customFormat="1" ht="78.75" outlineLevel="4" collapsed="1">
      <c r="A119" s="22" t="s">
        <v>75</v>
      </c>
      <c r="B119" s="23" t="s">
        <v>76</v>
      </c>
      <c r="C119" s="24" t="s">
        <v>83</v>
      </c>
      <c r="D119" s="23" t="s">
        <v>84</v>
      </c>
      <c r="E119" s="24" t="s">
        <v>226</v>
      </c>
      <c r="F119" s="23" t="s">
        <v>227</v>
      </c>
      <c r="G119" s="24" t="s">
        <v>185</v>
      </c>
      <c r="H119" s="23" t="s">
        <v>186</v>
      </c>
      <c r="I119" s="25">
        <v>31699.8</v>
      </c>
      <c r="J119" s="25">
        <v>32670</v>
      </c>
    </row>
    <row r="120" spans="1:10" s="5" customFormat="1" ht="45" hidden="1" outlineLevel="5">
      <c r="A120" s="13" t="s">
        <v>75</v>
      </c>
      <c r="B120" s="14" t="s">
        <v>76</v>
      </c>
      <c r="C120" s="13" t="s">
        <v>83</v>
      </c>
      <c r="D120" s="14" t="s">
        <v>84</v>
      </c>
      <c r="E120" s="13" t="s">
        <v>226</v>
      </c>
      <c r="F120" s="14" t="s">
        <v>227</v>
      </c>
      <c r="G120" s="13" t="s">
        <v>67</v>
      </c>
      <c r="H120" s="14" t="s">
        <v>68</v>
      </c>
      <c r="I120" s="15">
        <v>31599.8</v>
      </c>
      <c r="J120" s="15">
        <v>32570</v>
      </c>
    </row>
    <row r="121" spans="1:10" s="5" customFormat="1" ht="33.75" hidden="1" outlineLevel="5">
      <c r="A121" s="13" t="s">
        <v>75</v>
      </c>
      <c r="B121" s="14" t="s">
        <v>76</v>
      </c>
      <c r="C121" s="13" t="s">
        <v>83</v>
      </c>
      <c r="D121" s="14" t="s">
        <v>84</v>
      </c>
      <c r="E121" s="13" t="s">
        <v>226</v>
      </c>
      <c r="F121" s="14" t="s">
        <v>227</v>
      </c>
      <c r="G121" s="13" t="s">
        <v>69</v>
      </c>
      <c r="H121" s="14" t="s">
        <v>70</v>
      </c>
      <c r="I121" s="15">
        <v>100</v>
      </c>
      <c r="J121" s="15">
        <v>100</v>
      </c>
    </row>
    <row r="122" spans="1:10" s="5" customFormat="1" ht="33.75" outlineLevel="4" collapsed="1">
      <c r="A122" s="22" t="s">
        <v>75</v>
      </c>
      <c r="B122" s="23" t="s">
        <v>76</v>
      </c>
      <c r="C122" s="24" t="s">
        <v>83</v>
      </c>
      <c r="D122" s="23" t="s">
        <v>84</v>
      </c>
      <c r="E122" s="24" t="s">
        <v>226</v>
      </c>
      <c r="F122" s="23" t="s">
        <v>227</v>
      </c>
      <c r="G122" s="24" t="s">
        <v>187</v>
      </c>
      <c r="H122" s="23" t="s">
        <v>188</v>
      </c>
      <c r="I122" s="25">
        <v>1986</v>
      </c>
      <c r="J122" s="25">
        <v>1946</v>
      </c>
    </row>
    <row r="123" spans="1:10" s="5" customFormat="1" ht="33.75" hidden="1" outlineLevel="5">
      <c r="A123" s="13" t="s">
        <v>75</v>
      </c>
      <c r="B123" s="14" t="s">
        <v>76</v>
      </c>
      <c r="C123" s="13" t="s">
        <v>83</v>
      </c>
      <c r="D123" s="14" t="s">
        <v>84</v>
      </c>
      <c r="E123" s="13" t="s">
        <v>226</v>
      </c>
      <c r="F123" s="14" t="s">
        <v>227</v>
      </c>
      <c r="G123" s="13" t="s">
        <v>25</v>
      </c>
      <c r="H123" s="14" t="s">
        <v>26</v>
      </c>
      <c r="I123" s="15">
        <v>1986</v>
      </c>
      <c r="J123" s="15">
        <v>1946</v>
      </c>
    </row>
    <row r="124" spans="1:10" s="5" customFormat="1" ht="33.75" outlineLevel="4" collapsed="1">
      <c r="A124" s="22" t="s">
        <v>75</v>
      </c>
      <c r="B124" s="23" t="s">
        <v>76</v>
      </c>
      <c r="C124" s="24" t="s">
        <v>83</v>
      </c>
      <c r="D124" s="23" t="s">
        <v>84</v>
      </c>
      <c r="E124" s="24" t="s">
        <v>226</v>
      </c>
      <c r="F124" s="23" t="s">
        <v>227</v>
      </c>
      <c r="G124" s="24" t="s">
        <v>189</v>
      </c>
      <c r="H124" s="23" t="s">
        <v>190</v>
      </c>
      <c r="I124" s="25">
        <v>310</v>
      </c>
      <c r="J124" s="25">
        <v>350</v>
      </c>
    </row>
    <row r="125" spans="1:10" s="5" customFormat="1" ht="33.75" hidden="1" outlineLevel="5">
      <c r="A125" s="13" t="s">
        <v>75</v>
      </c>
      <c r="B125" s="14" t="s">
        <v>76</v>
      </c>
      <c r="C125" s="13" t="s">
        <v>83</v>
      </c>
      <c r="D125" s="14" t="s">
        <v>84</v>
      </c>
      <c r="E125" s="13" t="s">
        <v>226</v>
      </c>
      <c r="F125" s="14" t="s">
        <v>227</v>
      </c>
      <c r="G125" s="13" t="s">
        <v>53</v>
      </c>
      <c r="H125" s="14" t="s">
        <v>54</v>
      </c>
      <c r="I125" s="15">
        <v>40</v>
      </c>
      <c r="J125" s="15">
        <v>50</v>
      </c>
    </row>
    <row r="126" spans="1:10" s="5" customFormat="1" ht="33.75" hidden="1" outlineLevel="5">
      <c r="A126" s="13" t="s">
        <v>75</v>
      </c>
      <c r="B126" s="14" t="s">
        <v>76</v>
      </c>
      <c r="C126" s="13" t="s">
        <v>83</v>
      </c>
      <c r="D126" s="14" t="s">
        <v>84</v>
      </c>
      <c r="E126" s="13" t="s">
        <v>226</v>
      </c>
      <c r="F126" s="14" t="s">
        <v>227</v>
      </c>
      <c r="G126" s="13" t="s">
        <v>27</v>
      </c>
      <c r="H126" s="14" t="s">
        <v>228</v>
      </c>
      <c r="I126" s="15">
        <v>15</v>
      </c>
      <c r="J126" s="15">
        <v>15</v>
      </c>
    </row>
    <row r="127" spans="1:10" s="5" customFormat="1" ht="33.75" hidden="1" outlineLevel="5">
      <c r="A127" s="13" t="s">
        <v>75</v>
      </c>
      <c r="B127" s="14" t="s">
        <v>76</v>
      </c>
      <c r="C127" s="13" t="s">
        <v>83</v>
      </c>
      <c r="D127" s="14" t="s">
        <v>84</v>
      </c>
      <c r="E127" s="13" t="s">
        <v>226</v>
      </c>
      <c r="F127" s="14" t="s">
        <v>227</v>
      </c>
      <c r="G127" s="13" t="s">
        <v>203</v>
      </c>
      <c r="H127" s="14" t="s">
        <v>204</v>
      </c>
      <c r="I127" s="15">
        <v>255</v>
      </c>
      <c r="J127" s="15">
        <v>285</v>
      </c>
    </row>
    <row r="128" spans="1:10" s="27" customFormat="1" ht="33.75" outlineLevel="1">
      <c r="A128" s="9" t="s">
        <v>75</v>
      </c>
      <c r="B128" s="10" t="s">
        <v>76</v>
      </c>
      <c r="C128" s="11" t="s">
        <v>57</v>
      </c>
      <c r="D128" s="10" t="s">
        <v>58</v>
      </c>
      <c r="E128" s="11" t="s">
        <v>16</v>
      </c>
      <c r="F128" s="10" t="s">
        <v>16</v>
      </c>
      <c r="G128" s="11" t="s">
        <v>16</v>
      </c>
      <c r="H128" s="10" t="s">
        <v>16</v>
      </c>
      <c r="I128" s="12">
        <v>770189.1</v>
      </c>
      <c r="J128" s="12">
        <v>829045.7</v>
      </c>
    </row>
    <row r="129" spans="1:10" s="27" customFormat="1" ht="33.75" outlineLevel="2">
      <c r="A129" s="9" t="s">
        <v>75</v>
      </c>
      <c r="B129" s="10" t="s">
        <v>76</v>
      </c>
      <c r="C129" s="11" t="s">
        <v>59</v>
      </c>
      <c r="D129" s="10" t="s">
        <v>60</v>
      </c>
      <c r="E129" s="11" t="s">
        <v>16</v>
      </c>
      <c r="F129" s="10" t="s">
        <v>16</v>
      </c>
      <c r="G129" s="11" t="s">
        <v>16</v>
      </c>
      <c r="H129" s="10" t="s">
        <v>16</v>
      </c>
      <c r="I129" s="12">
        <v>52900</v>
      </c>
      <c r="J129" s="12">
        <v>137900</v>
      </c>
    </row>
    <row r="130" spans="1:10" s="5" customFormat="1" ht="45" outlineLevel="3">
      <c r="A130" s="22" t="s">
        <v>75</v>
      </c>
      <c r="B130" s="23" t="s">
        <v>76</v>
      </c>
      <c r="C130" s="24" t="s">
        <v>59</v>
      </c>
      <c r="D130" s="23" t="s">
        <v>60</v>
      </c>
      <c r="E130" s="24" t="s">
        <v>243</v>
      </c>
      <c r="F130" s="23" t="s">
        <v>244</v>
      </c>
      <c r="G130" s="24" t="s">
        <v>16</v>
      </c>
      <c r="H130" s="23" t="s">
        <v>16</v>
      </c>
      <c r="I130" s="25">
        <v>47200</v>
      </c>
      <c r="J130" s="25">
        <v>132200</v>
      </c>
    </row>
    <row r="131" spans="1:10" s="5" customFormat="1" ht="33.75" outlineLevel="4" collapsed="1">
      <c r="A131" s="22" t="s">
        <v>75</v>
      </c>
      <c r="B131" s="23" t="s">
        <v>76</v>
      </c>
      <c r="C131" s="24" t="s">
        <v>59</v>
      </c>
      <c r="D131" s="23" t="s">
        <v>60</v>
      </c>
      <c r="E131" s="24" t="s">
        <v>245</v>
      </c>
      <c r="F131" s="23" t="s">
        <v>246</v>
      </c>
      <c r="G131" s="24" t="s">
        <v>189</v>
      </c>
      <c r="H131" s="23" t="s">
        <v>190</v>
      </c>
      <c r="I131" s="25">
        <v>25000</v>
      </c>
      <c r="J131" s="25">
        <v>110000</v>
      </c>
    </row>
    <row r="132" spans="1:10" s="5" customFormat="1" ht="45" hidden="1" outlineLevel="5">
      <c r="A132" s="13" t="s">
        <v>75</v>
      </c>
      <c r="B132" s="14" t="s">
        <v>76</v>
      </c>
      <c r="C132" s="13" t="s">
        <v>59</v>
      </c>
      <c r="D132" s="14" t="s">
        <v>60</v>
      </c>
      <c r="E132" s="13" t="s">
        <v>245</v>
      </c>
      <c r="F132" s="14" t="s">
        <v>246</v>
      </c>
      <c r="G132" s="13" t="s">
        <v>81</v>
      </c>
      <c r="H132" s="14" t="s">
        <v>82</v>
      </c>
      <c r="I132" s="15">
        <v>25000</v>
      </c>
      <c r="J132" s="15">
        <v>110000</v>
      </c>
    </row>
    <row r="133" spans="1:10" s="5" customFormat="1" ht="78.75" outlineLevel="4" collapsed="1">
      <c r="A133" s="22" t="s">
        <v>75</v>
      </c>
      <c r="B133" s="23" t="s">
        <v>76</v>
      </c>
      <c r="C133" s="24" t="s">
        <v>59</v>
      </c>
      <c r="D133" s="23" t="s">
        <v>60</v>
      </c>
      <c r="E133" s="24" t="s">
        <v>247</v>
      </c>
      <c r="F133" s="23" t="s">
        <v>248</v>
      </c>
      <c r="G133" s="24" t="s">
        <v>189</v>
      </c>
      <c r="H133" s="23" t="s">
        <v>190</v>
      </c>
      <c r="I133" s="25">
        <v>20000</v>
      </c>
      <c r="J133" s="25">
        <v>20000</v>
      </c>
    </row>
    <row r="134" spans="1:10" s="5" customFormat="1" ht="78.75" hidden="1" outlineLevel="5">
      <c r="A134" s="13" t="s">
        <v>75</v>
      </c>
      <c r="B134" s="14" t="s">
        <v>76</v>
      </c>
      <c r="C134" s="13" t="s">
        <v>59</v>
      </c>
      <c r="D134" s="14" t="s">
        <v>60</v>
      </c>
      <c r="E134" s="13" t="s">
        <v>247</v>
      </c>
      <c r="F134" s="14" t="s">
        <v>248</v>
      </c>
      <c r="G134" s="13" t="s">
        <v>81</v>
      </c>
      <c r="H134" s="14" t="s">
        <v>82</v>
      </c>
      <c r="I134" s="15">
        <v>20000</v>
      </c>
      <c r="J134" s="15">
        <v>20000</v>
      </c>
    </row>
    <row r="135" spans="1:10" s="5" customFormat="1" ht="33.75" outlineLevel="4" collapsed="1">
      <c r="A135" s="22" t="s">
        <v>75</v>
      </c>
      <c r="B135" s="23" t="s">
        <v>76</v>
      </c>
      <c r="C135" s="24" t="s">
        <v>59</v>
      </c>
      <c r="D135" s="23" t="s">
        <v>60</v>
      </c>
      <c r="E135" s="24" t="s">
        <v>249</v>
      </c>
      <c r="F135" s="23" t="s">
        <v>250</v>
      </c>
      <c r="G135" s="24" t="s">
        <v>187</v>
      </c>
      <c r="H135" s="23" t="s">
        <v>188</v>
      </c>
      <c r="I135" s="25">
        <v>700</v>
      </c>
      <c r="J135" s="25">
        <v>700</v>
      </c>
    </row>
    <row r="136" spans="1:10" s="5" customFormat="1" ht="33.75" hidden="1" outlineLevel="5">
      <c r="A136" s="13" t="s">
        <v>75</v>
      </c>
      <c r="B136" s="14" t="s">
        <v>76</v>
      </c>
      <c r="C136" s="13" t="s">
        <v>59</v>
      </c>
      <c r="D136" s="14" t="s">
        <v>60</v>
      </c>
      <c r="E136" s="13" t="s">
        <v>249</v>
      </c>
      <c r="F136" s="14" t="s">
        <v>250</v>
      </c>
      <c r="G136" s="13" t="s">
        <v>25</v>
      </c>
      <c r="H136" s="14" t="s">
        <v>26</v>
      </c>
      <c r="I136" s="15">
        <v>700</v>
      </c>
      <c r="J136" s="15">
        <v>700</v>
      </c>
    </row>
    <row r="137" spans="1:10" s="5" customFormat="1" ht="45" outlineLevel="4" collapsed="1">
      <c r="A137" s="22" t="s">
        <v>75</v>
      </c>
      <c r="B137" s="23" t="s">
        <v>76</v>
      </c>
      <c r="C137" s="24" t="s">
        <v>59</v>
      </c>
      <c r="D137" s="23" t="s">
        <v>60</v>
      </c>
      <c r="E137" s="24" t="s">
        <v>249</v>
      </c>
      <c r="F137" s="23" t="s">
        <v>250</v>
      </c>
      <c r="G137" s="24" t="s">
        <v>233</v>
      </c>
      <c r="H137" s="23" t="s">
        <v>234</v>
      </c>
      <c r="I137" s="25">
        <v>1500</v>
      </c>
      <c r="J137" s="25">
        <v>1500</v>
      </c>
    </row>
    <row r="138" spans="1:10" s="5" customFormat="1" ht="45" hidden="1" outlineLevel="5">
      <c r="A138" s="13" t="s">
        <v>75</v>
      </c>
      <c r="B138" s="14" t="s">
        <v>76</v>
      </c>
      <c r="C138" s="13" t="s">
        <v>59</v>
      </c>
      <c r="D138" s="14" t="s">
        <v>60</v>
      </c>
      <c r="E138" s="13" t="s">
        <v>249</v>
      </c>
      <c r="F138" s="14" t="s">
        <v>250</v>
      </c>
      <c r="G138" s="13" t="s">
        <v>112</v>
      </c>
      <c r="H138" s="14" t="s">
        <v>113</v>
      </c>
      <c r="I138" s="15">
        <v>1500</v>
      </c>
      <c r="J138" s="15">
        <v>1500</v>
      </c>
    </row>
    <row r="139" spans="1:10" s="5" customFormat="1" ht="56.25" outlineLevel="3">
      <c r="A139" s="22" t="s">
        <v>75</v>
      </c>
      <c r="B139" s="23" t="s">
        <v>76</v>
      </c>
      <c r="C139" s="24" t="s">
        <v>59</v>
      </c>
      <c r="D139" s="23" t="s">
        <v>60</v>
      </c>
      <c r="E139" s="24" t="s">
        <v>213</v>
      </c>
      <c r="F139" s="23" t="s">
        <v>214</v>
      </c>
      <c r="G139" s="24" t="s">
        <v>16</v>
      </c>
      <c r="H139" s="23" t="s">
        <v>16</v>
      </c>
      <c r="I139" s="25">
        <v>5700</v>
      </c>
      <c r="J139" s="25">
        <v>5700</v>
      </c>
    </row>
    <row r="140" spans="1:10" s="5" customFormat="1" ht="101.25" outlineLevel="4" collapsed="1">
      <c r="A140" s="22" t="s">
        <v>75</v>
      </c>
      <c r="B140" s="23" t="s">
        <v>76</v>
      </c>
      <c r="C140" s="24" t="s">
        <v>59</v>
      </c>
      <c r="D140" s="23" t="s">
        <v>60</v>
      </c>
      <c r="E140" s="24" t="s">
        <v>251</v>
      </c>
      <c r="F140" s="23" t="s">
        <v>252</v>
      </c>
      <c r="G140" s="24" t="s">
        <v>189</v>
      </c>
      <c r="H140" s="23" t="s">
        <v>190</v>
      </c>
      <c r="I140" s="25">
        <v>5700</v>
      </c>
      <c r="J140" s="25">
        <v>5700</v>
      </c>
    </row>
    <row r="141" spans="1:10" s="5" customFormat="1" ht="101.25" hidden="1" outlineLevel="5">
      <c r="A141" s="13" t="s">
        <v>75</v>
      </c>
      <c r="B141" s="14" t="s">
        <v>76</v>
      </c>
      <c r="C141" s="13" t="s">
        <v>59</v>
      </c>
      <c r="D141" s="14" t="s">
        <v>60</v>
      </c>
      <c r="E141" s="13" t="s">
        <v>251</v>
      </c>
      <c r="F141" s="14" t="s">
        <v>252</v>
      </c>
      <c r="G141" s="13" t="s">
        <v>81</v>
      </c>
      <c r="H141" s="14" t="s">
        <v>82</v>
      </c>
      <c r="I141" s="15">
        <v>5700</v>
      </c>
      <c r="J141" s="15">
        <v>5700</v>
      </c>
    </row>
    <row r="142" spans="1:10" s="27" customFormat="1" ht="33.75" outlineLevel="2">
      <c r="A142" s="9" t="s">
        <v>75</v>
      </c>
      <c r="B142" s="10" t="s">
        <v>76</v>
      </c>
      <c r="C142" s="11" t="s">
        <v>85</v>
      </c>
      <c r="D142" s="10" t="s">
        <v>86</v>
      </c>
      <c r="E142" s="11" t="s">
        <v>16</v>
      </c>
      <c r="F142" s="10" t="s">
        <v>16</v>
      </c>
      <c r="G142" s="11" t="s">
        <v>16</v>
      </c>
      <c r="H142" s="10" t="s">
        <v>16</v>
      </c>
      <c r="I142" s="12">
        <v>44502.3</v>
      </c>
      <c r="J142" s="12">
        <v>21759</v>
      </c>
    </row>
    <row r="143" spans="1:10" s="5" customFormat="1" ht="33.75" outlineLevel="3">
      <c r="A143" s="22" t="s">
        <v>75</v>
      </c>
      <c r="B143" s="23" t="s">
        <v>76</v>
      </c>
      <c r="C143" s="24" t="s">
        <v>85</v>
      </c>
      <c r="D143" s="23" t="s">
        <v>86</v>
      </c>
      <c r="E143" s="24" t="s">
        <v>138</v>
      </c>
      <c r="F143" s="23" t="s">
        <v>87</v>
      </c>
      <c r="G143" s="24" t="s">
        <v>16</v>
      </c>
      <c r="H143" s="23" t="s">
        <v>16</v>
      </c>
      <c r="I143" s="25">
        <v>22933.3</v>
      </c>
      <c r="J143" s="25">
        <v>190</v>
      </c>
    </row>
    <row r="144" spans="1:10" s="5" customFormat="1" ht="90" outlineLevel="4" collapsed="1">
      <c r="A144" s="22" t="s">
        <v>75</v>
      </c>
      <c r="B144" s="23" t="s">
        <v>76</v>
      </c>
      <c r="C144" s="24" t="s">
        <v>85</v>
      </c>
      <c r="D144" s="23" t="s">
        <v>86</v>
      </c>
      <c r="E144" s="24" t="s">
        <v>253</v>
      </c>
      <c r="F144" s="23" t="s">
        <v>254</v>
      </c>
      <c r="G144" s="24" t="s">
        <v>224</v>
      </c>
      <c r="H144" s="23" t="s">
        <v>225</v>
      </c>
      <c r="I144" s="25">
        <v>9986</v>
      </c>
      <c r="J144" s="25">
        <v>0</v>
      </c>
    </row>
    <row r="145" spans="1:10" s="5" customFormat="1" ht="90" hidden="1" outlineLevel="5">
      <c r="A145" s="13" t="s">
        <v>75</v>
      </c>
      <c r="B145" s="14" t="s">
        <v>76</v>
      </c>
      <c r="C145" s="13" t="s">
        <v>85</v>
      </c>
      <c r="D145" s="14" t="s">
        <v>86</v>
      </c>
      <c r="E145" s="13" t="s">
        <v>253</v>
      </c>
      <c r="F145" s="14" t="s">
        <v>254</v>
      </c>
      <c r="G145" s="13" t="s">
        <v>88</v>
      </c>
      <c r="H145" s="14" t="s">
        <v>89</v>
      </c>
      <c r="I145" s="15">
        <v>9986</v>
      </c>
      <c r="J145" s="15">
        <v>0</v>
      </c>
    </row>
    <row r="146" spans="1:10" s="5" customFormat="1" ht="56.25" outlineLevel="4" collapsed="1">
      <c r="A146" s="22" t="s">
        <v>75</v>
      </c>
      <c r="B146" s="23" t="s">
        <v>76</v>
      </c>
      <c r="C146" s="24" t="s">
        <v>85</v>
      </c>
      <c r="D146" s="23" t="s">
        <v>86</v>
      </c>
      <c r="E146" s="24" t="s">
        <v>255</v>
      </c>
      <c r="F146" s="23" t="s">
        <v>256</v>
      </c>
      <c r="G146" s="24" t="s">
        <v>224</v>
      </c>
      <c r="H146" s="23" t="s">
        <v>225</v>
      </c>
      <c r="I146" s="25">
        <v>180</v>
      </c>
      <c r="J146" s="25">
        <v>190</v>
      </c>
    </row>
    <row r="147" spans="1:10" s="5" customFormat="1" ht="56.25" hidden="1" outlineLevel="5">
      <c r="A147" s="13" t="s">
        <v>75</v>
      </c>
      <c r="B147" s="14" t="s">
        <v>76</v>
      </c>
      <c r="C147" s="13" t="s">
        <v>85</v>
      </c>
      <c r="D147" s="14" t="s">
        <v>86</v>
      </c>
      <c r="E147" s="13" t="s">
        <v>255</v>
      </c>
      <c r="F147" s="14" t="s">
        <v>256</v>
      </c>
      <c r="G147" s="13" t="s">
        <v>88</v>
      </c>
      <c r="H147" s="14" t="s">
        <v>89</v>
      </c>
      <c r="I147" s="15">
        <v>180</v>
      </c>
      <c r="J147" s="15">
        <v>190</v>
      </c>
    </row>
    <row r="148" spans="1:10" s="5" customFormat="1" ht="33.75" outlineLevel="4" collapsed="1">
      <c r="A148" s="22" t="s">
        <v>75</v>
      </c>
      <c r="B148" s="23" t="s">
        <v>76</v>
      </c>
      <c r="C148" s="24" t="s">
        <v>85</v>
      </c>
      <c r="D148" s="23" t="s">
        <v>86</v>
      </c>
      <c r="E148" s="24" t="s">
        <v>257</v>
      </c>
      <c r="F148" s="23" t="s">
        <v>258</v>
      </c>
      <c r="G148" s="24" t="s">
        <v>224</v>
      </c>
      <c r="H148" s="23" t="s">
        <v>225</v>
      </c>
      <c r="I148" s="25">
        <v>12767.3</v>
      </c>
      <c r="J148" s="25">
        <v>0</v>
      </c>
    </row>
    <row r="149" spans="1:10" s="5" customFormat="1" ht="45" hidden="1" outlineLevel="5">
      <c r="A149" s="13" t="s">
        <v>75</v>
      </c>
      <c r="B149" s="14" t="s">
        <v>76</v>
      </c>
      <c r="C149" s="13" t="s">
        <v>85</v>
      </c>
      <c r="D149" s="14" t="s">
        <v>86</v>
      </c>
      <c r="E149" s="13" t="s">
        <v>257</v>
      </c>
      <c r="F149" s="14" t="s">
        <v>258</v>
      </c>
      <c r="G149" s="13" t="s">
        <v>88</v>
      </c>
      <c r="H149" s="14" t="s">
        <v>89</v>
      </c>
      <c r="I149" s="15">
        <v>12767.3</v>
      </c>
      <c r="J149" s="15">
        <v>0</v>
      </c>
    </row>
    <row r="150" spans="1:10" s="5" customFormat="1" ht="33.75" outlineLevel="3">
      <c r="A150" s="22" t="s">
        <v>75</v>
      </c>
      <c r="B150" s="23" t="s">
        <v>76</v>
      </c>
      <c r="C150" s="24" t="s">
        <v>85</v>
      </c>
      <c r="D150" s="23" t="s">
        <v>86</v>
      </c>
      <c r="E150" s="24" t="s">
        <v>229</v>
      </c>
      <c r="F150" s="23" t="s">
        <v>230</v>
      </c>
      <c r="G150" s="24" t="s">
        <v>16</v>
      </c>
      <c r="H150" s="23" t="s">
        <v>16</v>
      </c>
      <c r="I150" s="25">
        <v>10851</v>
      </c>
      <c r="J150" s="25">
        <v>10851</v>
      </c>
    </row>
    <row r="151" spans="1:10" s="5" customFormat="1" ht="78.75" outlineLevel="4" collapsed="1">
      <c r="A151" s="22" t="s">
        <v>75</v>
      </c>
      <c r="B151" s="23" t="s">
        <v>76</v>
      </c>
      <c r="C151" s="24" t="s">
        <v>85</v>
      </c>
      <c r="D151" s="23" t="s">
        <v>86</v>
      </c>
      <c r="E151" s="24" t="s">
        <v>231</v>
      </c>
      <c r="F151" s="23" t="s">
        <v>232</v>
      </c>
      <c r="G151" s="24" t="s">
        <v>189</v>
      </c>
      <c r="H151" s="23" t="s">
        <v>190</v>
      </c>
      <c r="I151" s="25">
        <v>10851</v>
      </c>
      <c r="J151" s="25">
        <v>10851</v>
      </c>
    </row>
    <row r="152" spans="1:10" s="5" customFormat="1" ht="78.75" hidden="1" outlineLevel="5">
      <c r="A152" s="13" t="s">
        <v>75</v>
      </c>
      <c r="B152" s="14" t="s">
        <v>76</v>
      </c>
      <c r="C152" s="13" t="s">
        <v>85</v>
      </c>
      <c r="D152" s="14" t="s">
        <v>86</v>
      </c>
      <c r="E152" s="13" t="s">
        <v>231</v>
      </c>
      <c r="F152" s="14" t="s">
        <v>232</v>
      </c>
      <c r="G152" s="13" t="s">
        <v>81</v>
      </c>
      <c r="H152" s="14" t="s">
        <v>82</v>
      </c>
      <c r="I152" s="15">
        <v>10851</v>
      </c>
      <c r="J152" s="15">
        <v>10851</v>
      </c>
    </row>
    <row r="153" spans="1:10" s="5" customFormat="1" ht="67.5" outlineLevel="3">
      <c r="A153" s="22" t="s">
        <v>75</v>
      </c>
      <c r="B153" s="23" t="s">
        <v>76</v>
      </c>
      <c r="C153" s="24" t="s">
        <v>85</v>
      </c>
      <c r="D153" s="23" t="s">
        <v>86</v>
      </c>
      <c r="E153" s="24" t="s">
        <v>259</v>
      </c>
      <c r="F153" s="23" t="s">
        <v>260</v>
      </c>
      <c r="G153" s="24" t="s">
        <v>16</v>
      </c>
      <c r="H153" s="23" t="s">
        <v>16</v>
      </c>
      <c r="I153" s="25">
        <v>2100</v>
      </c>
      <c r="J153" s="25">
        <v>2100</v>
      </c>
    </row>
    <row r="154" spans="1:10" s="5" customFormat="1" ht="45" outlineLevel="4" collapsed="1">
      <c r="A154" s="22" t="s">
        <v>75</v>
      </c>
      <c r="B154" s="23" t="s">
        <v>76</v>
      </c>
      <c r="C154" s="24" t="s">
        <v>85</v>
      </c>
      <c r="D154" s="23" t="s">
        <v>86</v>
      </c>
      <c r="E154" s="24" t="s">
        <v>261</v>
      </c>
      <c r="F154" s="23" t="s">
        <v>262</v>
      </c>
      <c r="G154" s="24" t="s">
        <v>189</v>
      </c>
      <c r="H154" s="23" t="s">
        <v>190</v>
      </c>
      <c r="I154" s="25">
        <v>2100</v>
      </c>
      <c r="J154" s="25">
        <v>2100</v>
      </c>
    </row>
    <row r="155" spans="1:10" s="5" customFormat="1" ht="45" hidden="1" outlineLevel="5">
      <c r="A155" s="13" t="s">
        <v>75</v>
      </c>
      <c r="B155" s="14" t="s">
        <v>76</v>
      </c>
      <c r="C155" s="13" t="s">
        <v>85</v>
      </c>
      <c r="D155" s="14" t="s">
        <v>86</v>
      </c>
      <c r="E155" s="13" t="s">
        <v>261</v>
      </c>
      <c r="F155" s="14" t="s">
        <v>262</v>
      </c>
      <c r="G155" s="13" t="s">
        <v>81</v>
      </c>
      <c r="H155" s="14" t="s">
        <v>82</v>
      </c>
      <c r="I155" s="15">
        <v>2100</v>
      </c>
      <c r="J155" s="15">
        <v>2100</v>
      </c>
    </row>
    <row r="156" spans="1:10" s="5" customFormat="1" ht="33.75" outlineLevel="3">
      <c r="A156" s="22" t="s">
        <v>75</v>
      </c>
      <c r="B156" s="23" t="s">
        <v>76</v>
      </c>
      <c r="C156" s="24" t="s">
        <v>85</v>
      </c>
      <c r="D156" s="23" t="s">
        <v>86</v>
      </c>
      <c r="E156" s="24" t="s">
        <v>263</v>
      </c>
      <c r="F156" s="23" t="s">
        <v>264</v>
      </c>
      <c r="G156" s="24" t="s">
        <v>16</v>
      </c>
      <c r="H156" s="23" t="s">
        <v>16</v>
      </c>
      <c r="I156" s="25">
        <v>8618</v>
      </c>
      <c r="J156" s="25">
        <v>8618</v>
      </c>
    </row>
    <row r="157" spans="1:10" s="5" customFormat="1" ht="67.5" outlineLevel="4" collapsed="1">
      <c r="A157" s="22" t="s">
        <v>75</v>
      </c>
      <c r="B157" s="23" t="s">
        <v>76</v>
      </c>
      <c r="C157" s="24" t="s">
        <v>85</v>
      </c>
      <c r="D157" s="23" t="s">
        <v>86</v>
      </c>
      <c r="E157" s="24" t="s">
        <v>265</v>
      </c>
      <c r="F157" s="23" t="s">
        <v>266</v>
      </c>
      <c r="G157" s="24" t="s">
        <v>189</v>
      </c>
      <c r="H157" s="23" t="s">
        <v>190</v>
      </c>
      <c r="I157" s="25">
        <v>8618</v>
      </c>
      <c r="J157" s="25">
        <v>8618</v>
      </c>
    </row>
    <row r="158" spans="1:10" s="5" customFormat="1" ht="67.5" hidden="1" outlineLevel="5">
      <c r="A158" s="13" t="s">
        <v>75</v>
      </c>
      <c r="B158" s="14" t="s">
        <v>76</v>
      </c>
      <c r="C158" s="13" t="s">
        <v>85</v>
      </c>
      <c r="D158" s="14" t="s">
        <v>86</v>
      </c>
      <c r="E158" s="13" t="s">
        <v>265</v>
      </c>
      <c r="F158" s="14" t="s">
        <v>266</v>
      </c>
      <c r="G158" s="13" t="s">
        <v>81</v>
      </c>
      <c r="H158" s="14" t="s">
        <v>82</v>
      </c>
      <c r="I158" s="15">
        <v>8618</v>
      </c>
      <c r="J158" s="15">
        <v>8618</v>
      </c>
    </row>
    <row r="159" spans="1:10" s="27" customFormat="1" ht="33.75" outlineLevel="2">
      <c r="A159" s="9" t="s">
        <v>75</v>
      </c>
      <c r="B159" s="10" t="s">
        <v>76</v>
      </c>
      <c r="C159" s="11" t="s">
        <v>90</v>
      </c>
      <c r="D159" s="10" t="s">
        <v>91</v>
      </c>
      <c r="E159" s="11" t="s">
        <v>16</v>
      </c>
      <c r="F159" s="10" t="s">
        <v>16</v>
      </c>
      <c r="G159" s="11" t="s">
        <v>16</v>
      </c>
      <c r="H159" s="10" t="s">
        <v>16</v>
      </c>
      <c r="I159" s="12">
        <v>485531.2</v>
      </c>
      <c r="J159" s="12">
        <v>476689.1</v>
      </c>
    </row>
    <row r="160" spans="1:10" s="5" customFormat="1" ht="33.75" outlineLevel="3">
      <c r="A160" s="22" t="s">
        <v>75</v>
      </c>
      <c r="B160" s="23" t="s">
        <v>76</v>
      </c>
      <c r="C160" s="24" t="s">
        <v>90</v>
      </c>
      <c r="D160" s="23" t="s">
        <v>91</v>
      </c>
      <c r="E160" s="24" t="s">
        <v>229</v>
      </c>
      <c r="F160" s="23" t="s">
        <v>230</v>
      </c>
      <c r="G160" s="24" t="s">
        <v>16</v>
      </c>
      <c r="H160" s="23" t="s">
        <v>16</v>
      </c>
      <c r="I160" s="25">
        <v>485531.2</v>
      </c>
      <c r="J160" s="25">
        <v>476689.1</v>
      </c>
    </row>
    <row r="161" spans="1:10" s="5" customFormat="1" ht="56.25" outlineLevel="4" collapsed="1">
      <c r="A161" s="22" t="s">
        <v>75</v>
      </c>
      <c r="B161" s="23" t="s">
        <v>76</v>
      </c>
      <c r="C161" s="24" t="s">
        <v>90</v>
      </c>
      <c r="D161" s="23" t="s">
        <v>91</v>
      </c>
      <c r="E161" s="24" t="s">
        <v>267</v>
      </c>
      <c r="F161" s="23" t="s">
        <v>268</v>
      </c>
      <c r="G161" s="24" t="s">
        <v>187</v>
      </c>
      <c r="H161" s="23" t="s">
        <v>188</v>
      </c>
      <c r="I161" s="25">
        <v>363554.5</v>
      </c>
      <c r="J161" s="25">
        <v>358554.5</v>
      </c>
    </row>
    <row r="162" spans="1:10" s="5" customFormat="1" ht="56.25" hidden="1" outlineLevel="5">
      <c r="A162" s="13" t="s">
        <v>75</v>
      </c>
      <c r="B162" s="14" t="s">
        <v>76</v>
      </c>
      <c r="C162" s="13" t="s">
        <v>90</v>
      </c>
      <c r="D162" s="14" t="s">
        <v>91</v>
      </c>
      <c r="E162" s="13" t="s">
        <v>267</v>
      </c>
      <c r="F162" s="14" t="s">
        <v>268</v>
      </c>
      <c r="G162" s="13" t="s">
        <v>25</v>
      </c>
      <c r="H162" s="14" t="s">
        <v>26</v>
      </c>
      <c r="I162" s="15">
        <v>363554.5</v>
      </c>
      <c r="J162" s="15">
        <v>358554.5</v>
      </c>
    </row>
    <row r="163" spans="1:10" s="5" customFormat="1" ht="56.25" outlineLevel="4" collapsed="1">
      <c r="A163" s="22" t="s">
        <v>75</v>
      </c>
      <c r="B163" s="23" t="s">
        <v>76</v>
      </c>
      <c r="C163" s="24" t="s">
        <v>90</v>
      </c>
      <c r="D163" s="23" t="s">
        <v>91</v>
      </c>
      <c r="E163" s="24" t="s">
        <v>267</v>
      </c>
      <c r="F163" s="23" t="s">
        <v>268</v>
      </c>
      <c r="G163" s="24" t="s">
        <v>189</v>
      </c>
      <c r="H163" s="23" t="s">
        <v>190</v>
      </c>
      <c r="I163" s="25">
        <v>14500</v>
      </c>
      <c r="J163" s="25">
        <v>14500</v>
      </c>
    </row>
    <row r="164" spans="1:10" s="5" customFormat="1" ht="56.25" hidden="1" outlineLevel="5">
      <c r="A164" s="13" t="s">
        <v>75</v>
      </c>
      <c r="B164" s="14" t="s">
        <v>76</v>
      </c>
      <c r="C164" s="13" t="s">
        <v>90</v>
      </c>
      <c r="D164" s="14" t="s">
        <v>91</v>
      </c>
      <c r="E164" s="13" t="s">
        <v>267</v>
      </c>
      <c r="F164" s="14" t="s">
        <v>268</v>
      </c>
      <c r="G164" s="13" t="s">
        <v>81</v>
      </c>
      <c r="H164" s="14" t="s">
        <v>82</v>
      </c>
      <c r="I164" s="15">
        <v>14500</v>
      </c>
      <c r="J164" s="15">
        <v>14500</v>
      </c>
    </row>
    <row r="165" spans="1:10" s="5" customFormat="1" ht="45" outlineLevel="4" collapsed="1">
      <c r="A165" s="22" t="s">
        <v>75</v>
      </c>
      <c r="B165" s="23" t="s">
        <v>76</v>
      </c>
      <c r="C165" s="24" t="s">
        <v>90</v>
      </c>
      <c r="D165" s="23" t="s">
        <v>91</v>
      </c>
      <c r="E165" s="24" t="s">
        <v>269</v>
      </c>
      <c r="F165" s="23" t="s">
        <v>270</v>
      </c>
      <c r="G165" s="24" t="s">
        <v>187</v>
      </c>
      <c r="H165" s="23" t="s">
        <v>188</v>
      </c>
      <c r="I165" s="25">
        <v>55000</v>
      </c>
      <c r="J165" s="25">
        <v>50000</v>
      </c>
    </row>
    <row r="166" spans="1:10" s="5" customFormat="1" ht="45" hidden="1" outlineLevel="5">
      <c r="A166" s="13" t="s">
        <v>75</v>
      </c>
      <c r="B166" s="14" t="s">
        <v>76</v>
      </c>
      <c r="C166" s="13" t="s">
        <v>90</v>
      </c>
      <c r="D166" s="14" t="s">
        <v>91</v>
      </c>
      <c r="E166" s="13" t="s">
        <v>269</v>
      </c>
      <c r="F166" s="14" t="s">
        <v>270</v>
      </c>
      <c r="G166" s="13" t="s">
        <v>25</v>
      </c>
      <c r="H166" s="14" t="s">
        <v>26</v>
      </c>
      <c r="I166" s="15">
        <v>55000</v>
      </c>
      <c r="J166" s="15">
        <v>50000</v>
      </c>
    </row>
    <row r="167" spans="1:10" s="5" customFormat="1" ht="78.75" outlineLevel="4" collapsed="1">
      <c r="A167" s="22" t="s">
        <v>75</v>
      </c>
      <c r="B167" s="23" t="s">
        <v>76</v>
      </c>
      <c r="C167" s="24" t="s">
        <v>90</v>
      </c>
      <c r="D167" s="23" t="s">
        <v>91</v>
      </c>
      <c r="E167" s="24" t="s">
        <v>231</v>
      </c>
      <c r="F167" s="23" t="s">
        <v>232</v>
      </c>
      <c r="G167" s="24" t="s">
        <v>233</v>
      </c>
      <c r="H167" s="23" t="s">
        <v>234</v>
      </c>
      <c r="I167" s="25">
        <v>52476.7</v>
      </c>
      <c r="J167" s="25">
        <v>53634.6</v>
      </c>
    </row>
    <row r="168" spans="1:10" s="5" customFormat="1" ht="78.75" hidden="1" outlineLevel="5">
      <c r="A168" s="13" t="s">
        <v>75</v>
      </c>
      <c r="B168" s="14" t="s">
        <v>76</v>
      </c>
      <c r="C168" s="13" t="s">
        <v>90</v>
      </c>
      <c r="D168" s="14" t="s">
        <v>91</v>
      </c>
      <c r="E168" s="13" t="s">
        <v>231</v>
      </c>
      <c r="F168" s="14" t="s">
        <v>232</v>
      </c>
      <c r="G168" s="13" t="s">
        <v>79</v>
      </c>
      <c r="H168" s="14" t="s">
        <v>80</v>
      </c>
      <c r="I168" s="15">
        <v>52476.7</v>
      </c>
      <c r="J168" s="15">
        <v>53634.6</v>
      </c>
    </row>
    <row r="169" spans="1:10" s="27" customFormat="1" ht="33.75" outlineLevel="2">
      <c r="A169" s="9" t="s">
        <v>75</v>
      </c>
      <c r="B169" s="10" t="s">
        <v>76</v>
      </c>
      <c r="C169" s="11" t="s">
        <v>65</v>
      </c>
      <c r="D169" s="10" t="s">
        <v>66</v>
      </c>
      <c r="E169" s="11" t="s">
        <v>16</v>
      </c>
      <c r="F169" s="10" t="s">
        <v>16</v>
      </c>
      <c r="G169" s="11" t="s">
        <v>16</v>
      </c>
      <c r="H169" s="10" t="s">
        <v>16</v>
      </c>
      <c r="I169" s="12">
        <v>187255.6</v>
      </c>
      <c r="J169" s="12">
        <v>192697.60000000001</v>
      </c>
    </row>
    <row r="170" spans="1:10" s="5" customFormat="1" ht="33.75" outlineLevel="3">
      <c r="A170" s="22" t="s">
        <v>75</v>
      </c>
      <c r="B170" s="23" t="s">
        <v>76</v>
      </c>
      <c r="C170" s="24" t="s">
        <v>65</v>
      </c>
      <c r="D170" s="23" t="s">
        <v>66</v>
      </c>
      <c r="E170" s="24" t="s">
        <v>181</v>
      </c>
      <c r="F170" s="23" t="s">
        <v>182</v>
      </c>
      <c r="G170" s="24" t="s">
        <v>16</v>
      </c>
      <c r="H170" s="23" t="s">
        <v>16</v>
      </c>
      <c r="I170" s="25">
        <v>187255.6</v>
      </c>
      <c r="J170" s="25">
        <v>192697.60000000001</v>
      </c>
    </row>
    <row r="171" spans="1:10" s="5" customFormat="1" ht="78.75" outlineLevel="4" collapsed="1">
      <c r="A171" s="22" t="s">
        <v>75</v>
      </c>
      <c r="B171" s="23" t="s">
        <v>76</v>
      </c>
      <c r="C171" s="24" t="s">
        <v>65</v>
      </c>
      <c r="D171" s="23" t="s">
        <v>66</v>
      </c>
      <c r="E171" s="24" t="s">
        <v>183</v>
      </c>
      <c r="F171" s="23" t="s">
        <v>184</v>
      </c>
      <c r="G171" s="24" t="s">
        <v>185</v>
      </c>
      <c r="H171" s="23" t="s">
        <v>186</v>
      </c>
      <c r="I171" s="25">
        <v>93313</v>
      </c>
      <c r="J171" s="25">
        <v>96179</v>
      </c>
    </row>
    <row r="172" spans="1:10" s="5" customFormat="1" ht="45" hidden="1" outlineLevel="5">
      <c r="A172" s="13" t="s">
        <v>75</v>
      </c>
      <c r="B172" s="14" t="s">
        <v>76</v>
      </c>
      <c r="C172" s="13" t="s">
        <v>65</v>
      </c>
      <c r="D172" s="14" t="s">
        <v>66</v>
      </c>
      <c r="E172" s="13" t="s">
        <v>183</v>
      </c>
      <c r="F172" s="14" t="s">
        <v>184</v>
      </c>
      <c r="G172" s="13" t="s">
        <v>21</v>
      </c>
      <c r="H172" s="14" t="s">
        <v>22</v>
      </c>
      <c r="I172" s="15">
        <v>93290</v>
      </c>
      <c r="J172" s="15">
        <v>96156</v>
      </c>
    </row>
    <row r="173" spans="1:10" s="5" customFormat="1" ht="45" hidden="1" outlineLevel="5">
      <c r="A173" s="13" t="s">
        <v>75</v>
      </c>
      <c r="B173" s="14" t="s">
        <v>76</v>
      </c>
      <c r="C173" s="13" t="s">
        <v>65</v>
      </c>
      <c r="D173" s="14" t="s">
        <v>66</v>
      </c>
      <c r="E173" s="13" t="s">
        <v>183</v>
      </c>
      <c r="F173" s="14" t="s">
        <v>184</v>
      </c>
      <c r="G173" s="13" t="s">
        <v>23</v>
      </c>
      <c r="H173" s="14" t="s">
        <v>24</v>
      </c>
      <c r="I173" s="15">
        <v>23</v>
      </c>
      <c r="J173" s="15">
        <v>23</v>
      </c>
    </row>
    <row r="174" spans="1:10" s="5" customFormat="1" ht="33.75" outlineLevel="4" collapsed="1">
      <c r="A174" s="22" t="s">
        <v>75</v>
      </c>
      <c r="B174" s="23" t="s">
        <v>76</v>
      </c>
      <c r="C174" s="24" t="s">
        <v>65</v>
      </c>
      <c r="D174" s="23" t="s">
        <v>66</v>
      </c>
      <c r="E174" s="24" t="s">
        <v>183</v>
      </c>
      <c r="F174" s="23" t="s">
        <v>184</v>
      </c>
      <c r="G174" s="24" t="s">
        <v>187</v>
      </c>
      <c r="H174" s="23" t="s">
        <v>188</v>
      </c>
      <c r="I174" s="25">
        <v>3016</v>
      </c>
      <c r="J174" s="25">
        <v>3047</v>
      </c>
    </row>
    <row r="175" spans="1:10" s="5" customFormat="1" ht="33.75" hidden="1" outlineLevel="5">
      <c r="A175" s="13" t="s">
        <v>75</v>
      </c>
      <c r="B175" s="14" t="s">
        <v>76</v>
      </c>
      <c r="C175" s="13" t="s">
        <v>65</v>
      </c>
      <c r="D175" s="14" t="s">
        <v>66</v>
      </c>
      <c r="E175" s="13" t="s">
        <v>183</v>
      </c>
      <c r="F175" s="14" t="s">
        <v>184</v>
      </c>
      <c r="G175" s="13" t="s">
        <v>25</v>
      </c>
      <c r="H175" s="14" t="s">
        <v>26</v>
      </c>
      <c r="I175" s="15">
        <v>3016</v>
      </c>
      <c r="J175" s="15">
        <v>3047</v>
      </c>
    </row>
    <row r="176" spans="1:10" s="5" customFormat="1" ht="78.75" outlineLevel="4" collapsed="1">
      <c r="A176" s="22" t="s">
        <v>75</v>
      </c>
      <c r="B176" s="23" t="s">
        <v>76</v>
      </c>
      <c r="C176" s="24" t="s">
        <v>65</v>
      </c>
      <c r="D176" s="23" t="s">
        <v>66</v>
      </c>
      <c r="E176" s="24" t="s">
        <v>226</v>
      </c>
      <c r="F176" s="23" t="s">
        <v>227</v>
      </c>
      <c r="G176" s="24" t="s">
        <v>185</v>
      </c>
      <c r="H176" s="23" t="s">
        <v>186</v>
      </c>
      <c r="I176" s="25">
        <v>79225.600000000006</v>
      </c>
      <c r="J176" s="25">
        <v>81446</v>
      </c>
    </row>
    <row r="177" spans="1:10" s="5" customFormat="1" ht="45" hidden="1" outlineLevel="5">
      <c r="A177" s="13" t="s">
        <v>75</v>
      </c>
      <c r="B177" s="14" t="s">
        <v>76</v>
      </c>
      <c r="C177" s="13" t="s">
        <v>65</v>
      </c>
      <c r="D177" s="14" t="s">
        <v>66</v>
      </c>
      <c r="E177" s="13" t="s">
        <v>226</v>
      </c>
      <c r="F177" s="14" t="s">
        <v>227</v>
      </c>
      <c r="G177" s="13" t="s">
        <v>67</v>
      </c>
      <c r="H177" s="14" t="s">
        <v>68</v>
      </c>
      <c r="I177" s="15">
        <v>78918.2</v>
      </c>
      <c r="J177" s="15">
        <v>81138.2</v>
      </c>
    </row>
    <row r="178" spans="1:10" s="5" customFormat="1" ht="33.75" hidden="1" outlineLevel="5">
      <c r="A178" s="13" t="s">
        <v>75</v>
      </c>
      <c r="B178" s="14" t="s">
        <v>76</v>
      </c>
      <c r="C178" s="13" t="s">
        <v>65</v>
      </c>
      <c r="D178" s="14" t="s">
        <v>66</v>
      </c>
      <c r="E178" s="13" t="s">
        <v>226</v>
      </c>
      <c r="F178" s="14" t="s">
        <v>227</v>
      </c>
      <c r="G178" s="13" t="s">
        <v>69</v>
      </c>
      <c r="H178" s="14" t="s">
        <v>70</v>
      </c>
      <c r="I178" s="15">
        <v>307.39999999999998</v>
      </c>
      <c r="J178" s="15">
        <v>307.8</v>
      </c>
    </row>
    <row r="179" spans="1:10" s="5" customFormat="1" ht="33.75" outlineLevel="4" collapsed="1">
      <c r="A179" s="22" t="s">
        <v>75</v>
      </c>
      <c r="B179" s="23" t="s">
        <v>76</v>
      </c>
      <c r="C179" s="24" t="s">
        <v>65</v>
      </c>
      <c r="D179" s="23" t="s">
        <v>66</v>
      </c>
      <c r="E179" s="24" t="s">
        <v>226</v>
      </c>
      <c r="F179" s="23" t="s">
        <v>227</v>
      </c>
      <c r="G179" s="24" t="s">
        <v>187</v>
      </c>
      <c r="H179" s="23" t="s">
        <v>188</v>
      </c>
      <c r="I179" s="25">
        <v>8655</v>
      </c>
      <c r="J179" s="25">
        <v>8979.1</v>
      </c>
    </row>
    <row r="180" spans="1:10" s="5" customFormat="1" ht="33.75" hidden="1" outlineLevel="5">
      <c r="A180" s="13" t="s">
        <v>75</v>
      </c>
      <c r="B180" s="14" t="s">
        <v>76</v>
      </c>
      <c r="C180" s="13" t="s">
        <v>65</v>
      </c>
      <c r="D180" s="14" t="s">
        <v>66</v>
      </c>
      <c r="E180" s="13" t="s">
        <v>226</v>
      </c>
      <c r="F180" s="14" t="s">
        <v>227</v>
      </c>
      <c r="G180" s="13" t="s">
        <v>25</v>
      </c>
      <c r="H180" s="14" t="s">
        <v>26</v>
      </c>
      <c r="I180" s="15">
        <v>8655</v>
      </c>
      <c r="J180" s="15">
        <v>8979.1</v>
      </c>
    </row>
    <row r="181" spans="1:10" s="5" customFormat="1" ht="33.75" outlineLevel="4" collapsed="1">
      <c r="A181" s="22" t="s">
        <v>75</v>
      </c>
      <c r="B181" s="23" t="s">
        <v>76</v>
      </c>
      <c r="C181" s="24" t="s">
        <v>65</v>
      </c>
      <c r="D181" s="23" t="s">
        <v>66</v>
      </c>
      <c r="E181" s="24" t="s">
        <v>226</v>
      </c>
      <c r="F181" s="23" t="s">
        <v>227</v>
      </c>
      <c r="G181" s="24" t="s">
        <v>189</v>
      </c>
      <c r="H181" s="23" t="s">
        <v>190</v>
      </c>
      <c r="I181" s="25">
        <v>3046</v>
      </c>
      <c r="J181" s="25">
        <v>3046.5</v>
      </c>
    </row>
    <row r="182" spans="1:10" s="5" customFormat="1" ht="33.75" hidden="1" outlineLevel="5">
      <c r="A182" s="13" t="s">
        <v>75</v>
      </c>
      <c r="B182" s="14" t="s">
        <v>76</v>
      </c>
      <c r="C182" s="13" t="s">
        <v>65</v>
      </c>
      <c r="D182" s="14" t="s">
        <v>66</v>
      </c>
      <c r="E182" s="13" t="s">
        <v>226</v>
      </c>
      <c r="F182" s="14" t="s">
        <v>227</v>
      </c>
      <c r="G182" s="13" t="s">
        <v>53</v>
      </c>
      <c r="H182" s="14" t="s">
        <v>54</v>
      </c>
      <c r="I182" s="15">
        <v>2620.1</v>
      </c>
      <c r="J182" s="15">
        <v>2620.6</v>
      </c>
    </row>
    <row r="183" spans="1:10" s="5" customFormat="1" ht="33.75" hidden="1" outlineLevel="5">
      <c r="A183" s="13" t="s">
        <v>75</v>
      </c>
      <c r="B183" s="14" t="s">
        <v>76</v>
      </c>
      <c r="C183" s="13" t="s">
        <v>65</v>
      </c>
      <c r="D183" s="14" t="s">
        <v>66</v>
      </c>
      <c r="E183" s="13" t="s">
        <v>226</v>
      </c>
      <c r="F183" s="14" t="s">
        <v>227</v>
      </c>
      <c r="G183" s="13" t="s">
        <v>27</v>
      </c>
      <c r="H183" s="14" t="s">
        <v>228</v>
      </c>
      <c r="I183" s="15">
        <v>235.9</v>
      </c>
      <c r="J183" s="15">
        <v>235.9</v>
      </c>
    </row>
    <row r="184" spans="1:10" s="5" customFormat="1" ht="33.75" hidden="1" outlineLevel="5">
      <c r="A184" s="13" t="s">
        <v>75</v>
      </c>
      <c r="B184" s="14" t="s">
        <v>76</v>
      </c>
      <c r="C184" s="13" t="s">
        <v>65</v>
      </c>
      <c r="D184" s="14" t="s">
        <v>66</v>
      </c>
      <c r="E184" s="13" t="s">
        <v>226</v>
      </c>
      <c r="F184" s="14" t="s">
        <v>227</v>
      </c>
      <c r="G184" s="13" t="s">
        <v>203</v>
      </c>
      <c r="H184" s="14" t="s">
        <v>204</v>
      </c>
      <c r="I184" s="15">
        <v>190</v>
      </c>
      <c r="J184" s="15">
        <v>190</v>
      </c>
    </row>
    <row r="185" spans="1:10" s="27" customFormat="1" ht="22.5">
      <c r="A185" s="9" t="s">
        <v>92</v>
      </c>
      <c r="B185" s="10" t="s">
        <v>93</v>
      </c>
      <c r="C185" s="11" t="s">
        <v>16</v>
      </c>
      <c r="D185" s="10" t="s">
        <v>16</v>
      </c>
      <c r="E185" s="11" t="s">
        <v>16</v>
      </c>
      <c r="F185" s="10" t="s">
        <v>16</v>
      </c>
      <c r="G185" s="11" t="s">
        <v>16</v>
      </c>
      <c r="H185" s="10" t="s">
        <v>16</v>
      </c>
      <c r="I185" s="12">
        <v>432336.5</v>
      </c>
      <c r="J185" s="12">
        <v>422249.3</v>
      </c>
    </row>
    <row r="186" spans="1:10" s="27" customFormat="1" ht="22.5" outlineLevel="1">
      <c r="A186" s="9" t="s">
        <v>92</v>
      </c>
      <c r="B186" s="10" t="s">
        <v>93</v>
      </c>
      <c r="C186" s="11" t="s">
        <v>17</v>
      </c>
      <c r="D186" s="10" t="s">
        <v>18</v>
      </c>
      <c r="E186" s="11" t="s">
        <v>16</v>
      </c>
      <c r="F186" s="10" t="s">
        <v>16</v>
      </c>
      <c r="G186" s="11" t="s">
        <v>16</v>
      </c>
      <c r="H186" s="10" t="s">
        <v>16</v>
      </c>
      <c r="I186" s="12">
        <v>298263.90000000002</v>
      </c>
      <c r="J186" s="12">
        <v>306230</v>
      </c>
    </row>
    <row r="187" spans="1:10" s="27" customFormat="1" ht="45" outlineLevel="2">
      <c r="A187" s="9" t="s">
        <v>92</v>
      </c>
      <c r="B187" s="10" t="s">
        <v>93</v>
      </c>
      <c r="C187" s="11" t="s">
        <v>94</v>
      </c>
      <c r="D187" s="10" t="s">
        <v>95</v>
      </c>
      <c r="E187" s="11" t="s">
        <v>16</v>
      </c>
      <c r="F187" s="10" t="s">
        <v>16</v>
      </c>
      <c r="G187" s="11" t="s">
        <v>16</v>
      </c>
      <c r="H187" s="10" t="s">
        <v>16</v>
      </c>
      <c r="I187" s="12">
        <v>3444</v>
      </c>
      <c r="J187" s="12">
        <v>3534</v>
      </c>
    </row>
    <row r="188" spans="1:10" s="5" customFormat="1" ht="45" outlineLevel="3">
      <c r="A188" s="22" t="s">
        <v>92</v>
      </c>
      <c r="B188" s="23" t="s">
        <v>93</v>
      </c>
      <c r="C188" s="24" t="s">
        <v>94</v>
      </c>
      <c r="D188" s="23" t="s">
        <v>95</v>
      </c>
      <c r="E188" s="24" t="s">
        <v>181</v>
      </c>
      <c r="F188" s="23" t="s">
        <v>182</v>
      </c>
      <c r="G188" s="24" t="s">
        <v>16</v>
      </c>
      <c r="H188" s="23" t="s">
        <v>16</v>
      </c>
      <c r="I188" s="25">
        <v>3444</v>
      </c>
      <c r="J188" s="25">
        <v>3534</v>
      </c>
    </row>
    <row r="189" spans="1:10" s="5" customFormat="1" ht="78.75" outlineLevel="4" collapsed="1">
      <c r="A189" s="22" t="s">
        <v>92</v>
      </c>
      <c r="B189" s="23" t="s">
        <v>93</v>
      </c>
      <c r="C189" s="24" t="s">
        <v>94</v>
      </c>
      <c r="D189" s="23" t="s">
        <v>95</v>
      </c>
      <c r="E189" s="24" t="s">
        <v>271</v>
      </c>
      <c r="F189" s="23" t="s">
        <v>272</v>
      </c>
      <c r="G189" s="24" t="s">
        <v>185</v>
      </c>
      <c r="H189" s="23" t="s">
        <v>186</v>
      </c>
      <c r="I189" s="25">
        <v>3444</v>
      </c>
      <c r="J189" s="25">
        <v>3534</v>
      </c>
    </row>
    <row r="190" spans="1:10" s="5" customFormat="1" ht="45" hidden="1" outlineLevel="5">
      <c r="A190" s="13" t="s">
        <v>92</v>
      </c>
      <c r="B190" s="14" t="s">
        <v>93</v>
      </c>
      <c r="C190" s="13" t="s">
        <v>94</v>
      </c>
      <c r="D190" s="14" t="s">
        <v>95</v>
      </c>
      <c r="E190" s="13" t="s">
        <v>271</v>
      </c>
      <c r="F190" s="14" t="s">
        <v>272</v>
      </c>
      <c r="G190" s="13" t="s">
        <v>21</v>
      </c>
      <c r="H190" s="14" t="s">
        <v>22</v>
      </c>
      <c r="I190" s="15">
        <v>2944</v>
      </c>
      <c r="J190" s="15">
        <v>3034</v>
      </c>
    </row>
    <row r="191" spans="1:10" s="5" customFormat="1" ht="45" hidden="1" outlineLevel="5">
      <c r="A191" s="13" t="s">
        <v>92</v>
      </c>
      <c r="B191" s="14" t="s">
        <v>93</v>
      </c>
      <c r="C191" s="13" t="s">
        <v>94</v>
      </c>
      <c r="D191" s="14" t="s">
        <v>95</v>
      </c>
      <c r="E191" s="13" t="s">
        <v>271</v>
      </c>
      <c r="F191" s="14" t="s">
        <v>272</v>
      </c>
      <c r="G191" s="13" t="s">
        <v>23</v>
      </c>
      <c r="H191" s="14" t="s">
        <v>24</v>
      </c>
      <c r="I191" s="15">
        <v>500</v>
      </c>
      <c r="J191" s="15">
        <v>500</v>
      </c>
    </row>
    <row r="192" spans="1:10" s="27" customFormat="1" ht="67.5" outlineLevel="2">
      <c r="A192" s="9" t="s">
        <v>92</v>
      </c>
      <c r="B192" s="10" t="s">
        <v>93</v>
      </c>
      <c r="C192" s="11" t="s">
        <v>96</v>
      </c>
      <c r="D192" s="10" t="s">
        <v>97</v>
      </c>
      <c r="E192" s="11" t="s">
        <v>16</v>
      </c>
      <c r="F192" s="10" t="s">
        <v>16</v>
      </c>
      <c r="G192" s="11" t="s">
        <v>16</v>
      </c>
      <c r="H192" s="10" t="s">
        <v>16</v>
      </c>
      <c r="I192" s="12">
        <v>161626</v>
      </c>
      <c r="J192" s="12">
        <v>165959</v>
      </c>
    </row>
    <row r="193" spans="1:10" s="5" customFormat="1" ht="67.5" outlineLevel="3">
      <c r="A193" s="22" t="s">
        <v>92</v>
      </c>
      <c r="B193" s="23" t="s">
        <v>93</v>
      </c>
      <c r="C193" s="24" t="s">
        <v>96</v>
      </c>
      <c r="D193" s="23" t="s">
        <v>97</v>
      </c>
      <c r="E193" s="24" t="s">
        <v>181</v>
      </c>
      <c r="F193" s="23" t="s">
        <v>182</v>
      </c>
      <c r="G193" s="24" t="s">
        <v>16</v>
      </c>
      <c r="H193" s="23" t="s">
        <v>16</v>
      </c>
      <c r="I193" s="25">
        <v>161626</v>
      </c>
      <c r="J193" s="25">
        <v>165959</v>
      </c>
    </row>
    <row r="194" spans="1:10" s="5" customFormat="1" ht="78.75" outlineLevel="4" collapsed="1">
      <c r="A194" s="22" t="s">
        <v>92</v>
      </c>
      <c r="B194" s="23" t="s">
        <v>93</v>
      </c>
      <c r="C194" s="24" t="s">
        <v>96</v>
      </c>
      <c r="D194" s="23" t="s">
        <v>97</v>
      </c>
      <c r="E194" s="24" t="s">
        <v>183</v>
      </c>
      <c r="F194" s="23" t="s">
        <v>184</v>
      </c>
      <c r="G194" s="24" t="s">
        <v>185</v>
      </c>
      <c r="H194" s="23" t="s">
        <v>186</v>
      </c>
      <c r="I194" s="25">
        <v>151506.79999999999</v>
      </c>
      <c r="J194" s="25">
        <v>156139.79999999999</v>
      </c>
    </row>
    <row r="195" spans="1:10" s="5" customFormat="1" ht="67.5" hidden="1" outlineLevel="5">
      <c r="A195" s="13" t="s">
        <v>92</v>
      </c>
      <c r="B195" s="14" t="s">
        <v>93</v>
      </c>
      <c r="C195" s="13" t="s">
        <v>96</v>
      </c>
      <c r="D195" s="14" t="s">
        <v>97</v>
      </c>
      <c r="E195" s="13" t="s">
        <v>183</v>
      </c>
      <c r="F195" s="14" t="s">
        <v>184</v>
      </c>
      <c r="G195" s="13" t="s">
        <v>21</v>
      </c>
      <c r="H195" s="14" t="s">
        <v>22</v>
      </c>
      <c r="I195" s="15">
        <v>150716</v>
      </c>
      <c r="J195" s="15">
        <v>155347</v>
      </c>
    </row>
    <row r="196" spans="1:10" s="5" customFormat="1" ht="67.5" hidden="1" outlineLevel="5">
      <c r="A196" s="13" t="s">
        <v>92</v>
      </c>
      <c r="B196" s="14" t="s">
        <v>93</v>
      </c>
      <c r="C196" s="13" t="s">
        <v>96</v>
      </c>
      <c r="D196" s="14" t="s">
        <v>97</v>
      </c>
      <c r="E196" s="13" t="s">
        <v>183</v>
      </c>
      <c r="F196" s="14" t="s">
        <v>184</v>
      </c>
      <c r="G196" s="13" t="s">
        <v>23</v>
      </c>
      <c r="H196" s="14" t="s">
        <v>24</v>
      </c>
      <c r="I196" s="15">
        <v>790.8</v>
      </c>
      <c r="J196" s="15">
        <v>792.8</v>
      </c>
    </row>
    <row r="197" spans="1:10" s="5" customFormat="1" ht="67.5" outlineLevel="4" collapsed="1">
      <c r="A197" s="22" t="s">
        <v>92</v>
      </c>
      <c r="B197" s="23" t="s">
        <v>93</v>
      </c>
      <c r="C197" s="24" t="s">
        <v>96</v>
      </c>
      <c r="D197" s="23" t="s">
        <v>97</v>
      </c>
      <c r="E197" s="24" t="s">
        <v>183</v>
      </c>
      <c r="F197" s="23" t="s">
        <v>184</v>
      </c>
      <c r="G197" s="24" t="s">
        <v>187</v>
      </c>
      <c r="H197" s="23" t="s">
        <v>188</v>
      </c>
      <c r="I197" s="25">
        <v>7589.2</v>
      </c>
      <c r="J197" s="25">
        <v>7289.2</v>
      </c>
    </row>
    <row r="198" spans="1:10" s="5" customFormat="1" ht="67.5" hidden="1" outlineLevel="5">
      <c r="A198" s="13" t="s">
        <v>92</v>
      </c>
      <c r="B198" s="14" t="s">
        <v>93</v>
      </c>
      <c r="C198" s="13" t="s">
        <v>96</v>
      </c>
      <c r="D198" s="14" t="s">
        <v>97</v>
      </c>
      <c r="E198" s="13" t="s">
        <v>183</v>
      </c>
      <c r="F198" s="14" t="s">
        <v>184</v>
      </c>
      <c r="G198" s="13" t="s">
        <v>25</v>
      </c>
      <c r="H198" s="14" t="s">
        <v>26</v>
      </c>
      <c r="I198" s="15">
        <v>7589.2</v>
      </c>
      <c r="J198" s="15">
        <v>7289.2</v>
      </c>
    </row>
    <row r="199" spans="1:10" s="5" customFormat="1" ht="67.5" outlineLevel="4" collapsed="1">
      <c r="A199" s="22" t="s">
        <v>92</v>
      </c>
      <c r="B199" s="23" t="s">
        <v>93</v>
      </c>
      <c r="C199" s="24" t="s">
        <v>96</v>
      </c>
      <c r="D199" s="23" t="s">
        <v>97</v>
      </c>
      <c r="E199" s="24" t="s">
        <v>183</v>
      </c>
      <c r="F199" s="23" t="s">
        <v>184</v>
      </c>
      <c r="G199" s="24" t="s">
        <v>189</v>
      </c>
      <c r="H199" s="23" t="s">
        <v>190</v>
      </c>
      <c r="I199" s="25">
        <v>2530</v>
      </c>
      <c r="J199" s="25">
        <v>2530</v>
      </c>
    </row>
    <row r="200" spans="1:10" s="5" customFormat="1" ht="67.5" hidden="1" outlineLevel="5">
      <c r="A200" s="13" t="s">
        <v>92</v>
      </c>
      <c r="B200" s="14" t="s">
        <v>93</v>
      </c>
      <c r="C200" s="13" t="s">
        <v>96</v>
      </c>
      <c r="D200" s="14" t="s">
        <v>97</v>
      </c>
      <c r="E200" s="13" t="s">
        <v>183</v>
      </c>
      <c r="F200" s="14" t="s">
        <v>184</v>
      </c>
      <c r="G200" s="13" t="s">
        <v>27</v>
      </c>
      <c r="H200" s="14" t="s">
        <v>228</v>
      </c>
      <c r="I200" s="15">
        <v>50</v>
      </c>
      <c r="J200" s="15">
        <v>50</v>
      </c>
    </row>
    <row r="201" spans="1:10" s="5" customFormat="1" ht="67.5" hidden="1" outlineLevel="5">
      <c r="A201" s="13" t="s">
        <v>92</v>
      </c>
      <c r="B201" s="14" t="s">
        <v>93</v>
      </c>
      <c r="C201" s="13" t="s">
        <v>96</v>
      </c>
      <c r="D201" s="14" t="s">
        <v>97</v>
      </c>
      <c r="E201" s="13" t="s">
        <v>183</v>
      </c>
      <c r="F201" s="14" t="s">
        <v>184</v>
      </c>
      <c r="G201" s="13" t="s">
        <v>28</v>
      </c>
      <c r="H201" s="14" t="s">
        <v>29</v>
      </c>
      <c r="I201" s="15">
        <v>2480</v>
      </c>
      <c r="J201" s="15">
        <v>2480</v>
      </c>
    </row>
    <row r="202" spans="1:10" s="27" customFormat="1" ht="22.5" outlineLevel="2">
      <c r="A202" s="9" t="s">
        <v>92</v>
      </c>
      <c r="B202" s="10" t="s">
        <v>93</v>
      </c>
      <c r="C202" s="11" t="s">
        <v>35</v>
      </c>
      <c r="D202" s="10" t="s">
        <v>36</v>
      </c>
      <c r="E202" s="11" t="s">
        <v>16</v>
      </c>
      <c r="F202" s="10" t="s">
        <v>16</v>
      </c>
      <c r="G202" s="11" t="s">
        <v>16</v>
      </c>
      <c r="H202" s="10" t="s">
        <v>16</v>
      </c>
      <c r="I202" s="12">
        <v>133193.9</v>
      </c>
      <c r="J202" s="12">
        <v>136737</v>
      </c>
    </row>
    <row r="203" spans="1:10" s="5" customFormat="1" ht="56.25" outlineLevel="3">
      <c r="A203" s="22" t="s">
        <v>92</v>
      </c>
      <c r="B203" s="23" t="s">
        <v>93</v>
      </c>
      <c r="C203" s="24" t="s">
        <v>35</v>
      </c>
      <c r="D203" s="23" t="s">
        <v>36</v>
      </c>
      <c r="E203" s="24" t="s">
        <v>205</v>
      </c>
      <c r="F203" s="23" t="s">
        <v>206</v>
      </c>
      <c r="G203" s="24" t="s">
        <v>16</v>
      </c>
      <c r="H203" s="23" t="s">
        <v>16</v>
      </c>
      <c r="I203" s="25">
        <v>109669.1</v>
      </c>
      <c r="J203" s="25">
        <v>112890</v>
      </c>
    </row>
    <row r="204" spans="1:10" s="5" customFormat="1" ht="67.5" outlineLevel="4" collapsed="1">
      <c r="A204" s="22" t="s">
        <v>92</v>
      </c>
      <c r="B204" s="23" t="s">
        <v>93</v>
      </c>
      <c r="C204" s="24" t="s">
        <v>35</v>
      </c>
      <c r="D204" s="23" t="s">
        <v>36</v>
      </c>
      <c r="E204" s="24" t="s">
        <v>273</v>
      </c>
      <c r="F204" s="23" t="s">
        <v>274</v>
      </c>
      <c r="G204" s="24" t="s">
        <v>233</v>
      </c>
      <c r="H204" s="23" t="s">
        <v>234</v>
      </c>
      <c r="I204" s="25">
        <v>109669.1</v>
      </c>
      <c r="J204" s="25">
        <v>112890</v>
      </c>
    </row>
    <row r="205" spans="1:10" s="5" customFormat="1" ht="67.5" hidden="1" outlineLevel="5">
      <c r="A205" s="13" t="s">
        <v>92</v>
      </c>
      <c r="B205" s="14" t="s">
        <v>93</v>
      </c>
      <c r="C205" s="13" t="s">
        <v>35</v>
      </c>
      <c r="D205" s="14" t="s">
        <v>36</v>
      </c>
      <c r="E205" s="13" t="s">
        <v>273</v>
      </c>
      <c r="F205" s="14" t="s">
        <v>274</v>
      </c>
      <c r="G205" s="13" t="s">
        <v>79</v>
      </c>
      <c r="H205" s="14" t="s">
        <v>80</v>
      </c>
      <c r="I205" s="15">
        <v>109669.1</v>
      </c>
      <c r="J205" s="15">
        <v>112890</v>
      </c>
    </row>
    <row r="206" spans="1:10" s="5" customFormat="1" ht="33.75" outlineLevel="3">
      <c r="A206" s="22" t="s">
        <v>92</v>
      </c>
      <c r="B206" s="23" t="s">
        <v>93</v>
      </c>
      <c r="C206" s="24" t="s">
        <v>35</v>
      </c>
      <c r="D206" s="23" t="s">
        <v>36</v>
      </c>
      <c r="E206" s="24" t="s">
        <v>181</v>
      </c>
      <c r="F206" s="23" t="s">
        <v>182</v>
      </c>
      <c r="G206" s="24" t="s">
        <v>16</v>
      </c>
      <c r="H206" s="23" t="s">
        <v>16</v>
      </c>
      <c r="I206" s="25">
        <v>23524.799999999999</v>
      </c>
      <c r="J206" s="25">
        <v>23847</v>
      </c>
    </row>
    <row r="207" spans="1:10" s="5" customFormat="1" ht="78.75" outlineLevel="4" collapsed="1">
      <c r="A207" s="22" t="s">
        <v>92</v>
      </c>
      <c r="B207" s="23" t="s">
        <v>93</v>
      </c>
      <c r="C207" s="24" t="s">
        <v>35</v>
      </c>
      <c r="D207" s="23" t="s">
        <v>36</v>
      </c>
      <c r="E207" s="24" t="s">
        <v>226</v>
      </c>
      <c r="F207" s="23" t="s">
        <v>227</v>
      </c>
      <c r="G207" s="24" t="s">
        <v>185</v>
      </c>
      <c r="H207" s="23" t="s">
        <v>186</v>
      </c>
      <c r="I207" s="25">
        <v>8892.7999999999993</v>
      </c>
      <c r="J207" s="25">
        <v>9166</v>
      </c>
    </row>
    <row r="208" spans="1:10" s="5" customFormat="1" ht="45" hidden="1" outlineLevel="5">
      <c r="A208" s="13" t="s">
        <v>92</v>
      </c>
      <c r="B208" s="14" t="s">
        <v>93</v>
      </c>
      <c r="C208" s="13" t="s">
        <v>35</v>
      </c>
      <c r="D208" s="14" t="s">
        <v>36</v>
      </c>
      <c r="E208" s="13" t="s">
        <v>226</v>
      </c>
      <c r="F208" s="14" t="s">
        <v>227</v>
      </c>
      <c r="G208" s="13" t="s">
        <v>67</v>
      </c>
      <c r="H208" s="14" t="s">
        <v>68</v>
      </c>
      <c r="I208" s="15">
        <v>8892.7999999999993</v>
      </c>
      <c r="J208" s="15">
        <v>9166</v>
      </c>
    </row>
    <row r="209" spans="1:10" s="5" customFormat="1" ht="33.75" outlineLevel="4" collapsed="1">
      <c r="A209" s="22" t="s">
        <v>92</v>
      </c>
      <c r="B209" s="23" t="s">
        <v>93</v>
      </c>
      <c r="C209" s="24" t="s">
        <v>35</v>
      </c>
      <c r="D209" s="23" t="s">
        <v>36</v>
      </c>
      <c r="E209" s="24" t="s">
        <v>226</v>
      </c>
      <c r="F209" s="23" t="s">
        <v>227</v>
      </c>
      <c r="G209" s="24" t="s">
        <v>187</v>
      </c>
      <c r="H209" s="23" t="s">
        <v>188</v>
      </c>
      <c r="I209" s="25">
        <v>1377</v>
      </c>
      <c r="J209" s="25">
        <v>1426</v>
      </c>
    </row>
    <row r="210" spans="1:10" s="5" customFormat="1" ht="33.75" hidden="1" outlineLevel="5">
      <c r="A210" s="13" t="s">
        <v>92</v>
      </c>
      <c r="B210" s="14" t="s">
        <v>93</v>
      </c>
      <c r="C210" s="13" t="s">
        <v>35</v>
      </c>
      <c r="D210" s="14" t="s">
        <v>36</v>
      </c>
      <c r="E210" s="13" t="s">
        <v>226</v>
      </c>
      <c r="F210" s="14" t="s">
        <v>227</v>
      </c>
      <c r="G210" s="13" t="s">
        <v>25</v>
      </c>
      <c r="H210" s="14" t="s">
        <v>26</v>
      </c>
      <c r="I210" s="15">
        <v>1377</v>
      </c>
      <c r="J210" s="15">
        <v>1426</v>
      </c>
    </row>
    <row r="211" spans="1:10" s="5" customFormat="1" ht="33.75" outlineLevel="4" collapsed="1">
      <c r="A211" s="22" t="s">
        <v>92</v>
      </c>
      <c r="B211" s="23" t="s">
        <v>93</v>
      </c>
      <c r="C211" s="24" t="s">
        <v>35</v>
      </c>
      <c r="D211" s="23" t="s">
        <v>36</v>
      </c>
      <c r="E211" s="24" t="s">
        <v>275</v>
      </c>
      <c r="F211" s="23" t="s">
        <v>276</v>
      </c>
      <c r="G211" s="24" t="s">
        <v>187</v>
      </c>
      <c r="H211" s="23" t="s">
        <v>188</v>
      </c>
      <c r="I211" s="25">
        <v>1000</v>
      </c>
      <c r="J211" s="25">
        <v>1000</v>
      </c>
    </row>
    <row r="212" spans="1:10" s="5" customFormat="1" ht="33.75" hidden="1" outlineLevel="5">
      <c r="A212" s="13" t="s">
        <v>92</v>
      </c>
      <c r="B212" s="14" t="s">
        <v>93</v>
      </c>
      <c r="C212" s="13" t="s">
        <v>35</v>
      </c>
      <c r="D212" s="14" t="s">
        <v>36</v>
      </c>
      <c r="E212" s="13" t="s">
        <v>275</v>
      </c>
      <c r="F212" s="14" t="s">
        <v>276</v>
      </c>
      <c r="G212" s="13" t="s">
        <v>25</v>
      </c>
      <c r="H212" s="14" t="s">
        <v>26</v>
      </c>
      <c r="I212" s="15">
        <v>1000</v>
      </c>
      <c r="J212" s="15">
        <v>1000</v>
      </c>
    </row>
    <row r="213" spans="1:10" s="5" customFormat="1" ht="45" outlineLevel="4" collapsed="1">
      <c r="A213" s="22" t="s">
        <v>92</v>
      </c>
      <c r="B213" s="23" t="s">
        <v>93</v>
      </c>
      <c r="C213" s="24" t="s">
        <v>35</v>
      </c>
      <c r="D213" s="23" t="s">
        <v>36</v>
      </c>
      <c r="E213" s="24" t="s">
        <v>277</v>
      </c>
      <c r="F213" s="23" t="s">
        <v>278</v>
      </c>
      <c r="G213" s="24" t="s">
        <v>233</v>
      </c>
      <c r="H213" s="23" t="s">
        <v>234</v>
      </c>
      <c r="I213" s="25">
        <v>9000</v>
      </c>
      <c r="J213" s="25">
        <v>9000</v>
      </c>
    </row>
    <row r="214" spans="1:10" s="5" customFormat="1" ht="45" hidden="1" outlineLevel="5">
      <c r="A214" s="13" t="s">
        <v>92</v>
      </c>
      <c r="B214" s="14" t="s">
        <v>93</v>
      </c>
      <c r="C214" s="13" t="s">
        <v>35</v>
      </c>
      <c r="D214" s="14" t="s">
        <v>36</v>
      </c>
      <c r="E214" s="13" t="s">
        <v>277</v>
      </c>
      <c r="F214" s="14" t="s">
        <v>278</v>
      </c>
      <c r="G214" s="13" t="s">
        <v>112</v>
      </c>
      <c r="H214" s="14" t="s">
        <v>113</v>
      </c>
      <c r="I214" s="15">
        <v>9000</v>
      </c>
      <c r="J214" s="15">
        <v>9000</v>
      </c>
    </row>
    <row r="215" spans="1:10" s="5" customFormat="1" ht="45" outlineLevel="4">
      <c r="A215" s="22" t="s">
        <v>92</v>
      </c>
      <c r="B215" s="23" t="s">
        <v>93</v>
      </c>
      <c r="C215" s="24" t="s">
        <v>35</v>
      </c>
      <c r="D215" s="23" t="s">
        <v>36</v>
      </c>
      <c r="E215" s="24" t="s">
        <v>201</v>
      </c>
      <c r="F215" s="23" t="s">
        <v>202</v>
      </c>
      <c r="G215" s="24" t="s">
        <v>189</v>
      </c>
      <c r="H215" s="23" t="s">
        <v>190</v>
      </c>
      <c r="I215" s="25">
        <v>1830</v>
      </c>
      <c r="J215" s="25">
        <v>1830</v>
      </c>
    </row>
    <row r="216" spans="1:10" s="5" customFormat="1" ht="45" outlineLevel="5">
      <c r="A216" s="13" t="s">
        <v>92</v>
      </c>
      <c r="B216" s="14" t="s">
        <v>93</v>
      </c>
      <c r="C216" s="13" t="s">
        <v>35</v>
      </c>
      <c r="D216" s="14" t="s">
        <v>36</v>
      </c>
      <c r="E216" s="13" t="s">
        <v>201</v>
      </c>
      <c r="F216" s="14" t="s">
        <v>202</v>
      </c>
      <c r="G216" s="13" t="s">
        <v>203</v>
      </c>
      <c r="H216" s="14" t="s">
        <v>204</v>
      </c>
      <c r="I216" s="15">
        <v>1830</v>
      </c>
      <c r="J216" s="15">
        <v>1830</v>
      </c>
    </row>
    <row r="217" spans="1:10" s="5" customFormat="1" ht="45" outlineLevel="4" collapsed="1">
      <c r="A217" s="22" t="s">
        <v>92</v>
      </c>
      <c r="B217" s="23" t="s">
        <v>93</v>
      </c>
      <c r="C217" s="24" t="s">
        <v>35</v>
      </c>
      <c r="D217" s="23" t="s">
        <v>36</v>
      </c>
      <c r="E217" s="24" t="s">
        <v>279</v>
      </c>
      <c r="F217" s="23" t="s">
        <v>280</v>
      </c>
      <c r="G217" s="24" t="s">
        <v>189</v>
      </c>
      <c r="H217" s="23" t="s">
        <v>190</v>
      </c>
      <c r="I217" s="25">
        <v>1425</v>
      </c>
      <c r="J217" s="25">
        <v>1425</v>
      </c>
    </row>
    <row r="218" spans="1:10" s="5" customFormat="1" ht="45" hidden="1" outlineLevel="5">
      <c r="A218" s="13" t="s">
        <v>92</v>
      </c>
      <c r="B218" s="14" t="s">
        <v>93</v>
      </c>
      <c r="C218" s="13" t="s">
        <v>35</v>
      </c>
      <c r="D218" s="14" t="s">
        <v>36</v>
      </c>
      <c r="E218" s="13" t="s">
        <v>279</v>
      </c>
      <c r="F218" s="14" t="s">
        <v>280</v>
      </c>
      <c r="G218" s="13" t="s">
        <v>28</v>
      </c>
      <c r="H218" s="14" t="s">
        <v>29</v>
      </c>
      <c r="I218" s="15">
        <v>1425</v>
      </c>
      <c r="J218" s="15">
        <v>1425</v>
      </c>
    </row>
    <row r="219" spans="1:10" s="27" customFormat="1" ht="33.75" outlineLevel="1">
      <c r="A219" s="9" t="s">
        <v>92</v>
      </c>
      <c r="B219" s="10" t="s">
        <v>93</v>
      </c>
      <c r="C219" s="11" t="s">
        <v>102</v>
      </c>
      <c r="D219" s="10" t="s">
        <v>103</v>
      </c>
      <c r="E219" s="11" t="s">
        <v>16</v>
      </c>
      <c r="F219" s="10" t="s">
        <v>16</v>
      </c>
      <c r="G219" s="11" t="s">
        <v>16</v>
      </c>
      <c r="H219" s="10" t="s">
        <v>16</v>
      </c>
      <c r="I219" s="12">
        <v>84103</v>
      </c>
      <c r="J219" s="12">
        <v>65382.1</v>
      </c>
    </row>
    <row r="220" spans="1:10" s="27" customFormat="1" ht="22.5" outlineLevel="2">
      <c r="A220" s="9" t="s">
        <v>92</v>
      </c>
      <c r="B220" s="10" t="s">
        <v>93</v>
      </c>
      <c r="C220" s="11" t="s">
        <v>104</v>
      </c>
      <c r="D220" s="10" t="s">
        <v>105</v>
      </c>
      <c r="E220" s="11" t="s">
        <v>16</v>
      </c>
      <c r="F220" s="10" t="s">
        <v>16</v>
      </c>
      <c r="G220" s="11" t="s">
        <v>16</v>
      </c>
      <c r="H220" s="10" t="s">
        <v>16</v>
      </c>
      <c r="I220" s="12">
        <v>14301.2</v>
      </c>
      <c r="J220" s="12">
        <v>15092.3</v>
      </c>
    </row>
    <row r="221" spans="1:10" s="5" customFormat="1" ht="33.75" outlineLevel="3">
      <c r="A221" s="22" t="s">
        <v>92</v>
      </c>
      <c r="B221" s="23" t="s">
        <v>93</v>
      </c>
      <c r="C221" s="24" t="s">
        <v>104</v>
      </c>
      <c r="D221" s="23" t="s">
        <v>105</v>
      </c>
      <c r="E221" s="24" t="s">
        <v>181</v>
      </c>
      <c r="F221" s="23" t="s">
        <v>182</v>
      </c>
      <c r="G221" s="24" t="s">
        <v>16</v>
      </c>
      <c r="H221" s="23" t="s">
        <v>16</v>
      </c>
      <c r="I221" s="25">
        <v>14301.2</v>
      </c>
      <c r="J221" s="25">
        <v>15092.3</v>
      </c>
    </row>
    <row r="222" spans="1:10" s="5" customFormat="1" ht="101.25" outlineLevel="4" collapsed="1">
      <c r="A222" s="22" t="s">
        <v>92</v>
      </c>
      <c r="B222" s="23" t="s">
        <v>93</v>
      </c>
      <c r="C222" s="24" t="s">
        <v>104</v>
      </c>
      <c r="D222" s="23" t="s">
        <v>105</v>
      </c>
      <c r="E222" s="24" t="s">
        <v>281</v>
      </c>
      <c r="F222" s="26" t="s">
        <v>282</v>
      </c>
      <c r="G222" s="24" t="s">
        <v>185</v>
      </c>
      <c r="H222" s="23" t="s">
        <v>186</v>
      </c>
      <c r="I222" s="25">
        <v>14301.2</v>
      </c>
      <c r="J222" s="25">
        <v>14843.4</v>
      </c>
    </row>
    <row r="223" spans="1:10" s="5" customFormat="1" ht="101.25" hidden="1" outlineLevel="5">
      <c r="A223" s="13" t="s">
        <v>92</v>
      </c>
      <c r="B223" s="14" t="s">
        <v>93</v>
      </c>
      <c r="C223" s="13" t="s">
        <v>104</v>
      </c>
      <c r="D223" s="14" t="s">
        <v>105</v>
      </c>
      <c r="E223" s="13" t="s">
        <v>281</v>
      </c>
      <c r="F223" s="16" t="s">
        <v>282</v>
      </c>
      <c r="G223" s="13" t="s">
        <v>21</v>
      </c>
      <c r="H223" s="14" t="s">
        <v>22</v>
      </c>
      <c r="I223" s="15">
        <v>14300.6</v>
      </c>
      <c r="J223" s="15">
        <v>14842.8</v>
      </c>
    </row>
    <row r="224" spans="1:10" s="5" customFormat="1" ht="101.25" hidden="1" outlineLevel="5">
      <c r="A224" s="13" t="s">
        <v>92</v>
      </c>
      <c r="B224" s="14" t="s">
        <v>93</v>
      </c>
      <c r="C224" s="13" t="s">
        <v>104</v>
      </c>
      <c r="D224" s="14" t="s">
        <v>105</v>
      </c>
      <c r="E224" s="13" t="s">
        <v>281</v>
      </c>
      <c r="F224" s="16" t="s">
        <v>282</v>
      </c>
      <c r="G224" s="13" t="s">
        <v>23</v>
      </c>
      <c r="H224" s="14" t="s">
        <v>24</v>
      </c>
      <c r="I224" s="15">
        <v>0.6</v>
      </c>
      <c r="J224" s="15">
        <v>0.6</v>
      </c>
    </row>
    <row r="225" spans="1:10" s="5" customFormat="1" ht="101.25" outlineLevel="4" collapsed="1">
      <c r="A225" s="22" t="s">
        <v>92</v>
      </c>
      <c r="B225" s="23" t="s">
        <v>93</v>
      </c>
      <c r="C225" s="24" t="s">
        <v>104</v>
      </c>
      <c r="D225" s="23" t="s">
        <v>105</v>
      </c>
      <c r="E225" s="24" t="s">
        <v>281</v>
      </c>
      <c r="F225" s="26" t="s">
        <v>282</v>
      </c>
      <c r="G225" s="24" t="s">
        <v>187</v>
      </c>
      <c r="H225" s="23" t="s">
        <v>188</v>
      </c>
      <c r="I225" s="25">
        <v>0</v>
      </c>
      <c r="J225" s="25">
        <v>248.9</v>
      </c>
    </row>
    <row r="226" spans="1:10" s="5" customFormat="1" ht="101.25" hidden="1" outlineLevel="5">
      <c r="A226" s="13" t="s">
        <v>92</v>
      </c>
      <c r="B226" s="14" t="s">
        <v>93</v>
      </c>
      <c r="C226" s="13" t="s">
        <v>104</v>
      </c>
      <c r="D226" s="14" t="s">
        <v>105</v>
      </c>
      <c r="E226" s="13" t="s">
        <v>281</v>
      </c>
      <c r="F226" s="16" t="s">
        <v>282</v>
      </c>
      <c r="G226" s="13" t="s">
        <v>25</v>
      </c>
      <c r="H226" s="14" t="s">
        <v>26</v>
      </c>
      <c r="I226" s="15">
        <v>0</v>
      </c>
      <c r="J226" s="15">
        <v>248.9</v>
      </c>
    </row>
    <row r="227" spans="1:10" s="27" customFormat="1" ht="45" outlineLevel="2">
      <c r="A227" s="9" t="s">
        <v>92</v>
      </c>
      <c r="B227" s="10" t="s">
        <v>93</v>
      </c>
      <c r="C227" s="11" t="s">
        <v>106</v>
      </c>
      <c r="D227" s="10" t="s">
        <v>107</v>
      </c>
      <c r="E227" s="11" t="s">
        <v>16</v>
      </c>
      <c r="F227" s="10" t="s">
        <v>16</v>
      </c>
      <c r="G227" s="11" t="s">
        <v>16</v>
      </c>
      <c r="H227" s="10" t="s">
        <v>16</v>
      </c>
      <c r="I227" s="12">
        <v>69801.8</v>
      </c>
      <c r="J227" s="12">
        <v>50289.8</v>
      </c>
    </row>
    <row r="228" spans="1:10" s="5" customFormat="1" ht="67.5" outlineLevel="3">
      <c r="A228" s="22" t="s">
        <v>92</v>
      </c>
      <c r="B228" s="23" t="s">
        <v>93</v>
      </c>
      <c r="C228" s="24" t="s">
        <v>106</v>
      </c>
      <c r="D228" s="23" t="s">
        <v>107</v>
      </c>
      <c r="E228" s="24" t="s">
        <v>259</v>
      </c>
      <c r="F228" s="23" t="s">
        <v>260</v>
      </c>
      <c r="G228" s="24" t="s">
        <v>16</v>
      </c>
      <c r="H228" s="23" t="s">
        <v>16</v>
      </c>
      <c r="I228" s="25">
        <v>21231</v>
      </c>
      <c r="J228" s="25">
        <v>1280.5999999999999</v>
      </c>
    </row>
    <row r="229" spans="1:10" s="5" customFormat="1" ht="56.25" outlineLevel="4" collapsed="1">
      <c r="A229" s="22" t="s">
        <v>92</v>
      </c>
      <c r="B229" s="23" t="s">
        <v>93</v>
      </c>
      <c r="C229" s="24" t="s">
        <v>106</v>
      </c>
      <c r="D229" s="23" t="s">
        <v>107</v>
      </c>
      <c r="E229" s="24" t="s">
        <v>283</v>
      </c>
      <c r="F229" s="23" t="s">
        <v>284</v>
      </c>
      <c r="G229" s="24" t="s">
        <v>187</v>
      </c>
      <c r="H229" s="23" t="s">
        <v>188</v>
      </c>
      <c r="I229" s="25">
        <v>816</v>
      </c>
      <c r="J229" s="25">
        <v>855.6</v>
      </c>
    </row>
    <row r="230" spans="1:10" s="5" customFormat="1" ht="56.25" hidden="1" outlineLevel="5">
      <c r="A230" s="13" t="s">
        <v>92</v>
      </c>
      <c r="B230" s="14" t="s">
        <v>93</v>
      </c>
      <c r="C230" s="13" t="s">
        <v>106</v>
      </c>
      <c r="D230" s="14" t="s">
        <v>107</v>
      </c>
      <c r="E230" s="13" t="s">
        <v>283</v>
      </c>
      <c r="F230" s="14" t="s">
        <v>284</v>
      </c>
      <c r="G230" s="13" t="s">
        <v>25</v>
      </c>
      <c r="H230" s="14" t="s">
        <v>26</v>
      </c>
      <c r="I230" s="15">
        <v>816</v>
      </c>
      <c r="J230" s="15">
        <v>855.6</v>
      </c>
    </row>
    <row r="231" spans="1:10" s="5" customFormat="1" ht="78.75" outlineLevel="4" collapsed="1">
      <c r="A231" s="22" t="s">
        <v>92</v>
      </c>
      <c r="B231" s="23" t="s">
        <v>93</v>
      </c>
      <c r="C231" s="24" t="s">
        <v>106</v>
      </c>
      <c r="D231" s="23" t="s">
        <v>107</v>
      </c>
      <c r="E231" s="24" t="s">
        <v>285</v>
      </c>
      <c r="F231" s="23" t="s">
        <v>286</v>
      </c>
      <c r="G231" s="24" t="s">
        <v>187</v>
      </c>
      <c r="H231" s="23" t="s">
        <v>188</v>
      </c>
      <c r="I231" s="25">
        <v>415</v>
      </c>
      <c r="J231" s="25">
        <v>425</v>
      </c>
    </row>
    <row r="232" spans="1:10" s="5" customFormat="1" ht="78.75" hidden="1" outlineLevel="5">
      <c r="A232" s="13" t="s">
        <v>92</v>
      </c>
      <c r="B232" s="14" t="s">
        <v>93</v>
      </c>
      <c r="C232" s="13" t="s">
        <v>106</v>
      </c>
      <c r="D232" s="14" t="s">
        <v>107</v>
      </c>
      <c r="E232" s="13" t="s">
        <v>285</v>
      </c>
      <c r="F232" s="14" t="s">
        <v>286</v>
      </c>
      <c r="G232" s="13" t="s">
        <v>25</v>
      </c>
      <c r="H232" s="14" t="s">
        <v>26</v>
      </c>
      <c r="I232" s="15">
        <v>415</v>
      </c>
      <c r="J232" s="15">
        <v>425</v>
      </c>
    </row>
    <row r="233" spans="1:10" s="5" customFormat="1" ht="56.25" outlineLevel="4" collapsed="1">
      <c r="A233" s="22" t="s">
        <v>92</v>
      </c>
      <c r="B233" s="23" t="s">
        <v>93</v>
      </c>
      <c r="C233" s="24" t="s">
        <v>106</v>
      </c>
      <c r="D233" s="23" t="s">
        <v>107</v>
      </c>
      <c r="E233" s="24" t="s">
        <v>287</v>
      </c>
      <c r="F233" s="23" t="s">
        <v>288</v>
      </c>
      <c r="G233" s="24" t="s">
        <v>224</v>
      </c>
      <c r="H233" s="23" t="s">
        <v>225</v>
      </c>
      <c r="I233" s="25">
        <v>20000</v>
      </c>
      <c r="J233" s="25">
        <v>0</v>
      </c>
    </row>
    <row r="234" spans="1:10" s="5" customFormat="1" ht="67.5" hidden="1" outlineLevel="5">
      <c r="A234" s="13" t="s">
        <v>92</v>
      </c>
      <c r="B234" s="14" t="s">
        <v>93</v>
      </c>
      <c r="C234" s="13" t="s">
        <v>106</v>
      </c>
      <c r="D234" s="14" t="s">
        <v>107</v>
      </c>
      <c r="E234" s="13" t="s">
        <v>287</v>
      </c>
      <c r="F234" s="14" t="s">
        <v>288</v>
      </c>
      <c r="G234" s="13" t="s">
        <v>289</v>
      </c>
      <c r="H234" s="14" t="s">
        <v>290</v>
      </c>
      <c r="I234" s="15">
        <v>20000</v>
      </c>
      <c r="J234" s="15">
        <v>0</v>
      </c>
    </row>
    <row r="235" spans="1:10" s="5" customFormat="1" ht="45" outlineLevel="3">
      <c r="A235" s="22" t="s">
        <v>92</v>
      </c>
      <c r="B235" s="23" t="s">
        <v>93</v>
      </c>
      <c r="C235" s="24" t="s">
        <v>106</v>
      </c>
      <c r="D235" s="23" t="s">
        <v>107</v>
      </c>
      <c r="E235" s="24" t="s">
        <v>181</v>
      </c>
      <c r="F235" s="23" t="s">
        <v>182</v>
      </c>
      <c r="G235" s="24" t="s">
        <v>16</v>
      </c>
      <c r="H235" s="23" t="s">
        <v>16</v>
      </c>
      <c r="I235" s="25">
        <v>48570.8</v>
      </c>
      <c r="J235" s="25">
        <v>49009.2</v>
      </c>
    </row>
    <row r="236" spans="1:10" s="5" customFormat="1" ht="78.75" outlineLevel="4" collapsed="1">
      <c r="A236" s="22" t="s">
        <v>92</v>
      </c>
      <c r="B236" s="23" t="s">
        <v>93</v>
      </c>
      <c r="C236" s="24" t="s">
        <v>106</v>
      </c>
      <c r="D236" s="23" t="s">
        <v>107</v>
      </c>
      <c r="E236" s="24" t="s">
        <v>226</v>
      </c>
      <c r="F236" s="23" t="s">
        <v>227</v>
      </c>
      <c r="G236" s="24" t="s">
        <v>185</v>
      </c>
      <c r="H236" s="23" t="s">
        <v>186</v>
      </c>
      <c r="I236" s="25">
        <v>41490.6</v>
      </c>
      <c r="J236" s="25">
        <v>42745.2</v>
      </c>
    </row>
    <row r="237" spans="1:10" s="5" customFormat="1" ht="45" hidden="1" outlineLevel="5">
      <c r="A237" s="13" t="s">
        <v>92</v>
      </c>
      <c r="B237" s="14" t="s">
        <v>93</v>
      </c>
      <c r="C237" s="13" t="s">
        <v>106</v>
      </c>
      <c r="D237" s="14" t="s">
        <v>107</v>
      </c>
      <c r="E237" s="13" t="s">
        <v>226</v>
      </c>
      <c r="F237" s="14" t="s">
        <v>227</v>
      </c>
      <c r="G237" s="13" t="s">
        <v>67</v>
      </c>
      <c r="H237" s="14" t="s">
        <v>68</v>
      </c>
      <c r="I237" s="15">
        <v>40838.199999999997</v>
      </c>
      <c r="J237" s="15">
        <v>42088.2</v>
      </c>
    </row>
    <row r="238" spans="1:10" s="5" customFormat="1" ht="45" hidden="1" outlineLevel="5">
      <c r="A238" s="13" t="s">
        <v>92</v>
      </c>
      <c r="B238" s="14" t="s">
        <v>93</v>
      </c>
      <c r="C238" s="13" t="s">
        <v>106</v>
      </c>
      <c r="D238" s="14" t="s">
        <v>107</v>
      </c>
      <c r="E238" s="13" t="s">
        <v>226</v>
      </c>
      <c r="F238" s="14" t="s">
        <v>227</v>
      </c>
      <c r="G238" s="13" t="s">
        <v>69</v>
      </c>
      <c r="H238" s="14" t="s">
        <v>70</v>
      </c>
      <c r="I238" s="15">
        <v>652.4</v>
      </c>
      <c r="J238" s="15">
        <v>657</v>
      </c>
    </row>
    <row r="239" spans="1:10" s="5" customFormat="1" ht="45" outlineLevel="4" collapsed="1">
      <c r="A239" s="22" t="s">
        <v>92</v>
      </c>
      <c r="B239" s="23" t="s">
        <v>93</v>
      </c>
      <c r="C239" s="24" t="s">
        <v>106</v>
      </c>
      <c r="D239" s="23" t="s">
        <v>107</v>
      </c>
      <c r="E239" s="24" t="s">
        <v>226</v>
      </c>
      <c r="F239" s="23" t="s">
        <v>227</v>
      </c>
      <c r="G239" s="24" t="s">
        <v>187</v>
      </c>
      <c r="H239" s="23" t="s">
        <v>188</v>
      </c>
      <c r="I239" s="25">
        <v>7076.9</v>
      </c>
      <c r="J239" s="25">
        <v>6260.7</v>
      </c>
    </row>
    <row r="240" spans="1:10" s="5" customFormat="1" ht="45" hidden="1" outlineLevel="5">
      <c r="A240" s="13" t="s">
        <v>92</v>
      </c>
      <c r="B240" s="14" t="s">
        <v>93</v>
      </c>
      <c r="C240" s="13" t="s">
        <v>106</v>
      </c>
      <c r="D240" s="14" t="s">
        <v>107</v>
      </c>
      <c r="E240" s="13" t="s">
        <v>226</v>
      </c>
      <c r="F240" s="14" t="s">
        <v>227</v>
      </c>
      <c r="G240" s="13" t="s">
        <v>25</v>
      </c>
      <c r="H240" s="14" t="s">
        <v>26</v>
      </c>
      <c r="I240" s="15">
        <v>7076.9</v>
      </c>
      <c r="J240" s="15">
        <v>6260.7</v>
      </c>
    </row>
    <row r="241" spans="1:10" s="5" customFormat="1" ht="45" outlineLevel="4" collapsed="1">
      <c r="A241" s="22" t="s">
        <v>92</v>
      </c>
      <c r="B241" s="23" t="s">
        <v>93</v>
      </c>
      <c r="C241" s="24" t="s">
        <v>106</v>
      </c>
      <c r="D241" s="23" t="s">
        <v>107</v>
      </c>
      <c r="E241" s="24" t="s">
        <v>226</v>
      </c>
      <c r="F241" s="23" t="s">
        <v>227</v>
      </c>
      <c r="G241" s="24" t="s">
        <v>189</v>
      </c>
      <c r="H241" s="23" t="s">
        <v>190</v>
      </c>
      <c r="I241" s="25">
        <v>3.3</v>
      </c>
      <c r="J241" s="25">
        <v>3.3</v>
      </c>
    </row>
    <row r="242" spans="1:10" s="5" customFormat="1" ht="45" hidden="1" outlineLevel="5">
      <c r="A242" s="13" t="s">
        <v>92</v>
      </c>
      <c r="B242" s="14" t="s">
        <v>93</v>
      </c>
      <c r="C242" s="13" t="s">
        <v>106</v>
      </c>
      <c r="D242" s="14" t="s">
        <v>107</v>
      </c>
      <c r="E242" s="13" t="s">
        <v>226</v>
      </c>
      <c r="F242" s="14" t="s">
        <v>227</v>
      </c>
      <c r="G242" s="13" t="s">
        <v>53</v>
      </c>
      <c r="H242" s="14" t="s">
        <v>54</v>
      </c>
      <c r="I242" s="15">
        <v>3.3</v>
      </c>
      <c r="J242" s="15">
        <v>3.3</v>
      </c>
    </row>
    <row r="243" spans="1:10" s="27" customFormat="1" ht="22.5" outlineLevel="1">
      <c r="A243" s="9" t="s">
        <v>92</v>
      </c>
      <c r="B243" s="10" t="s">
        <v>93</v>
      </c>
      <c r="C243" s="11" t="s">
        <v>43</v>
      </c>
      <c r="D243" s="10" t="s">
        <v>44</v>
      </c>
      <c r="E243" s="11" t="s">
        <v>16</v>
      </c>
      <c r="F243" s="10" t="s">
        <v>16</v>
      </c>
      <c r="G243" s="11" t="s">
        <v>16</v>
      </c>
      <c r="H243" s="10" t="s">
        <v>16</v>
      </c>
      <c r="I243" s="12">
        <v>26494.6</v>
      </c>
      <c r="J243" s="12">
        <v>27162.2</v>
      </c>
    </row>
    <row r="244" spans="1:10" s="27" customFormat="1" ht="22.5" outlineLevel="2">
      <c r="A244" s="9" t="s">
        <v>92</v>
      </c>
      <c r="B244" s="10" t="s">
        <v>93</v>
      </c>
      <c r="C244" s="11" t="s">
        <v>108</v>
      </c>
      <c r="D244" s="10" t="s">
        <v>109</v>
      </c>
      <c r="E244" s="11" t="s">
        <v>16</v>
      </c>
      <c r="F244" s="10" t="s">
        <v>16</v>
      </c>
      <c r="G244" s="11" t="s">
        <v>16</v>
      </c>
      <c r="H244" s="10" t="s">
        <v>16</v>
      </c>
      <c r="I244" s="12">
        <v>26494.6</v>
      </c>
      <c r="J244" s="12">
        <v>27162.2</v>
      </c>
    </row>
    <row r="245" spans="1:10" s="5" customFormat="1" ht="56.25" outlineLevel="3">
      <c r="A245" s="22" t="s">
        <v>92</v>
      </c>
      <c r="B245" s="23" t="s">
        <v>93</v>
      </c>
      <c r="C245" s="24" t="s">
        <v>108</v>
      </c>
      <c r="D245" s="23" t="s">
        <v>109</v>
      </c>
      <c r="E245" s="24" t="s">
        <v>205</v>
      </c>
      <c r="F245" s="23" t="s">
        <v>206</v>
      </c>
      <c r="G245" s="24" t="s">
        <v>16</v>
      </c>
      <c r="H245" s="23" t="s">
        <v>16</v>
      </c>
      <c r="I245" s="25">
        <v>4873</v>
      </c>
      <c r="J245" s="25">
        <v>4873</v>
      </c>
    </row>
    <row r="246" spans="1:10" s="5" customFormat="1" ht="101.25" outlineLevel="4" collapsed="1">
      <c r="A246" s="22" t="s">
        <v>92</v>
      </c>
      <c r="B246" s="23" t="s">
        <v>93</v>
      </c>
      <c r="C246" s="24" t="s">
        <v>108</v>
      </c>
      <c r="D246" s="23" t="s">
        <v>109</v>
      </c>
      <c r="E246" s="24" t="s">
        <v>291</v>
      </c>
      <c r="F246" s="26" t="s">
        <v>292</v>
      </c>
      <c r="G246" s="24" t="s">
        <v>187</v>
      </c>
      <c r="H246" s="23" t="s">
        <v>188</v>
      </c>
      <c r="I246" s="25">
        <v>4873</v>
      </c>
      <c r="J246" s="25">
        <v>4873</v>
      </c>
    </row>
    <row r="247" spans="1:10" s="5" customFormat="1" ht="101.25" hidden="1" outlineLevel="5">
      <c r="A247" s="13" t="s">
        <v>92</v>
      </c>
      <c r="B247" s="14" t="s">
        <v>93</v>
      </c>
      <c r="C247" s="13" t="s">
        <v>108</v>
      </c>
      <c r="D247" s="14" t="s">
        <v>109</v>
      </c>
      <c r="E247" s="13" t="s">
        <v>291</v>
      </c>
      <c r="F247" s="16" t="s">
        <v>292</v>
      </c>
      <c r="G247" s="13" t="s">
        <v>25</v>
      </c>
      <c r="H247" s="14" t="s">
        <v>26</v>
      </c>
      <c r="I247" s="15">
        <v>4873</v>
      </c>
      <c r="J247" s="15">
        <v>4873</v>
      </c>
    </row>
    <row r="248" spans="1:10" s="5" customFormat="1" ht="33.75" outlineLevel="3">
      <c r="A248" s="22" t="s">
        <v>92</v>
      </c>
      <c r="B248" s="23" t="s">
        <v>93</v>
      </c>
      <c r="C248" s="24" t="s">
        <v>108</v>
      </c>
      <c r="D248" s="23" t="s">
        <v>109</v>
      </c>
      <c r="E248" s="24" t="s">
        <v>181</v>
      </c>
      <c r="F248" s="23" t="s">
        <v>182</v>
      </c>
      <c r="G248" s="24" t="s">
        <v>16</v>
      </c>
      <c r="H248" s="23" t="s">
        <v>16</v>
      </c>
      <c r="I248" s="25">
        <v>21621.599999999999</v>
      </c>
      <c r="J248" s="25">
        <v>22289.200000000001</v>
      </c>
    </row>
    <row r="249" spans="1:10" s="5" customFormat="1" ht="78.75" outlineLevel="4" collapsed="1">
      <c r="A249" s="22" t="s">
        <v>92</v>
      </c>
      <c r="B249" s="23" t="s">
        <v>93</v>
      </c>
      <c r="C249" s="24" t="s">
        <v>108</v>
      </c>
      <c r="D249" s="23" t="s">
        <v>109</v>
      </c>
      <c r="E249" s="24" t="s">
        <v>226</v>
      </c>
      <c r="F249" s="23" t="s">
        <v>227</v>
      </c>
      <c r="G249" s="24" t="s">
        <v>185</v>
      </c>
      <c r="H249" s="23" t="s">
        <v>186</v>
      </c>
      <c r="I249" s="25">
        <v>18325.8</v>
      </c>
      <c r="J249" s="25">
        <v>18885.2</v>
      </c>
    </row>
    <row r="250" spans="1:10" s="5" customFormat="1" ht="45" hidden="1" outlineLevel="5">
      <c r="A250" s="13" t="s">
        <v>92</v>
      </c>
      <c r="B250" s="14" t="s">
        <v>93</v>
      </c>
      <c r="C250" s="13" t="s">
        <v>108</v>
      </c>
      <c r="D250" s="14" t="s">
        <v>109</v>
      </c>
      <c r="E250" s="13" t="s">
        <v>226</v>
      </c>
      <c r="F250" s="14" t="s">
        <v>227</v>
      </c>
      <c r="G250" s="13" t="s">
        <v>67</v>
      </c>
      <c r="H250" s="14" t="s">
        <v>68</v>
      </c>
      <c r="I250" s="15">
        <v>18223.8</v>
      </c>
      <c r="J250" s="15">
        <v>18783.2</v>
      </c>
    </row>
    <row r="251" spans="1:10" s="5" customFormat="1" ht="33.75" hidden="1" outlineLevel="5">
      <c r="A251" s="13" t="s">
        <v>92</v>
      </c>
      <c r="B251" s="14" t="s">
        <v>93</v>
      </c>
      <c r="C251" s="13" t="s">
        <v>108</v>
      </c>
      <c r="D251" s="14" t="s">
        <v>109</v>
      </c>
      <c r="E251" s="13" t="s">
        <v>226</v>
      </c>
      <c r="F251" s="14" t="s">
        <v>227</v>
      </c>
      <c r="G251" s="13" t="s">
        <v>69</v>
      </c>
      <c r="H251" s="14" t="s">
        <v>70</v>
      </c>
      <c r="I251" s="15">
        <v>102</v>
      </c>
      <c r="J251" s="15">
        <v>102</v>
      </c>
    </row>
    <row r="252" spans="1:10" s="5" customFormat="1" ht="33.75" outlineLevel="4" collapsed="1">
      <c r="A252" s="22" t="s">
        <v>92</v>
      </c>
      <c r="B252" s="23" t="s">
        <v>93</v>
      </c>
      <c r="C252" s="24" t="s">
        <v>108</v>
      </c>
      <c r="D252" s="23" t="s">
        <v>109</v>
      </c>
      <c r="E252" s="24" t="s">
        <v>226</v>
      </c>
      <c r="F252" s="23" t="s">
        <v>227</v>
      </c>
      <c r="G252" s="24" t="s">
        <v>187</v>
      </c>
      <c r="H252" s="23" t="s">
        <v>188</v>
      </c>
      <c r="I252" s="25">
        <v>3175.8</v>
      </c>
      <c r="J252" s="25">
        <v>3204</v>
      </c>
    </row>
    <row r="253" spans="1:10" s="5" customFormat="1" ht="33.75" hidden="1" outlineLevel="5">
      <c r="A253" s="13" t="s">
        <v>92</v>
      </c>
      <c r="B253" s="14" t="s">
        <v>93</v>
      </c>
      <c r="C253" s="13" t="s">
        <v>108</v>
      </c>
      <c r="D253" s="14" t="s">
        <v>109</v>
      </c>
      <c r="E253" s="13" t="s">
        <v>226</v>
      </c>
      <c r="F253" s="14" t="s">
        <v>227</v>
      </c>
      <c r="G253" s="13" t="s">
        <v>25</v>
      </c>
      <c r="H253" s="14" t="s">
        <v>26</v>
      </c>
      <c r="I253" s="15">
        <v>3175.8</v>
      </c>
      <c r="J253" s="15">
        <v>3204</v>
      </c>
    </row>
    <row r="254" spans="1:10" s="5" customFormat="1" ht="33.75" outlineLevel="4" collapsed="1">
      <c r="A254" s="22" t="s">
        <v>92</v>
      </c>
      <c r="B254" s="23" t="s">
        <v>93</v>
      </c>
      <c r="C254" s="24" t="s">
        <v>108</v>
      </c>
      <c r="D254" s="23" t="s">
        <v>109</v>
      </c>
      <c r="E254" s="24" t="s">
        <v>226</v>
      </c>
      <c r="F254" s="23" t="s">
        <v>227</v>
      </c>
      <c r="G254" s="24" t="s">
        <v>189</v>
      </c>
      <c r="H254" s="23" t="s">
        <v>190</v>
      </c>
      <c r="I254" s="25">
        <v>120</v>
      </c>
      <c r="J254" s="25">
        <v>200</v>
      </c>
    </row>
    <row r="255" spans="1:10" s="5" customFormat="1" ht="33.75" hidden="1" outlineLevel="5">
      <c r="A255" s="13" t="s">
        <v>92</v>
      </c>
      <c r="B255" s="14" t="s">
        <v>93</v>
      </c>
      <c r="C255" s="13" t="s">
        <v>108</v>
      </c>
      <c r="D255" s="14" t="s">
        <v>109</v>
      </c>
      <c r="E255" s="13" t="s">
        <v>226</v>
      </c>
      <c r="F255" s="14" t="s">
        <v>227</v>
      </c>
      <c r="G255" s="13" t="s">
        <v>53</v>
      </c>
      <c r="H255" s="14" t="s">
        <v>54</v>
      </c>
      <c r="I255" s="15">
        <v>120</v>
      </c>
      <c r="J255" s="15">
        <v>200</v>
      </c>
    </row>
    <row r="256" spans="1:10" s="27" customFormat="1" ht="22.5" outlineLevel="1">
      <c r="A256" s="9" t="s">
        <v>92</v>
      </c>
      <c r="B256" s="10" t="s">
        <v>93</v>
      </c>
      <c r="C256" s="11" t="s">
        <v>71</v>
      </c>
      <c r="D256" s="10" t="s">
        <v>72</v>
      </c>
      <c r="E256" s="11" t="s">
        <v>16</v>
      </c>
      <c r="F256" s="10" t="s">
        <v>16</v>
      </c>
      <c r="G256" s="11" t="s">
        <v>16</v>
      </c>
      <c r="H256" s="10" t="s">
        <v>16</v>
      </c>
      <c r="I256" s="12">
        <v>3000</v>
      </c>
      <c r="J256" s="12">
        <v>3000</v>
      </c>
    </row>
    <row r="257" spans="1:10" s="27" customFormat="1" ht="22.5" outlineLevel="2">
      <c r="A257" s="9" t="s">
        <v>92</v>
      </c>
      <c r="B257" s="10" t="s">
        <v>93</v>
      </c>
      <c r="C257" s="11" t="s">
        <v>110</v>
      </c>
      <c r="D257" s="10" t="s">
        <v>111</v>
      </c>
      <c r="E257" s="11" t="s">
        <v>16</v>
      </c>
      <c r="F257" s="10" t="s">
        <v>16</v>
      </c>
      <c r="G257" s="11" t="s">
        <v>16</v>
      </c>
      <c r="H257" s="10" t="s">
        <v>16</v>
      </c>
      <c r="I257" s="12">
        <v>3000</v>
      </c>
      <c r="J257" s="12">
        <v>3000</v>
      </c>
    </row>
    <row r="258" spans="1:10" s="5" customFormat="1" ht="67.5" outlineLevel="3">
      <c r="A258" s="22" t="s">
        <v>92</v>
      </c>
      <c r="B258" s="23" t="s">
        <v>93</v>
      </c>
      <c r="C258" s="24" t="s">
        <v>110</v>
      </c>
      <c r="D258" s="23" t="s">
        <v>111</v>
      </c>
      <c r="E258" s="24" t="s">
        <v>293</v>
      </c>
      <c r="F258" s="23" t="s">
        <v>294</v>
      </c>
      <c r="G258" s="24" t="s">
        <v>16</v>
      </c>
      <c r="H258" s="23" t="s">
        <v>16</v>
      </c>
      <c r="I258" s="25">
        <v>3000</v>
      </c>
      <c r="J258" s="25">
        <v>3000</v>
      </c>
    </row>
    <row r="259" spans="1:10" s="5" customFormat="1" ht="90" outlineLevel="4" collapsed="1">
      <c r="A259" s="22" t="s">
        <v>92</v>
      </c>
      <c r="B259" s="23" t="s">
        <v>93</v>
      </c>
      <c r="C259" s="24" t="s">
        <v>110</v>
      </c>
      <c r="D259" s="23" t="s">
        <v>111</v>
      </c>
      <c r="E259" s="24" t="s">
        <v>295</v>
      </c>
      <c r="F259" s="23" t="s">
        <v>296</v>
      </c>
      <c r="G259" s="24" t="s">
        <v>233</v>
      </c>
      <c r="H259" s="23" t="s">
        <v>234</v>
      </c>
      <c r="I259" s="25">
        <v>3000</v>
      </c>
      <c r="J259" s="25">
        <v>3000</v>
      </c>
    </row>
    <row r="260" spans="1:10" s="5" customFormat="1" ht="90" hidden="1" outlineLevel="5">
      <c r="A260" s="13" t="s">
        <v>92</v>
      </c>
      <c r="B260" s="14" t="s">
        <v>93</v>
      </c>
      <c r="C260" s="13" t="s">
        <v>110</v>
      </c>
      <c r="D260" s="14" t="s">
        <v>111</v>
      </c>
      <c r="E260" s="13" t="s">
        <v>295</v>
      </c>
      <c r="F260" s="14" t="s">
        <v>296</v>
      </c>
      <c r="G260" s="13" t="s">
        <v>112</v>
      </c>
      <c r="H260" s="14" t="s">
        <v>113</v>
      </c>
      <c r="I260" s="15">
        <v>3000</v>
      </c>
      <c r="J260" s="15">
        <v>3000</v>
      </c>
    </row>
    <row r="261" spans="1:10" s="27" customFormat="1" ht="22.5" outlineLevel="1">
      <c r="A261" s="9" t="s">
        <v>92</v>
      </c>
      <c r="B261" s="10" t="s">
        <v>93</v>
      </c>
      <c r="C261" s="11" t="s">
        <v>114</v>
      </c>
      <c r="D261" s="10" t="s">
        <v>115</v>
      </c>
      <c r="E261" s="11" t="s">
        <v>16</v>
      </c>
      <c r="F261" s="10" t="s">
        <v>16</v>
      </c>
      <c r="G261" s="11" t="s">
        <v>16</v>
      </c>
      <c r="H261" s="10" t="s">
        <v>16</v>
      </c>
      <c r="I261" s="12">
        <v>20475</v>
      </c>
      <c r="J261" s="12">
        <v>20475</v>
      </c>
    </row>
    <row r="262" spans="1:10" s="27" customFormat="1" ht="22.5" outlineLevel="2">
      <c r="A262" s="9" t="s">
        <v>92</v>
      </c>
      <c r="B262" s="10" t="s">
        <v>93</v>
      </c>
      <c r="C262" s="11" t="s">
        <v>116</v>
      </c>
      <c r="D262" s="10" t="s">
        <v>117</v>
      </c>
      <c r="E262" s="11" t="s">
        <v>16</v>
      </c>
      <c r="F262" s="10" t="s">
        <v>16</v>
      </c>
      <c r="G262" s="11" t="s">
        <v>16</v>
      </c>
      <c r="H262" s="10" t="s">
        <v>16</v>
      </c>
      <c r="I262" s="12">
        <v>3326</v>
      </c>
      <c r="J262" s="12">
        <v>3326</v>
      </c>
    </row>
    <row r="263" spans="1:10" s="5" customFormat="1" ht="33.75" outlineLevel="3">
      <c r="A263" s="22" t="s">
        <v>92</v>
      </c>
      <c r="B263" s="23" t="s">
        <v>93</v>
      </c>
      <c r="C263" s="24" t="s">
        <v>116</v>
      </c>
      <c r="D263" s="23" t="s">
        <v>117</v>
      </c>
      <c r="E263" s="24" t="s">
        <v>181</v>
      </c>
      <c r="F263" s="23" t="s">
        <v>182</v>
      </c>
      <c r="G263" s="24" t="s">
        <v>16</v>
      </c>
      <c r="H263" s="23" t="s">
        <v>16</v>
      </c>
      <c r="I263" s="25">
        <v>3326</v>
      </c>
      <c r="J263" s="25">
        <v>3326</v>
      </c>
    </row>
    <row r="264" spans="1:10" s="5" customFormat="1" ht="33.75" outlineLevel="4" collapsed="1">
      <c r="A264" s="22" t="s">
        <v>92</v>
      </c>
      <c r="B264" s="23" t="s">
        <v>93</v>
      </c>
      <c r="C264" s="24" t="s">
        <v>116</v>
      </c>
      <c r="D264" s="23" t="s">
        <v>117</v>
      </c>
      <c r="E264" s="24" t="s">
        <v>275</v>
      </c>
      <c r="F264" s="23" t="s">
        <v>276</v>
      </c>
      <c r="G264" s="24" t="s">
        <v>189</v>
      </c>
      <c r="H264" s="23" t="s">
        <v>190</v>
      </c>
      <c r="I264" s="25">
        <v>3326</v>
      </c>
      <c r="J264" s="25">
        <v>3326</v>
      </c>
    </row>
    <row r="265" spans="1:10" s="5" customFormat="1" ht="45" hidden="1" outlineLevel="5">
      <c r="A265" s="13" t="s">
        <v>92</v>
      </c>
      <c r="B265" s="14" t="s">
        <v>93</v>
      </c>
      <c r="C265" s="13" t="s">
        <v>116</v>
      </c>
      <c r="D265" s="14" t="s">
        <v>117</v>
      </c>
      <c r="E265" s="13" t="s">
        <v>275</v>
      </c>
      <c r="F265" s="14" t="s">
        <v>276</v>
      </c>
      <c r="G265" s="13" t="s">
        <v>81</v>
      </c>
      <c r="H265" s="14" t="s">
        <v>82</v>
      </c>
      <c r="I265" s="15">
        <v>3326</v>
      </c>
      <c r="J265" s="15">
        <v>3326</v>
      </c>
    </row>
    <row r="266" spans="1:10" s="27" customFormat="1" ht="22.5" outlineLevel="2">
      <c r="A266" s="9" t="s">
        <v>92</v>
      </c>
      <c r="B266" s="10" t="s">
        <v>93</v>
      </c>
      <c r="C266" s="11" t="s">
        <v>118</v>
      </c>
      <c r="D266" s="10" t="s">
        <v>119</v>
      </c>
      <c r="E266" s="11" t="s">
        <v>16</v>
      </c>
      <c r="F266" s="10" t="s">
        <v>16</v>
      </c>
      <c r="G266" s="11" t="s">
        <v>16</v>
      </c>
      <c r="H266" s="10" t="s">
        <v>16</v>
      </c>
      <c r="I266" s="12">
        <v>17149</v>
      </c>
      <c r="J266" s="12">
        <v>17149</v>
      </c>
    </row>
    <row r="267" spans="1:10" s="5" customFormat="1" ht="33.75" outlineLevel="3">
      <c r="A267" s="22" t="s">
        <v>92</v>
      </c>
      <c r="B267" s="23" t="s">
        <v>93</v>
      </c>
      <c r="C267" s="24" t="s">
        <v>118</v>
      </c>
      <c r="D267" s="23" t="s">
        <v>119</v>
      </c>
      <c r="E267" s="24" t="s">
        <v>181</v>
      </c>
      <c r="F267" s="23" t="s">
        <v>182</v>
      </c>
      <c r="G267" s="24" t="s">
        <v>16</v>
      </c>
      <c r="H267" s="23" t="s">
        <v>16</v>
      </c>
      <c r="I267" s="25">
        <v>17149</v>
      </c>
      <c r="J267" s="25">
        <v>17149</v>
      </c>
    </row>
    <row r="268" spans="1:10" s="5" customFormat="1" ht="33.75" outlineLevel="4" collapsed="1">
      <c r="A268" s="22" t="s">
        <v>92</v>
      </c>
      <c r="B268" s="23" t="s">
        <v>93</v>
      </c>
      <c r="C268" s="24" t="s">
        <v>118</v>
      </c>
      <c r="D268" s="23" t="s">
        <v>119</v>
      </c>
      <c r="E268" s="24" t="s">
        <v>275</v>
      </c>
      <c r="F268" s="23" t="s">
        <v>276</v>
      </c>
      <c r="G268" s="24" t="s">
        <v>187</v>
      </c>
      <c r="H268" s="23" t="s">
        <v>188</v>
      </c>
      <c r="I268" s="25">
        <v>17149</v>
      </c>
      <c r="J268" s="25">
        <v>17149</v>
      </c>
    </row>
    <row r="269" spans="1:10" s="5" customFormat="1" ht="33.75" hidden="1" outlineLevel="5">
      <c r="A269" s="13" t="s">
        <v>92</v>
      </c>
      <c r="B269" s="14" t="s">
        <v>93</v>
      </c>
      <c r="C269" s="13" t="s">
        <v>118</v>
      </c>
      <c r="D269" s="14" t="s">
        <v>119</v>
      </c>
      <c r="E269" s="13" t="s">
        <v>275</v>
      </c>
      <c r="F269" s="14" t="s">
        <v>276</v>
      </c>
      <c r="G269" s="13" t="s">
        <v>25</v>
      </c>
      <c r="H269" s="14" t="s">
        <v>26</v>
      </c>
      <c r="I269" s="15">
        <v>17149</v>
      </c>
      <c r="J269" s="15">
        <v>17149</v>
      </c>
    </row>
    <row r="270" spans="1:10" s="27" customFormat="1" ht="45">
      <c r="A270" s="9" t="s">
        <v>120</v>
      </c>
      <c r="B270" s="10" t="s">
        <v>121</v>
      </c>
      <c r="C270" s="11" t="s">
        <v>16</v>
      </c>
      <c r="D270" s="10" t="s">
        <v>16</v>
      </c>
      <c r="E270" s="11" t="s">
        <v>16</v>
      </c>
      <c r="F270" s="10" t="s">
        <v>16</v>
      </c>
      <c r="G270" s="11" t="s">
        <v>16</v>
      </c>
      <c r="H270" s="10" t="s">
        <v>16</v>
      </c>
      <c r="I270" s="12">
        <v>662139.1</v>
      </c>
      <c r="J270" s="12">
        <v>662357.6</v>
      </c>
    </row>
    <row r="271" spans="1:10" s="27" customFormat="1" ht="45" outlineLevel="1">
      <c r="A271" s="9" t="s">
        <v>120</v>
      </c>
      <c r="B271" s="10" t="s">
        <v>121</v>
      </c>
      <c r="C271" s="11" t="s">
        <v>43</v>
      </c>
      <c r="D271" s="10" t="s">
        <v>44</v>
      </c>
      <c r="E271" s="11" t="s">
        <v>16</v>
      </c>
      <c r="F271" s="10" t="s">
        <v>16</v>
      </c>
      <c r="G271" s="11" t="s">
        <v>16</v>
      </c>
      <c r="H271" s="10" t="s">
        <v>16</v>
      </c>
      <c r="I271" s="12">
        <v>492289.9</v>
      </c>
      <c r="J271" s="12">
        <v>630671.6</v>
      </c>
    </row>
    <row r="272" spans="1:10" s="27" customFormat="1" ht="45" outlineLevel="2">
      <c r="A272" s="9" t="s">
        <v>120</v>
      </c>
      <c r="B272" s="10" t="s">
        <v>121</v>
      </c>
      <c r="C272" s="11" t="s">
        <v>83</v>
      </c>
      <c r="D272" s="10" t="s">
        <v>84</v>
      </c>
      <c r="E272" s="11" t="s">
        <v>16</v>
      </c>
      <c r="F272" s="10" t="s">
        <v>16</v>
      </c>
      <c r="G272" s="11" t="s">
        <v>16</v>
      </c>
      <c r="H272" s="10" t="s">
        <v>16</v>
      </c>
      <c r="I272" s="12">
        <v>331831.90000000002</v>
      </c>
      <c r="J272" s="12">
        <v>469068.6</v>
      </c>
    </row>
    <row r="273" spans="1:10" s="5" customFormat="1" ht="33.75" outlineLevel="3">
      <c r="A273" s="22" t="s">
        <v>120</v>
      </c>
      <c r="B273" s="23" t="s">
        <v>121</v>
      </c>
      <c r="C273" s="24" t="s">
        <v>83</v>
      </c>
      <c r="D273" s="23" t="s">
        <v>84</v>
      </c>
      <c r="E273" s="24" t="s">
        <v>235</v>
      </c>
      <c r="F273" s="23" t="s">
        <v>236</v>
      </c>
      <c r="G273" s="24" t="s">
        <v>16</v>
      </c>
      <c r="H273" s="23" t="s">
        <v>16</v>
      </c>
      <c r="I273" s="25">
        <v>331831.90000000002</v>
      </c>
      <c r="J273" s="25">
        <v>469068.6</v>
      </c>
    </row>
    <row r="274" spans="1:10" s="5" customFormat="1" ht="78.75" outlineLevel="4" collapsed="1">
      <c r="A274" s="22" t="s">
        <v>120</v>
      </c>
      <c r="B274" s="23" t="s">
        <v>121</v>
      </c>
      <c r="C274" s="24" t="s">
        <v>83</v>
      </c>
      <c r="D274" s="23" t="s">
        <v>84</v>
      </c>
      <c r="E274" s="24" t="s">
        <v>297</v>
      </c>
      <c r="F274" s="23" t="s">
        <v>298</v>
      </c>
      <c r="G274" s="24" t="s">
        <v>224</v>
      </c>
      <c r="H274" s="23" t="s">
        <v>225</v>
      </c>
      <c r="I274" s="25">
        <v>5560</v>
      </c>
      <c r="J274" s="25">
        <v>0</v>
      </c>
    </row>
    <row r="275" spans="1:10" s="5" customFormat="1" ht="78.75" hidden="1" outlineLevel="5">
      <c r="A275" s="13" t="s">
        <v>120</v>
      </c>
      <c r="B275" s="14" t="s">
        <v>121</v>
      </c>
      <c r="C275" s="13" t="s">
        <v>83</v>
      </c>
      <c r="D275" s="14" t="s">
        <v>84</v>
      </c>
      <c r="E275" s="13" t="s">
        <v>297</v>
      </c>
      <c r="F275" s="14" t="s">
        <v>298</v>
      </c>
      <c r="G275" s="13" t="s">
        <v>88</v>
      </c>
      <c r="H275" s="14" t="s">
        <v>89</v>
      </c>
      <c r="I275" s="15">
        <v>5560</v>
      </c>
      <c r="J275" s="15">
        <v>0</v>
      </c>
    </row>
    <row r="276" spans="1:10" s="5" customFormat="1" ht="45" outlineLevel="4" collapsed="1">
      <c r="A276" s="22" t="s">
        <v>120</v>
      </c>
      <c r="B276" s="23" t="s">
        <v>121</v>
      </c>
      <c r="C276" s="24" t="s">
        <v>83</v>
      </c>
      <c r="D276" s="23" t="s">
        <v>84</v>
      </c>
      <c r="E276" s="24" t="s">
        <v>299</v>
      </c>
      <c r="F276" s="23" t="s">
        <v>300</v>
      </c>
      <c r="G276" s="24" t="s">
        <v>224</v>
      </c>
      <c r="H276" s="23" t="s">
        <v>225</v>
      </c>
      <c r="I276" s="25">
        <v>326271.90000000002</v>
      </c>
      <c r="J276" s="25">
        <v>469068.6</v>
      </c>
    </row>
    <row r="277" spans="1:10" s="5" customFormat="1" ht="45" hidden="1" outlineLevel="5">
      <c r="A277" s="13" t="s">
        <v>120</v>
      </c>
      <c r="B277" s="14" t="s">
        <v>121</v>
      </c>
      <c r="C277" s="13" t="s">
        <v>83</v>
      </c>
      <c r="D277" s="14" t="s">
        <v>84</v>
      </c>
      <c r="E277" s="13" t="s">
        <v>299</v>
      </c>
      <c r="F277" s="14" t="s">
        <v>300</v>
      </c>
      <c r="G277" s="13" t="s">
        <v>88</v>
      </c>
      <c r="H277" s="14" t="s">
        <v>89</v>
      </c>
      <c r="I277" s="15">
        <v>326271.90000000002</v>
      </c>
      <c r="J277" s="15">
        <v>469068.6</v>
      </c>
    </row>
    <row r="278" spans="1:10" s="27" customFormat="1" ht="45" outlineLevel="2">
      <c r="A278" s="9" t="s">
        <v>120</v>
      </c>
      <c r="B278" s="10" t="s">
        <v>121</v>
      </c>
      <c r="C278" s="11" t="s">
        <v>55</v>
      </c>
      <c r="D278" s="10" t="s">
        <v>56</v>
      </c>
      <c r="E278" s="11" t="s">
        <v>16</v>
      </c>
      <c r="F278" s="10" t="s">
        <v>16</v>
      </c>
      <c r="G278" s="11" t="s">
        <v>16</v>
      </c>
      <c r="H278" s="10" t="s">
        <v>16</v>
      </c>
      <c r="I278" s="12">
        <v>160458</v>
      </c>
      <c r="J278" s="12">
        <v>161603</v>
      </c>
    </row>
    <row r="279" spans="1:10" s="5" customFormat="1" ht="45" outlineLevel="3">
      <c r="A279" s="22" t="s">
        <v>120</v>
      </c>
      <c r="B279" s="23" t="s">
        <v>121</v>
      </c>
      <c r="C279" s="24" t="s">
        <v>55</v>
      </c>
      <c r="D279" s="23" t="s">
        <v>56</v>
      </c>
      <c r="E279" s="24" t="s">
        <v>301</v>
      </c>
      <c r="F279" s="23" t="s">
        <v>302</v>
      </c>
      <c r="G279" s="24" t="s">
        <v>16</v>
      </c>
      <c r="H279" s="23" t="s">
        <v>16</v>
      </c>
      <c r="I279" s="25">
        <v>23396.6</v>
      </c>
      <c r="J279" s="25">
        <v>21000</v>
      </c>
    </row>
    <row r="280" spans="1:10" s="5" customFormat="1" ht="33.75" outlineLevel="4" collapsed="1">
      <c r="A280" s="22" t="s">
        <v>120</v>
      </c>
      <c r="B280" s="23" t="s">
        <v>121</v>
      </c>
      <c r="C280" s="24" t="s">
        <v>55</v>
      </c>
      <c r="D280" s="23" t="s">
        <v>56</v>
      </c>
      <c r="E280" s="24" t="s">
        <v>303</v>
      </c>
      <c r="F280" s="23" t="s">
        <v>304</v>
      </c>
      <c r="G280" s="24" t="s">
        <v>187</v>
      </c>
      <c r="H280" s="23" t="s">
        <v>188</v>
      </c>
      <c r="I280" s="25">
        <v>16825.599999999999</v>
      </c>
      <c r="J280" s="25">
        <v>8293.5</v>
      </c>
    </row>
    <row r="281" spans="1:10" s="5" customFormat="1" ht="33.75" hidden="1" outlineLevel="5">
      <c r="A281" s="13" t="s">
        <v>120</v>
      </c>
      <c r="B281" s="14" t="s">
        <v>121</v>
      </c>
      <c r="C281" s="13" t="s">
        <v>55</v>
      </c>
      <c r="D281" s="14" t="s">
        <v>56</v>
      </c>
      <c r="E281" s="13" t="s">
        <v>303</v>
      </c>
      <c r="F281" s="14" t="s">
        <v>304</v>
      </c>
      <c r="G281" s="13" t="s">
        <v>25</v>
      </c>
      <c r="H281" s="14" t="s">
        <v>26</v>
      </c>
      <c r="I281" s="15">
        <v>16825.599999999999</v>
      </c>
      <c r="J281" s="15">
        <v>8293.5</v>
      </c>
    </row>
    <row r="282" spans="1:10" s="5" customFormat="1" ht="33.75" outlineLevel="4" collapsed="1">
      <c r="A282" s="22" t="s">
        <v>120</v>
      </c>
      <c r="B282" s="23" t="s">
        <v>121</v>
      </c>
      <c r="C282" s="24" t="s">
        <v>55</v>
      </c>
      <c r="D282" s="23" t="s">
        <v>56</v>
      </c>
      <c r="E282" s="24" t="s">
        <v>305</v>
      </c>
      <c r="F282" s="23" t="s">
        <v>306</v>
      </c>
      <c r="G282" s="24" t="s">
        <v>187</v>
      </c>
      <c r="H282" s="23" t="s">
        <v>188</v>
      </c>
      <c r="I282" s="25">
        <v>6571</v>
      </c>
      <c r="J282" s="25">
        <v>12706.5</v>
      </c>
    </row>
    <row r="283" spans="1:10" s="5" customFormat="1" ht="33.75" hidden="1" outlineLevel="5">
      <c r="A283" s="13" t="s">
        <v>120</v>
      </c>
      <c r="B283" s="14" t="s">
        <v>121</v>
      </c>
      <c r="C283" s="13" t="s">
        <v>55</v>
      </c>
      <c r="D283" s="14" t="s">
        <v>56</v>
      </c>
      <c r="E283" s="13" t="s">
        <v>305</v>
      </c>
      <c r="F283" s="14" t="s">
        <v>306</v>
      </c>
      <c r="G283" s="13" t="s">
        <v>25</v>
      </c>
      <c r="H283" s="14" t="s">
        <v>26</v>
      </c>
      <c r="I283" s="15">
        <v>6571</v>
      </c>
      <c r="J283" s="15">
        <v>12706.5</v>
      </c>
    </row>
    <row r="284" spans="1:10" s="5" customFormat="1" ht="33.75" outlineLevel="3">
      <c r="A284" s="22" t="s">
        <v>120</v>
      </c>
      <c r="B284" s="23" t="s">
        <v>121</v>
      </c>
      <c r="C284" s="24" t="s">
        <v>55</v>
      </c>
      <c r="D284" s="23" t="s">
        <v>56</v>
      </c>
      <c r="E284" s="24" t="s">
        <v>181</v>
      </c>
      <c r="F284" s="23" t="s">
        <v>182</v>
      </c>
      <c r="G284" s="24" t="s">
        <v>16</v>
      </c>
      <c r="H284" s="23" t="s">
        <v>16</v>
      </c>
      <c r="I284" s="25">
        <v>137061.4</v>
      </c>
      <c r="J284" s="25">
        <v>140603</v>
      </c>
    </row>
    <row r="285" spans="1:10" s="5" customFormat="1" ht="78.75" outlineLevel="4" collapsed="1">
      <c r="A285" s="22" t="s">
        <v>120</v>
      </c>
      <c r="B285" s="23" t="s">
        <v>121</v>
      </c>
      <c r="C285" s="24" t="s">
        <v>55</v>
      </c>
      <c r="D285" s="23" t="s">
        <v>56</v>
      </c>
      <c r="E285" s="24" t="s">
        <v>183</v>
      </c>
      <c r="F285" s="23" t="s">
        <v>184</v>
      </c>
      <c r="G285" s="24" t="s">
        <v>185</v>
      </c>
      <c r="H285" s="23" t="s">
        <v>186</v>
      </c>
      <c r="I285" s="25">
        <v>69041.83</v>
      </c>
      <c r="J285" s="25">
        <v>71161</v>
      </c>
    </row>
    <row r="286" spans="1:10" s="5" customFormat="1" ht="45" hidden="1" outlineLevel="5">
      <c r="A286" s="13" t="s">
        <v>120</v>
      </c>
      <c r="B286" s="14" t="s">
        <v>121</v>
      </c>
      <c r="C286" s="13" t="s">
        <v>55</v>
      </c>
      <c r="D286" s="14" t="s">
        <v>56</v>
      </c>
      <c r="E286" s="13" t="s">
        <v>183</v>
      </c>
      <c r="F286" s="14" t="s">
        <v>184</v>
      </c>
      <c r="G286" s="13" t="s">
        <v>21</v>
      </c>
      <c r="H286" s="14" t="s">
        <v>22</v>
      </c>
      <c r="I286" s="15">
        <v>68691</v>
      </c>
      <c r="J286" s="15">
        <v>70802</v>
      </c>
    </row>
    <row r="287" spans="1:10" s="5" customFormat="1" ht="45" hidden="1" outlineLevel="5">
      <c r="A287" s="13" t="s">
        <v>120</v>
      </c>
      <c r="B287" s="14" t="s">
        <v>121</v>
      </c>
      <c r="C287" s="13" t="s">
        <v>55</v>
      </c>
      <c r="D287" s="14" t="s">
        <v>56</v>
      </c>
      <c r="E287" s="13" t="s">
        <v>183</v>
      </c>
      <c r="F287" s="14" t="s">
        <v>184</v>
      </c>
      <c r="G287" s="13" t="s">
        <v>23</v>
      </c>
      <c r="H287" s="14" t="s">
        <v>24</v>
      </c>
      <c r="I287" s="15">
        <v>350.83</v>
      </c>
      <c r="J287" s="15">
        <v>359</v>
      </c>
    </row>
    <row r="288" spans="1:10" s="5" customFormat="1" ht="33.75" outlineLevel="4" collapsed="1">
      <c r="A288" s="22" t="s">
        <v>120</v>
      </c>
      <c r="B288" s="23" t="s">
        <v>121</v>
      </c>
      <c r="C288" s="24" t="s">
        <v>55</v>
      </c>
      <c r="D288" s="23" t="s">
        <v>56</v>
      </c>
      <c r="E288" s="24" t="s">
        <v>183</v>
      </c>
      <c r="F288" s="23" t="s">
        <v>184</v>
      </c>
      <c r="G288" s="24" t="s">
        <v>187</v>
      </c>
      <c r="H288" s="23" t="s">
        <v>188</v>
      </c>
      <c r="I288" s="25">
        <v>2662.17</v>
      </c>
      <c r="J288" s="25">
        <v>2679</v>
      </c>
    </row>
    <row r="289" spans="1:10" s="5" customFormat="1" ht="33.75" hidden="1" outlineLevel="5">
      <c r="A289" s="13" t="s">
        <v>120</v>
      </c>
      <c r="B289" s="14" t="s">
        <v>121</v>
      </c>
      <c r="C289" s="13" t="s">
        <v>55</v>
      </c>
      <c r="D289" s="14" t="s">
        <v>56</v>
      </c>
      <c r="E289" s="13" t="s">
        <v>183</v>
      </c>
      <c r="F289" s="14" t="s">
        <v>184</v>
      </c>
      <c r="G289" s="13" t="s">
        <v>25</v>
      </c>
      <c r="H289" s="14" t="s">
        <v>26</v>
      </c>
      <c r="I289" s="15">
        <v>2662.17</v>
      </c>
      <c r="J289" s="15">
        <v>2679</v>
      </c>
    </row>
    <row r="290" spans="1:10" s="5" customFormat="1" ht="33.75" outlineLevel="4" collapsed="1">
      <c r="A290" s="22" t="s">
        <v>120</v>
      </c>
      <c r="B290" s="23" t="s">
        <v>121</v>
      </c>
      <c r="C290" s="24" t="s">
        <v>55</v>
      </c>
      <c r="D290" s="23" t="s">
        <v>56</v>
      </c>
      <c r="E290" s="24" t="s">
        <v>183</v>
      </c>
      <c r="F290" s="23" t="s">
        <v>184</v>
      </c>
      <c r="G290" s="24" t="s">
        <v>189</v>
      </c>
      <c r="H290" s="23" t="s">
        <v>190</v>
      </c>
      <c r="I290" s="25">
        <v>10</v>
      </c>
      <c r="J290" s="25">
        <v>10</v>
      </c>
    </row>
    <row r="291" spans="1:10" s="5" customFormat="1" ht="33.75" hidden="1" outlineLevel="5">
      <c r="A291" s="13" t="s">
        <v>120</v>
      </c>
      <c r="B291" s="14" t="s">
        <v>121</v>
      </c>
      <c r="C291" s="13" t="s">
        <v>55</v>
      </c>
      <c r="D291" s="14" t="s">
        <v>56</v>
      </c>
      <c r="E291" s="13" t="s">
        <v>183</v>
      </c>
      <c r="F291" s="14" t="s">
        <v>184</v>
      </c>
      <c r="G291" s="13" t="s">
        <v>27</v>
      </c>
      <c r="H291" s="14" t="s">
        <v>228</v>
      </c>
      <c r="I291" s="15">
        <v>9</v>
      </c>
      <c r="J291" s="15">
        <v>9</v>
      </c>
    </row>
    <row r="292" spans="1:10" s="5" customFormat="1" ht="33.75" hidden="1" outlineLevel="5">
      <c r="A292" s="13" t="s">
        <v>120</v>
      </c>
      <c r="B292" s="14" t="s">
        <v>121</v>
      </c>
      <c r="C292" s="13" t="s">
        <v>55</v>
      </c>
      <c r="D292" s="14" t="s">
        <v>56</v>
      </c>
      <c r="E292" s="13" t="s">
        <v>183</v>
      </c>
      <c r="F292" s="14" t="s">
        <v>184</v>
      </c>
      <c r="G292" s="13" t="s">
        <v>28</v>
      </c>
      <c r="H292" s="14" t="s">
        <v>29</v>
      </c>
      <c r="I292" s="15">
        <v>1</v>
      </c>
      <c r="J292" s="15">
        <v>1</v>
      </c>
    </row>
    <row r="293" spans="1:10" s="5" customFormat="1" ht="78.75" outlineLevel="4" collapsed="1">
      <c r="A293" s="22" t="s">
        <v>120</v>
      </c>
      <c r="B293" s="23" t="s">
        <v>121</v>
      </c>
      <c r="C293" s="24" t="s">
        <v>55</v>
      </c>
      <c r="D293" s="23" t="s">
        <v>56</v>
      </c>
      <c r="E293" s="24" t="s">
        <v>226</v>
      </c>
      <c r="F293" s="23" t="s">
        <v>227</v>
      </c>
      <c r="G293" s="24" t="s">
        <v>185</v>
      </c>
      <c r="H293" s="23" t="s">
        <v>186</v>
      </c>
      <c r="I293" s="25">
        <v>58954.33</v>
      </c>
      <c r="J293" s="25">
        <v>60763.5</v>
      </c>
    </row>
    <row r="294" spans="1:10" s="5" customFormat="1" ht="45" hidden="1" outlineLevel="5">
      <c r="A294" s="13" t="s">
        <v>120</v>
      </c>
      <c r="B294" s="14" t="s">
        <v>121</v>
      </c>
      <c r="C294" s="13" t="s">
        <v>55</v>
      </c>
      <c r="D294" s="14" t="s">
        <v>56</v>
      </c>
      <c r="E294" s="13" t="s">
        <v>226</v>
      </c>
      <c r="F294" s="14" t="s">
        <v>227</v>
      </c>
      <c r="G294" s="13" t="s">
        <v>67</v>
      </c>
      <c r="H294" s="14" t="s">
        <v>68</v>
      </c>
      <c r="I294" s="15">
        <v>58796.6</v>
      </c>
      <c r="J294" s="15">
        <v>60603</v>
      </c>
    </row>
    <row r="295" spans="1:10" s="5" customFormat="1" ht="33.75" hidden="1" outlineLevel="5">
      <c r="A295" s="13" t="s">
        <v>120</v>
      </c>
      <c r="B295" s="14" t="s">
        <v>121</v>
      </c>
      <c r="C295" s="13" t="s">
        <v>55</v>
      </c>
      <c r="D295" s="14" t="s">
        <v>56</v>
      </c>
      <c r="E295" s="13" t="s">
        <v>226</v>
      </c>
      <c r="F295" s="14" t="s">
        <v>227</v>
      </c>
      <c r="G295" s="13" t="s">
        <v>69</v>
      </c>
      <c r="H295" s="14" t="s">
        <v>70</v>
      </c>
      <c r="I295" s="15">
        <v>157.72999999999999</v>
      </c>
      <c r="J295" s="15">
        <v>160.5</v>
      </c>
    </row>
    <row r="296" spans="1:10" s="5" customFormat="1" ht="33.75" outlineLevel="4" collapsed="1">
      <c r="A296" s="22" t="s">
        <v>120</v>
      </c>
      <c r="B296" s="23" t="s">
        <v>121</v>
      </c>
      <c r="C296" s="24" t="s">
        <v>55</v>
      </c>
      <c r="D296" s="23" t="s">
        <v>56</v>
      </c>
      <c r="E296" s="24" t="s">
        <v>226</v>
      </c>
      <c r="F296" s="23" t="s">
        <v>227</v>
      </c>
      <c r="G296" s="24" t="s">
        <v>187</v>
      </c>
      <c r="H296" s="23" t="s">
        <v>188</v>
      </c>
      <c r="I296" s="25">
        <v>6123.08</v>
      </c>
      <c r="J296" s="25">
        <v>5719.5</v>
      </c>
    </row>
    <row r="297" spans="1:10" s="5" customFormat="1" ht="33.75" hidden="1" outlineLevel="5">
      <c r="A297" s="13" t="s">
        <v>120</v>
      </c>
      <c r="B297" s="14" t="s">
        <v>121</v>
      </c>
      <c r="C297" s="13" t="s">
        <v>55</v>
      </c>
      <c r="D297" s="14" t="s">
        <v>56</v>
      </c>
      <c r="E297" s="13" t="s">
        <v>226</v>
      </c>
      <c r="F297" s="14" t="s">
        <v>227</v>
      </c>
      <c r="G297" s="13" t="s">
        <v>25</v>
      </c>
      <c r="H297" s="14" t="s">
        <v>26</v>
      </c>
      <c r="I297" s="15">
        <v>6123.08</v>
      </c>
      <c r="J297" s="15">
        <v>5719.5</v>
      </c>
    </row>
    <row r="298" spans="1:10" s="5" customFormat="1" ht="33.75" outlineLevel="4" collapsed="1">
      <c r="A298" s="22" t="s">
        <v>120</v>
      </c>
      <c r="B298" s="23" t="s">
        <v>121</v>
      </c>
      <c r="C298" s="24" t="s">
        <v>55</v>
      </c>
      <c r="D298" s="23" t="s">
        <v>56</v>
      </c>
      <c r="E298" s="24" t="s">
        <v>226</v>
      </c>
      <c r="F298" s="23" t="s">
        <v>227</v>
      </c>
      <c r="G298" s="24" t="s">
        <v>189</v>
      </c>
      <c r="H298" s="23" t="s">
        <v>190</v>
      </c>
      <c r="I298" s="25">
        <v>270</v>
      </c>
      <c r="J298" s="25">
        <v>270</v>
      </c>
    </row>
    <row r="299" spans="1:10" s="5" customFormat="1" ht="33.75" hidden="1" outlineLevel="5">
      <c r="A299" s="13" t="s">
        <v>120</v>
      </c>
      <c r="B299" s="14" t="s">
        <v>121</v>
      </c>
      <c r="C299" s="13" t="s">
        <v>55</v>
      </c>
      <c r="D299" s="14" t="s">
        <v>56</v>
      </c>
      <c r="E299" s="13" t="s">
        <v>226</v>
      </c>
      <c r="F299" s="14" t="s">
        <v>227</v>
      </c>
      <c r="G299" s="13" t="s">
        <v>53</v>
      </c>
      <c r="H299" s="14" t="s">
        <v>54</v>
      </c>
      <c r="I299" s="15">
        <v>45</v>
      </c>
      <c r="J299" s="15">
        <v>45</v>
      </c>
    </row>
    <row r="300" spans="1:10" s="5" customFormat="1" ht="33.75" hidden="1" outlineLevel="5">
      <c r="A300" s="13" t="s">
        <v>120</v>
      </c>
      <c r="B300" s="14" t="s">
        <v>121</v>
      </c>
      <c r="C300" s="13" t="s">
        <v>55</v>
      </c>
      <c r="D300" s="14" t="s">
        <v>56</v>
      </c>
      <c r="E300" s="13" t="s">
        <v>226</v>
      </c>
      <c r="F300" s="14" t="s">
        <v>227</v>
      </c>
      <c r="G300" s="13" t="s">
        <v>27</v>
      </c>
      <c r="H300" s="14" t="s">
        <v>228</v>
      </c>
      <c r="I300" s="15">
        <v>75</v>
      </c>
      <c r="J300" s="15">
        <v>75</v>
      </c>
    </row>
    <row r="301" spans="1:10" s="5" customFormat="1" ht="33.75" hidden="1" outlineLevel="5">
      <c r="A301" s="13" t="s">
        <v>120</v>
      </c>
      <c r="B301" s="14" t="s">
        <v>121</v>
      </c>
      <c r="C301" s="13" t="s">
        <v>55</v>
      </c>
      <c r="D301" s="14" t="s">
        <v>56</v>
      </c>
      <c r="E301" s="13" t="s">
        <v>226</v>
      </c>
      <c r="F301" s="14" t="s">
        <v>227</v>
      </c>
      <c r="G301" s="13" t="s">
        <v>203</v>
      </c>
      <c r="H301" s="14" t="s">
        <v>204</v>
      </c>
      <c r="I301" s="15">
        <v>150</v>
      </c>
      <c r="J301" s="15">
        <v>150</v>
      </c>
    </row>
    <row r="302" spans="1:10" s="27" customFormat="1" ht="45" outlineLevel="1">
      <c r="A302" s="9" t="s">
        <v>120</v>
      </c>
      <c r="B302" s="10" t="s">
        <v>121</v>
      </c>
      <c r="C302" s="11" t="s">
        <v>57</v>
      </c>
      <c r="D302" s="10" t="s">
        <v>58</v>
      </c>
      <c r="E302" s="11" t="s">
        <v>16</v>
      </c>
      <c r="F302" s="10" t="s">
        <v>16</v>
      </c>
      <c r="G302" s="11" t="s">
        <v>16</v>
      </c>
      <c r="H302" s="10" t="s">
        <v>16</v>
      </c>
      <c r="I302" s="12">
        <v>44236.2</v>
      </c>
      <c r="J302" s="12">
        <v>10256</v>
      </c>
    </row>
    <row r="303" spans="1:10" s="27" customFormat="1" ht="45" outlineLevel="2">
      <c r="A303" s="9" t="s">
        <v>120</v>
      </c>
      <c r="B303" s="10" t="s">
        <v>121</v>
      </c>
      <c r="C303" s="11" t="s">
        <v>85</v>
      </c>
      <c r="D303" s="10" t="s">
        <v>86</v>
      </c>
      <c r="E303" s="11" t="s">
        <v>16</v>
      </c>
      <c r="F303" s="10" t="s">
        <v>16</v>
      </c>
      <c r="G303" s="11" t="s">
        <v>16</v>
      </c>
      <c r="H303" s="10" t="s">
        <v>16</v>
      </c>
      <c r="I303" s="12">
        <v>44236.2</v>
      </c>
      <c r="J303" s="12">
        <v>10256</v>
      </c>
    </row>
    <row r="304" spans="1:10" s="5" customFormat="1" ht="33.75" outlineLevel="3">
      <c r="A304" s="22" t="s">
        <v>120</v>
      </c>
      <c r="B304" s="23" t="s">
        <v>121</v>
      </c>
      <c r="C304" s="24" t="s">
        <v>85</v>
      </c>
      <c r="D304" s="23" t="s">
        <v>86</v>
      </c>
      <c r="E304" s="24" t="s">
        <v>138</v>
      </c>
      <c r="F304" s="23" t="s">
        <v>87</v>
      </c>
      <c r="G304" s="24" t="s">
        <v>16</v>
      </c>
      <c r="H304" s="23" t="s">
        <v>16</v>
      </c>
      <c r="I304" s="25">
        <v>44236.2</v>
      </c>
      <c r="J304" s="25">
        <v>10256</v>
      </c>
    </row>
    <row r="305" spans="1:10" s="5" customFormat="1" ht="45" outlineLevel="4" collapsed="1">
      <c r="A305" s="22" t="s">
        <v>120</v>
      </c>
      <c r="B305" s="23" t="s">
        <v>121</v>
      </c>
      <c r="C305" s="24" t="s">
        <v>85</v>
      </c>
      <c r="D305" s="23" t="s">
        <v>86</v>
      </c>
      <c r="E305" s="24" t="s">
        <v>307</v>
      </c>
      <c r="F305" s="23" t="s">
        <v>308</v>
      </c>
      <c r="G305" s="24" t="s">
        <v>224</v>
      </c>
      <c r="H305" s="23" t="s">
        <v>225</v>
      </c>
      <c r="I305" s="25">
        <v>35581</v>
      </c>
      <c r="J305" s="25">
        <v>9976</v>
      </c>
    </row>
    <row r="306" spans="1:10" s="5" customFormat="1" ht="45" hidden="1" outlineLevel="5">
      <c r="A306" s="13" t="s">
        <v>120</v>
      </c>
      <c r="B306" s="14" t="s">
        <v>121</v>
      </c>
      <c r="C306" s="13" t="s">
        <v>85</v>
      </c>
      <c r="D306" s="14" t="s">
        <v>86</v>
      </c>
      <c r="E306" s="13" t="s">
        <v>307</v>
      </c>
      <c r="F306" s="14" t="s">
        <v>308</v>
      </c>
      <c r="G306" s="13" t="s">
        <v>88</v>
      </c>
      <c r="H306" s="14" t="s">
        <v>89</v>
      </c>
      <c r="I306" s="15">
        <v>35581</v>
      </c>
      <c r="J306" s="15">
        <v>9976</v>
      </c>
    </row>
    <row r="307" spans="1:10" s="5" customFormat="1" ht="45" outlineLevel="4" collapsed="1">
      <c r="A307" s="22" t="s">
        <v>120</v>
      </c>
      <c r="B307" s="23" t="s">
        <v>121</v>
      </c>
      <c r="C307" s="24" t="s">
        <v>85</v>
      </c>
      <c r="D307" s="23" t="s">
        <v>86</v>
      </c>
      <c r="E307" s="24" t="s">
        <v>309</v>
      </c>
      <c r="F307" s="23" t="s">
        <v>310</v>
      </c>
      <c r="G307" s="24" t="s">
        <v>224</v>
      </c>
      <c r="H307" s="23" t="s">
        <v>225</v>
      </c>
      <c r="I307" s="25">
        <v>260</v>
      </c>
      <c r="J307" s="25">
        <v>280</v>
      </c>
    </row>
    <row r="308" spans="1:10" s="5" customFormat="1" ht="45" hidden="1" outlineLevel="5">
      <c r="A308" s="13" t="s">
        <v>120</v>
      </c>
      <c r="B308" s="14" t="s">
        <v>121</v>
      </c>
      <c r="C308" s="13" t="s">
        <v>85</v>
      </c>
      <c r="D308" s="14" t="s">
        <v>86</v>
      </c>
      <c r="E308" s="13" t="s">
        <v>309</v>
      </c>
      <c r="F308" s="14" t="s">
        <v>310</v>
      </c>
      <c r="G308" s="13" t="s">
        <v>88</v>
      </c>
      <c r="H308" s="14" t="s">
        <v>89</v>
      </c>
      <c r="I308" s="15">
        <v>260</v>
      </c>
      <c r="J308" s="15">
        <v>280</v>
      </c>
    </row>
    <row r="309" spans="1:10" s="5" customFormat="1" ht="56.25" outlineLevel="4" collapsed="1">
      <c r="A309" s="22" t="s">
        <v>120</v>
      </c>
      <c r="B309" s="23" t="s">
        <v>121</v>
      </c>
      <c r="C309" s="24" t="s">
        <v>85</v>
      </c>
      <c r="D309" s="23" t="s">
        <v>86</v>
      </c>
      <c r="E309" s="24" t="s">
        <v>311</v>
      </c>
      <c r="F309" s="23" t="s">
        <v>312</v>
      </c>
      <c r="G309" s="24" t="s">
        <v>224</v>
      </c>
      <c r="H309" s="23" t="s">
        <v>225</v>
      </c>
      <c r="I309" s="25">
        <v>8395.2000000000007</v>
      </c>
      <c r="J309" s="25">
        <v>0</v>
      </c>
    </row>
    <row r="310" spans="1:10" s="5" customFormat="1" ht="56.25" hidden="1" outlineLevel="5">
      <c r="A310" s="13" t="s">
        <v>120</v>
      </c>
      <c r="B310" s="14" t="s">
        <v>121</v>
      </c>
      <c r="C310" s="13" t="s">
        <v>85</v>
      </c>
      <c r="D310" s="14" t="s">
        <v>86</v>
      </c>
      <c r="E310" s="13" t="s">
        <v>311</v>
      </c>
      <c r="F310" s="14" t="s">
        <v>312</v>
      </c>
      <c r="G310" s="13" t="s">
        <v>88</v>
      </c>
      <c r="H310" s="14" t="s">
        <v>89</v>
      </c>
      <c r="I310" s="15">
        <v>8395.2000000000007</v>
      </c>
      <c r="J310" s="15">
        <v>0</v>
      </c>
    </row>
    <row r="311" spans="1:10" s="27" customFormat="1" ht="45" outlineLevel="1">
      <c r="A311" s="9" t="s">
        <v>120</v>
      </c>
      <c r="B311" s="10" t="s">
        <v>121</v>
      </c>
      <c r="C311" s="11" t="s">
        <v>122</v>
      </c>
      <c r="D311" s="10" t="s">
        <v>123</v>
      </c>
      <c r="E311" s="11" t="s">
        <v>16</v>
      </c>
      <c r="F311" s="10" t="s">
        <v>16</v>
      </c>
      <c r="G311" s="11" t="s">
        <v>16</v>
      </c>
      <c r="H311" s="10" t="s">
        <v>16</v>
      </c>
      <c r="I311" s="12">
        <v>125613</v>
      </c>
      <c r="J311" s="12">
        <v>21430</v>
      </c>
    </row>
    <row r="312" spans="1:10" s="27" customFormat="1" ht="45" outlineLevel="2">
      <c r="A312" s="9" t="s">
        <v>120</v>
      </c>
      <c r="B312" s="10" t="s">
        <v>121</v>
      </c>
      <c r="C312" s="11" t="s">
        <v>126</v>
      </c>
      <c r="D312" s="10" t="s">
        <v>127</v>
      </c>
      <c r="E312" s="11" t="s">
        <v>16</v>
      </c>
      <c r="F312" s="10" t="s">
        <v>16</v>
      </c>
      <c r="G312" s="11" t="s">
        <v>16</v>
      </c>
      <c r="H312" s="10" t="s">
        <v>16</v>
      </c>
      <c r="I312" s="12">
        <v>125613</v>
      </c>
      <c r="J312" s="12">
        <v>21430</v>
      </c>
    </row>
    <row r="313" spans="1:10" s="5" customFormat="1" ht="33.75" outlineLevel="3">
      <c r="A313" s="22" t="s">
        <v>120</v>
      </c>
      <c r="B313" s="23" t="s">
        <v>121</v>
      </c>
      <c r="C313" s="24" t="s">
        <v>126</v>
      </c>
      <c r="D313" s="23" t="s">
        <v>127</v>
      </c>
      <c r="E313" s="24" t="s">
        <v>313</v>
      </c>
      <c r="F313" s="23" t="s">
        <v>314</v>
      </c>
      <c r="G313" s="24" t="s">
        <v>16</v>
      </c>
      <c r="H313" s="23" t="s">
        <v>16</v>
      </c>
      <c r="I313" s="25">
        <v>125613</v>
      </c>
      <c r="J313" s="25">
        <v>21430</v>
      </c>
    </row>
    <row r="314" spans="1:10" s="5" customFormat="1" ht="157.5" outlineLevel="4" collapsed="1">
      <c r="A314" s="22" t="s">
        <v>120</v>
      </c>
      <c r="B314" s="23" t="s">
        <v>121</v>
      </c>
      <c r="C314" s="24" t="s">
        <v>126</v>
      </c>
      <c r="D314" s="23" t="s">
        <v>127</v>
      </c>
      <c r="E314" s="24" t="s">
        <v>315</v>
      </c>
      <c r="F314" s="26" t="s">
        <v>316</v>
      </c>
      <c r="G314" s="24" t="s">
        <v>224</v>
      </c>
      <c r="H314" s="23" t="s">
        <v>225</v>
      </c>
      <c r="I314" s="25">
        <v>97500</v>
      </c>
      <c r="J314" s="25">
        <v>0</v>
      </c>
    </row>
    <row r="315" spans="1:10" s="5" customFormat="1" ht="157.5" hidden="1" outlineLevel="5">
      <c r="A315" s="13" t="s">
        <v>120</v>
      </c>
      <c r="B315" s="14" t="s">
        <v>121</v>
      </c>
      <c r="C315" s="13" t="s">
        <v>126</v>
      </c>
      <c r="D315" s="14" t="s">
        <v>127</v>
      </c>
      <c r="E315" s="13" t="s">
        <v>315</v>
      </c>
      <c r="F315" s="16" t="s">
        <v>316</v>
      </c>
      <c r="G315" s="13" t="s">
        <v>88</v>
      </c>
      <c r="H315" s="14" t="s">
        <v>89</v>
      </c>
      <c r="I315" s="15">
        <v>97500</v>
      </c>
      <c r="J315" s="15">
        <v>0</v>
      </c>
    </row>
    <row r="316" spans="1:10" s="5" customFormat="1" ht="135" outlineLevel="4" collapsed="1">
      <c r="A316" s="22" t="s">
        <v>120</v>
      </c>
      <c r="B316" s="23" t="s">
        <v>121</v>
      </c>
      <c r="C316" s="24" t="s">
        <v>126</v>
      </c>
      <c r="D316" s="23" t="s">
        <v>127</v>
      </c>
      <c r="E316" s="24" t="s">
        <v>317</v>
      </c>
      <c r="F316" s="26" t="s">
        <v>318</v>
      </c>
      <c r="G316" s="24" t="s">
        <v>224</v>
      </c>
      <c r="H316" s="23" t="s">
        <v>225</v>
      </c>
      <c r="I316" s="25">
        <v>27360</v>
      </c>
      <c r="J316" s="25">
        <v>21430</v>
      </c>
    </row>
    <row r="317" spans="1:10" s="5" customFormat="1" ht="135" hidden="1" outlineLevel="5">
      <c r="A317" s="13" t="s">
        <v>120</v>
      </c>
      <c r="B317" s="14" t="s">
        <v>121</v>
      </c>
      <c r="C317" s="13" t="s">
        <v>126</v>
      </c>
      <c r="D317" s="14" t="s">
        <v>127</v>
      </c>
      <c r="E317" s="13" t="s">
        <v>317</v>
      </c>
      <c r="F317" s="16" t="s">
        <v>318</v>
      </c>
      <c r="G317" s="13" t="s">
        <v>88</v>
      </c>
      <c r="H317" s="14" t="s">
        <v>89</v>
      </c>
      <c r="I317" s="15">
        <v>27360</v>
      </c>
      <c r="J317" s="15">
        <v>21430</v>
      </c>
    </row>
    <row r="318" spans="1:10" s="5" customFormat="1" ht="67.5" outlineLevel="4" collapsed="1">
      <c r="A318" s="22" t="s">
        <v>120</v>
      </c>
      <c r="B318" s="23" t="s">
        <v>121</v>
      </c>
      <c r="C318" s="24" t="s">
        <v>126</v>
      </c>
      <c r="D318" s="23" t="s">
        <v>127</v>
      </c>
      <c r="E318" s="24" t="s">
        <v>319</v>
      </c>
      <c r="F318" s="23" t="s">
        <v>320</v>
      </c>
      <c r="G318" s="24" t="s">
        <v>224</v>
      </c>
      <c r="H318" s="23" t="s">
        <v>225</v>
      </c>
      <c r="I318" s="25">
        <v>753</v>
      </c>
      <c r="J318" s="25">
        <v>0</v>
      </c>
    </row>
    <row r="319" spans="1:10" s="5" customFormat="1" ht="67.5" hidden="1" outlineLevel="5">
      <c r="A319" s="13" t="s">
        <v>120</v>
      </c>
      <c r="B319" s="14" t="s">
        <v>121</v>
      </c>
      <c r="C319" s="13" t="s">
        <v>126</v>
      </c>
      <c r="D319" s="14" t="s">
        <v>127</v>
      </c>
      <c r="E319" s="13" t="s">
        <v>319</v>
      </c>
      <c r="F319" s="14" t="s">
        <v>320</v>
      </c>
      <c r="G319" s="13" t="s">
        <v>88</v>
      </c>
      <c r="H319" s="14" t="s">
        <v>89</v>
      </c>
      <c r="I319" s="15">
        <v>753</v>
      </c>
      <c r="J319" s="15">
        <v>0</v>
      </c>
    </row>
    <row r="320" spans="1:10" s="27" customFormat="1" ht="22.5">
      <c r="A320" s="9" t="s">
        <v>128</v>
      </c>
      <c r="B320" s="10" t="s">
        <v>129</v>
      </c>
      <c r="C320" s="11" t="s">
        <v>16</v>
      </c>
      <c r="D320" s="10" t="s">
        <v>16</v>
      </c>
      <c r="E320" s="11" t="s">
        <v>16</v>
      </c>
      <c r="F320" s="10" t="s">
        <v>16</v>
      </c>
      <c r="G320" s="11" t="s">
        <v>16</v>
      </c>
      <c r="H320" s="10" t="s">
        <v>16</v>
      </c>
      <c r="I320" s="12">
        <v>116724</v>
      </c>
      <c r="J320" s="12">
        <v>119637</v>
      </c>
    </row>
    <row r="321" spans="1:10" s="27" customFormat="1" ht="22.5" outlineLevel="1">
      <c r="A321" s="9" t="s">
        <v>128</v>
      </c>
      <c r="B321" s="10" t="s">
        <v>129</v>
      </c>
      <c r="C321" s="11" t="s">
        <v>17</v>
      </c>
      <c r="D321" s="10" t="s">
        <v>18</v>
      </c>
      <c r="E321" s="11" t="s">
        <v>16</v>
      </c>
      <c r="F321" s="10" t="s">
        <v>16</v>
      </c>
      <c r="G321" s="11" t="s">
        <v>16</v>
      </c>
      <c r="H321" s="10" t="s">
        <v>16</v>
      </c>
      <c r="I321" s="12">
        <v>99425</v>
      </c>
      <c r="J321" s="12">
        <v>102338</v>
      </c>
    </row>
    <row r="322" spans="1:10" s="27" customFormat="1" ht="67.5" outlineLevel="2">
      <c r="A322" s="9" t="s">
        <v>128</v>
      </c>
      <c r="B322" s="10" t="s">
        <v>129</v>
      </c>
      <c r="C322" s="11" t="s">
        <v>130</v>
      </c>
      <c r="D322" s="10" t="s">
        <v>131</v>
      </c>
      <c r="E322" s="11" t="s">
        <v>16</v>
      </c>
      <c r="F322" s="10" t="s">
        <v>16</v>
      </c>
      <c r="G322" s="11" t="s">
        <v>16</v>
      </c>
      <c r="H322" s="10" t="s">
        <v>16</v>
      </c>
      <c r="I322" s="12">
        <v>99425</v>
      </c>
      <c r="J322" s="12">
        <v>102338</v>
      </c>
    </row>
    <row r="323" spans="1:10" s="5" customFormat="1" ht="56.25" outlineLevel="3">
      <c r="A323" s="22" t="s">
        <v>128</v>
      </c>
      <c r="B323" s="23" t="s">
        <v>129</v>
      </c>
      <c r="C323" s="24" t="s">
        <v>130</v>
      </c>
      <c r="D323" s="23" t="s">
        <v>131</v>
      </c>
      <c r="E323" s="24" t="s">
        <v>181</v>
      </c>
      <c r="F323" s="23" t="s">
        <v>182</v>
      </c>
      <c r="G323" s="24" t="s">
        <v>16</v>
      </c>
      <c r="H323" s="23" t="s">
        <v>16</v>
      </c>
      <c r="I323" s="25">
        <v>99425</v>
      </c>
      <c r="J323" s="25">
        <v>102338</v>
      </c>
    </row>
    <row r="324" spans="1:10" s="5" customFormat="1" ht="78.75" outlineLevel="4" collapsed="1">
      <c r="A324" s="22" t="s">
        <v>128</v>
      </c>
      <c r="B324" s="23" t="s">
        <v>129</v>
      </c>
      <c r="C324" s="24" t="s">
        <v>130</v>
      </c>
      <c r="D324" s="23" t="s">
        <v>131</v>
      </c>
      <c r="E324" s="24" t="s">
        <v>321</v>
      </c>
      <c r="F324" s="23" t="s">
        <v>322</v>
      </c>
      <c r="G324" s="24" t="s">
        <v>185</v>
      </c>
      <c r="H324" s="23" t="s">
        <v>186</v>
      </c>
      <c r="I324" s="25">
        <v>2632</v>
      </c>
      <c r="J324" s="25">
        <v>2714</v>
      </c>
    </row>
    <row r="325" spans="1:10" s="5" customFormat="1" ht="56.25" hidden="1" outlineLevel="5">
      <c r="A325" s="13" t="s">
        <v>128</v>
      </c>
      <c r="B325" s="14" t="s">
        <v>129</v>
      </c>
      <c r="C325" s="13" t="s">
        <v>130</v>
      </c>
      <c r="D325" s="14" t="s">
        <v>131</v>
      </c>
      <c r="E325" s="13" t="s">
        <v>321</v>
      </c>
      <c r="F325" s="14" t="s">
        <v>322</v>
      </c>
      <c r="G325" s="13" t="s">
        <v>21</v>
      </c>
      <c r="H325" s="14" t="s">
        <v>22</v>
      </c>
      <c r="I325" s="15">
        <v>2632</v>
      </c>
      <c r="J325" s="15">
        <v>2714</v>
      </c>
    </row>
    <row r="326" spans="1:10" s="5" customFormat="1" ht="78.75" outlineLevel="4" collapsed="1">
      <c r="A326" s="22" t="s">
        <v>128</v>
      </c>
      <c r="B326" s="23" t="s">
        <v>129</v>
      </c>
      <c r="C326" s="24" t="s">
        <v>130</v>
      </c>
      <c r="D326" s="23" t="s">
        <v>131</v>
      </c>
      <c r="E326" s="24" t="s">
        <v>323</v>
      </c>
      <c r="F326" s="23" t="s">
        <v>324</v>
      </c>
      <c r="G326" s="24" t="s">
        <v>185</v>
      </c>
      <c r="H326" s="23" t="s">
        <v>186</v>
      </c>
      <c r="I326" s="25">
        <v>4516</v>
      </c>
      <c r="J326" s="25">
        <v>4589</v>
      </c>
    </row>
    <row r="327" spans="1:10" s="5" customFormat="1" ht="56.25" hidden="1" outlineLevel="5">
      <c r="A327" s="13" t="s">
        <v>128</v>
      </c>
      <c r="B327" s="14" t="s">
        <v>129</v>
      </c>
      <c r="C327" s="13" t="s">
        <v>130</v>
      </c>
      <c r="D327" s="14" t="s">
        <v>131</v>
      </c>
      <c r="E327" s="13" t="s">
        <v>323</v>
      </c>
      <c r="F327" s="14" t="s">
        <v>324</v>
      </c>
      <c r="G327" s="13" t="s">
        <v>21</v>
      </c>
      <c r="H327" s="14" t="s">
        <v>22</v>
      </c>
      <c r="I327" s="15">
        <v>2356</v>
      </c>
      <c r="J327" s="15">
        <v>2429</v>
      </c>
    </row>
    <row r="328" spans="1:10" s="5" customFormat="1" ht="67.5" hidden="1" outlineLevel="5">
      <c r="A328" s="13" t="s">
        <v>128</v>
      </c>
      <c r="B328" s="14" t="s">
        <v>129</v>
      </c>
      <c r="C328" s="13" t="s">
        <v>130</v>
      </c>
      <c r="D328" s="14" t="s">
        <v>131</v>
      </c>
      <c r="E328" s="13" t="s">
        <v>323</v>
      </c>
      <c r="F328" s="14" t="s">
        <v>324</v>
      </c>
      <c r="G328" s="13" t="s">
        <v>132</v>
      </c>
      <c r="H328" s="14" t="s">
        <v>133</v>
      </c>
      <c r="I328" s="15">
        <v>2160</v>
      </c>
      <c r="J328" s="15">
        <v>2160</v>
      </c>
    </row>
    <row r="329" spans="1:10" s="5" customFormat="1" ht="78.75" outlineLevel="4" collapsed="1">
      <c r="A329" s="22" t="s">
        <v>128</v>
      </c>
      <c r="B329" s="23" t="s">
        <v>129</v>
      </c>
      <c r="C329" s="24" t="s">
        <v>130</v>
      </c>
      <c r="D329" s="23" t="s">
        <v>131</v>
      </c>
      <c r="E329" s="24" t="s">
        <v>183</v>
      </c>
      <c r="F329" s="23" t="s">
        <v>184</v>
      </c>
      <c r="G329" s="24" t="s">
        <v>185</v>
      </c>
      <c r="H329" s="23" t="s">
        <v>186</v>
      </c>
      <c r="I329" s="25">
        <v>87977</v>
      </c>
      <c r="J329" s="25">
        <v>90664</v>
      </c>
    </row>
    <row r="330" spans="1:10" s="5" customFormat="1" ht="56.25" hidden="1" outlineLevel="5">
      <c r="A330" s="13" t="s">
        <v>128</v>
      </c>
      <c r="B330" s="14" t="s">
        <v>129</v>
      </c>
      <c r="C330" s="13" t="s">
        <v>130</v>
      </c>
      <c r="D330" s="14" t="s">
        <v>131</v>
      </c>
      <c r="E330" s="13" t="s">
        <v>183</v>
      </c>
      <c r="F330" s="14" t="s">
        <v>184</v>
      </c>
      <c r="G330" s="13" t="s">
        <v>21</v>
      </c>
      <c r="H330" s="14" t="s">
        <v>22</v>
      </c>
      <c r="I330" s="15">
        <v>87538</v>
      </c>
      <c r="J330" s="15">
        <v>90225</v>
      </c>
    </row>
    <row r="331" spans="1:10" s="5" customFormat="1" ht="56.25" hidden="1" outlineLevel="5">
      <c r="A331" s="13" t="s">
        <v>128</v>
      </c>
      <c r="B331" s="14" t="s">
        <v>129</v>
      </c>
      <c r="C331" s="13" t="s">
        <v>130</v>
      </c>
      <c r="D331" s="14" t="s">
        <v>131</v>
      </c>
      <c r="E331" s="13" t="s">
        <v>183</v>
      </c>
      <c r="F331" s="14" t="s">
        <v>184</v>
      </c>
      <c r="G331" s="13" t="s">
        <v>23</v>
      </c>
      <c r="H331" s="14" t="s">
        <v>24</v>
      </c>
      <c r="I331" s="15">
        <v>439</v>
      </c>
      <c r="J331" s="15">
        <v>439</v>
      </c>
    </row>
    <row r="332" spans="1:10" s="5" customFormat="1" ht="56.25" outlineLevel="4" collapsed="1">
      <c r="A332" s="22" t="s">
        <v>128</v>
      </c>
      <c r="B332" s="23" t="s">
        <v>129</v>
      </c>
      <c r="C332" s="24" t="s">
        <v>130</v>
      </c>
      <c r="D332" s="23" t="s">
        <v>131</v>
      </c>
      <c r="E332" s="24" t="s">
        <v>183</v>
      </c>
      <c r="F332" s="23" t="s">
        <v>184</v>
      </c>
      <c r="G332" s="24" t="s">
        <v>187</v>
      </c>
      <c r="H332" s="23" t="s">
        <v>188</v>
      </c>
      <c r="I332" s="25">
        <v>3800</v>
      </c>
      <c r="J332" s="25">
        <v>3871</v>
      </c>
    </row>
    <row r="333" spans="1:10" s="5" customFormat="1" ht="56.25" hidden="1" outlineLevel="5">
      <c r="A333" s="13" t="s">
        <v>128</v>
      </c>
      <c r="B333" s="14" t="s">
        <v>129</v>
      </c>
      <c r="C333" s="13" t="s">
        <v>130</v>
      </c>
      <c r="D333" s="14" t="s">
        <v>131</v>
      </c>
      <c r="E333" s="13" t="s">
        <v>183</v>
      </c>
      <c r="F333" s="14" t="s">
        <v>184</v>
      </c>
      <c r="G333" s="13" t="s">
        <v>25</v>
      </c>
      <c r="H333" s="14" t="s">
        <v>26</v>
      </c>
      <c r="I333" s="15">
        <v>3800</v>
      </c>
      <c r="J333" s="15">
        <v>3871</v>
      </c>
    </row>
    <row r="334" spans="1:10" s="5" customFormat="1" ht="56.25" outlineLevel="4" collapsed="1">
      <c r="A334" s="22" t="s">
        <v>128</v>
      </c>
      <c r="B334" s="23" t="s">
        <v>129</v>
      </c>
      <c r="C334" s="24" t="s">
        <v>130</v>
      </c>
      <c r="D334" s="23" t="s">
        <v>131</v>
      </c>
      <c r="E334" s="24" t="s">
        <v>183</v>
      </c>
      <c r="F334" s="23" t="s">
        <v>184</v>
      </c>
      <c r="G334" s="24" t="s">
        <v>189</v>
      </c>
      <c r="H334" s="23" t="s">
        <v>190</v>
      </c>
      <c r="I334" s="25">
        <v>500</v>
      </c>
      <c r="J334" s="25">
        <v>500</v>
      </c>
    </row>
    <row r="335" spans="1:10" s="5" customFormat="1" ht="56.25" hidden="1" outlineLevel="5">
      <c r="A335" s="13" t="s">
        <v>128</v>
      </c>
      <c r="B335" s="14" t="s">
        <v>129</v>
      </c>
      <c r="C335" s="13" t="s">
        <v>130</v>
      </c>
      <c r="D335" s="14" t="s">
        <v>131</v>
      </c>
      <c r="E335" s="13" t="s">
        <v>183</v>
      </c>
      <c r="F335" s="14" t="s">
        <v>184</v>
      </c>
      <c r="G335" s="13" t="s">
        <v>28</v>
      </c>
      <c r="H335" s="14" t="s">
        <v>29</v>
      </c>
      <c r="I335" s="15">
        <v>500</v>
      </c>
      <c r="J335" s="15">
        <v>500</v>
      </c>
    </row>
    <row r="336" spans="1:10" s="27" customFormat="1" ht="22.5" outlineLevel="1">
      <c r="A336" s="9" t="s">
        <v>128</v>
      </c>
      <c r="B336" s="10" t="s">
        <v>129</v>
      </c>
      <c r="C336" s="11" t="s">
        <v>114</v>
      </c>
      <c r="D336" s="10" t="s">
        <v>115</v>
      </c>
      <c r="E336" s="11" t="s">
        <v>16</v>
      </c>
      <c r="F336" s="10" t="s">
        <v>16</v>
      </c>
      <c r="G336" s="11" t="s">
        <v>16</v>
      </c>
      <c r="H336" s="10" t="s">
        <v>16</v>
      </c>
      <c r="I336" s="12">
        <v>17299</v>
      </c>
      <c r="J336" s="12">
        <v>17299</v>
      </c>
    </row>
    <row r="337" spans="1:10" s="27" customFormat="1" ht="22.5" outlineLevel="2">
      <c r="A337" s="9" t="s">
        <v>128</v>
      </c>
      <c r="B337" s="10" t="s">
        <v>129</v>
      </c>
      <c r="C337" s="11" t="s">
        <v>118</v>
      </c>
      <c r="D337" s="10" t="s">
        <v>119</v>
      </c>
      <c r="E337" s="11" t="s">
        <v>16</v>
      </c>
      <c r="F337" s="10" t="s">
        <v>16</v>
      </c>
      <c r="G337" s="11" t="s">
        <v>16</v>
      </c>
      <c r="H337" s="10" t="s">
        <v>16</v>
      </c>
      <c r="I337" s="12">
        <v>17299</v>
      </c>
      <c r="J337" s="12">
        <v>17299</v>
      </c>
    </row>
    <row r="338" spans="1:10" s="5" customFormat="1" ht="33.75" outlineLevel="3">
      <c r="A338" s="22" t="s">
        <v>128</v>
      </c>
      <c r="B338" s="23" t="s">
        <v>129</v>
      </c>
      <c r="C338" s="24" t="s">
        <v>118</v>
      </c>
      <c r="D338" s="23" t="s">
        <v>119</v>
      </c>
      <c r="E338" s="24" t="s">
        <v>181</v>
      </c>
      <c r="F338" s="23" t="s">
        <v>182</v>
      </c>
      <c r="G338" s="24" t="s">
        <v>16</v>
      </c>
      <c r="H338" s="23" t="s">
        <v>16</v>
      </c>
      <c r="I338" s="25">
        <v>17299</v>
      </c>
      <c r="J338" s="25">
        <v>17299</v>
      </c>
    </row>
    <row r="339" spans="1:10" s="5" customFormat="1" ht="33.75" outlineLevel="4" collapsed="1">
      <c r="A339" s="22" t="s">
        <v>128</v>
      </c>
      <c r="B339" s="23" t="s">
        <v>129</v>
      </c>
      <c r="C339" s="24" t="s">
        <v>118</v>
      </c>
      <c r="D339" s="23" t="s">
        <v>119</v>
      </c>
      <c r="E339" s="24" t="s">
        <v>275</v>
      </c>
      <c r="F339" s="23" t="s">
        <v>276</v>
      </c>
      <c r="G339" s="24" t="s">
        <v>187</v>
      </c>
      <c r="H339" s="23" t="s">
        <v>188</v>
      </c>
      <c r="I339" s="25">
        <v>17299</v>
      </c>
      <c r="J339" s="25">
        <v>17299</v>
      </c>
    </row>
    <row r="340" spans="1:10" s="5" customFormat="1" ht="33.75" hidden="1" outlineLevel="5">
      <c r="A340" s="13" t="s">
        <v>128</v>
      </c>
      <c r="B340" s="14" t="s">
        <v>129</v>
      </c>
      <c r="C340" s="13" t="s">
        <v>118</v>
      </c>
      <c r="D340" s="14" t="s">
        <v>119</v>
      </c>
      <c r="E340" s="13" t="s">
        <v>275</v>
      </c>
      <c r="F340" s="14" t="s">
        <v>276</v>
      </c>
      <c r="G340" s="13" t="s">
        <v>25</v>
      </c>
      <c r="H340" s="14" t="s">
        <v>26</v>
      </c>
      <c r="I340" s="15">
        <v>17299</v>
      </c>
      <c r="J340" s="15">
        <v>17299</v>
      </c>
    </row>
    <row r="341" spans="1:10" s="27" customFormat="1">
      <c r="A341" s="9" t="s">
        <v>134</v>
      </c>
      <c r="B341" s="10" t="s">
        <v>135</v>
      </c>
      <c r="C341" s="11" t="s">
        <v>16</v>
      </c>
      <c r="D341" s="10" t="s">
        <v>16</v>
      </c>
      <c r="E341" s="11" t="s">
        <v>16</v>
      </c>
      <c r="F341" s="10" t="s">
        <v>16</v>
      </c>
      <c r="G341" s="11" t="s">
        <v>16</v>
      </c>
      <c r="H341" s="10" t="s">
        <v>16</v>
      </c>
      <c r="I341" s="12">
        <v>13090</v>
      </c>
      <c r="J341" s="12">
        <v>5030</v>
      </c>
    </row>
    <row r="342" spans="1:10" s="27" customFormat="1" ht="22.5" outlineLevel="1">
      <c r="A342" s="9" t="s">
        <v>134</v>
      </c>
      <c r="B342" s="10" t="s">
        <v>135</v>
      </c>
      <c r="C342" s="11" t="s">
        <v>17</v>
      </c>
      <c r="D342" s="10" t="s">
        <v>18</v>
      </c>
      <c r="E342" s="11" t="s">
        <v>16</v>
      </c>
      <c r="F342" s="10" t="s">
        <v>16</v>
      </c>
      <c r="G342" s="11" t="s">
        <v>16</v>
      </c>
      <c r="H342" s="10" t="s">
        <v>16</v>
      </c>
      <c r="I342" s="12">
        <v>13090</v>
      </c>
      <c r="J342" s="12">
        <v>5030</v>
      </c>
    </row>
    <row r="343" spans="1:10" s="27" customFormat="1" ht="22.5" outlineLevel="2">
      <c r="A343" s="9" t="s">
        <v>134</v>
      </c>
      <c r="B343" s="10" t="s">
        <v>135</v>
      </c>
      <c r="C343" s="11" t="s">
        <v>136</v>
      </c>
      <c r="D343" s="10" t="s">
        <v>137</v>
      </c>
      <c r="E343" s="11" t="s">
        <v>16</v>
      </c>
      <c r="F343" s="10" t="s">
        <v>16</v>
      </c>
      <c r="G343" s="11" t="s">
        <v>16</v>
      </c>
      <c r="H343" s="10" t="s">
        <v>16</v>
      </c>
      <c r="I343" s="12">
        <v>13090</v>
      </c>
      <c r="J343" s="12">
        <v>5030</v>
      </c>
    </row>
    <row r="344" spans="1:10" s="5" customFormat="1" ht="33.75" outlineLevel="3">
      <c r="A344" s="22" t="s">
        <v>134</v>
      </c>
      <c r="B344" s="23" t="s">
        <v>135</v>
      </c>
      <c r="C344" s="24" t="s">
        <v>136</v>
      </c>
      <c r="D344" s="23" t="s">
        <v>137</v>
      </c>
      <c r="E344" s="24" t="s">
        <v>181</v>
      </c>
      <c r="F344" s="23" t="s">
        <v>182</v>
      </c>
      <c r="G344" s="24" t="s">
        <v>16</v>
      </c>
      <c r="H344" s="23" t="s">
        <v>16</v>
      </c>
      <c r="I344" s="25">
        <v>13090</v>
      </c>
      <c r="J344" s="25">
        <v>5030</v>
      </c>
    </row>
    <row r="345" spans="1:10" s="5" customFormat="1" ht="78.75" outlineLevel="4" collapsed="1">
      <c r="A345" s="22" t="s">
        <v>134</v>
      </c>
      <c r="B345" s="23" t="s">
        <v>135</v>
      </c>
      <c r="C345" s="24" t="s">
        <v>136</v>
      </c>
      <c r="D345" s="23" t="s">
        <v>137</v>
      </c>
      <c r="E345" s="24" t="s">
        <v>325</v>
      </c>
      <c r="F345" s="23" t="s">
        <v>326</v>
      </c>
      <c r="G345" s="24" t="s">
        <v>185</v>
      </c>
      <c r="H345" s="23" t="s">
        <v>186</v>
      </c>
      <c r="I345" s="25">
        <v>4457</v>
      </c>
      <c r="J345" s="25">
        <v>4585</v>
      </c>
    </row>
    <row r="346" spans="1:10" s="5" customFormat="1" ht="45" hidden="1" outlineLevel="5">
      <c r="A346" s="13" t="s">
        <v>134</v>
      </c>
      <c r="B346" s="14" t="s">
        <v>135</v>
      </c>
      <c r="C346" s="13" t="s">
        <v>136</v>
      </c>
      <c r="D346" s="14" t="s">
        <v>137</v>
      </c>
      <c r="E346" s="13" t="s">
        <v>325</v>
      </c>
      <c r="F346" s="14" t="s">
        <v>326</v>
      </c>
      <c r="G346" s="13" t="s">
        <v>21</v>
      </c>
      <c r="H346" s="14" t="s">
        <v>22</v>
      </c>
      <c r="I346" s="15">
        <v>4457</v>
      </c>
      <c r="J346" s="15">
        <v>4585</v>
      </c>
    </row>
    <row r="347" spans="1:10" s="5" customFormat="1" ht="33.75" outlineLevel="4" collapsed="1">
      <c r="A347" s="22" t="s">
        <v>134</v>
      </c>
      <c r="B347" s="23" t="s">
        <v>135</v>
      </c>
      <c r="C347" s="24" t="s">
        <v>136</v>
      </c>
      <c r="D347" s="23" t="s">
        <v>137</v>
      </c>
      <c r="E347" s="24" t="s">
        <v>325</v>
      </c>
      <c r="F347" s="23" t="s">
        <v>326</v>
      </c>
      <c r="G347" s="24" t="s">
        <v>187</v>
      </c>
      <c r="H347" s="23" t="s">
        <v>188</v>
      </c>
      <c r="I347" s="25">
        <v>433</v>
      </c>
      <c r="J347" s="25">
        <v>445</v>
      </c>
    </row>
    <row r="348" spans="1:10" s="5" customFormat="1" ht="33.75" hidden="1" outlineLevel="5">
      <c r="A348" s="13" t="s">
        <v>134</v>
      </c>
      <c r="B348" s="14" t="s">
        <v>135</v>
      </c>
      <c r="C348" s="13" t="s">
        <v>136</v>
      </c>
      <c r="D348" s="14" t="s">
        <v>137</v>
      </c>
      <c r="E348" s="13" t="s">
        <v>325</v>
      </c>
      <c r="F348" s="14" t="s">
        <v>326</v>
      </c>
      <c r="G348" s="13" t="s">
        <v>25</v>
      </c>
      <c r="H348" s="14" t="s">
        <v>26</v>
      </c>
      <c r="I348" s="15">
        <v>433</v>
      </c>
      <c r="J348" s="15">
        <v>445</v>
      </c>
    </row>
    <row r="349" spans="1:10" s="5" customFormat="1" ht="45" outlineLevel="4" collapsed="1">
      <c r="A349" s="22" t="s">
        <v>134</v>
      </c>
      <c r="B349" s="23" t="s">
        <v>135</v>
      </c>
      <c r="C349" s="24" t="s">
        <v>136</v>
      </c>
      <c r="D349" s="23" t="s">
        <v>137</v>
      </c>
      <c r="E349" s="24" t="s">
        <v>327</v>
      </c>
      <c r="F349" s="23" t="s">
        <v>328</v>
      </c>
      <c r="G349" s="24" t="s">
        <v>189</v>
      </c>
      <c r="H349" s="23" t="s">
        <v>190</v>
      </c>
      <c r="I349" s="25">
        <v>8200</v>
      </c>
      <c r="J349" s="25">
        <v>0</v>
      </c>
    </row>
    <row r="350" spans="1:10" s="5" customFormat="1" ht="45" hidden="1" outlineLevel="5">
      <c r="A350" s="13" t="s">
        <v>134</v>
      </c>
      <c r="B350" s="14" t="s">
        <v>135</v>
      </c>
      <c r="C350" s="13" t="s">
        <v>136</v>
      </c>
      <c r="D350" s="14" t="s">
        <v>137</v>
      </c>
      <c r="E350" s="13" t="s">
        <v>327</v>
      </c>
      <c r="F350" s="14" t="s">
        <v>328</v>
      </c>
      <c r="G350" s="13" t="s">
        <v>28</v>
      </c>
      <c r="H350" s="14" t="s">
        <v>29</v>
      </c>
      <c r="I350" s="15">
        <v>8200</v>
      </c>
      <c r="J350" s="15">
        <v>0</v>
      </c>
    </row>
    <row r="351" spans="1:10" s="27" customFormat="1" ht="33.75">
      <c r="A351" s="9" t="s">
        <v>139</v>
      </c>
      <c r="B351" s="10" t="s">
        <v>140</v>
      </c>
      <c r="C351" s="11" t="s">
        <v>16</v>
      </c>
      <c r="D351" s="10" t="s">
        <v>16</v>
      </c>
      <c r="E351" s="11" t="s">
        <v>16</v>
      </c>
      <c r="F351" s="10" t="s">
        <v>16</v>
      </c>
      <c r="G351" s="11" t="s">
        <v>16</v>
      </c>
      <c r="H351" s="10" t="s">
        <v>16</v>
      </c>
      <c r="I351" s="12">
        <f>5866393.72+6000</f>
        <v>5872393.7199999997</v>
      </c>
      <c r="J351" s="12">
        <v>5969634.0999999996</v>
      </c>
    </row>
    <row r="352" spans="1:10" s="27" customFormat="1" ht="33.75" outlineLevel="1">
      <c r="A352" s="9" t="s">
        <v>139</v>
      </c>
      <c r="B352" s="10" t="s">
        <v>140</v>
      </c>
      <c r="C352" s="11" t="s">
        <v>17</v>
      </c>
      <c r="D352" s="10" t="s">
        <v>18</v>
      </c>
      <c r="E352" s="11" t="s">
        <v>16</v>
      </c>
      <c r="F352" s="10" t="s">
        <v>16</v>
      </c>
      <c r="G352" s="11" t="s">
        <v>16</v>
      </c>
      <c r="H352" s="10" t="s">
        <v>16</v>
      </c>
      <c r="I352" s="12">
        <v>4280</v>
      </c>
      <c r="J352" s="12">
        <v>4280</v>
      </c>
    </row>
    <row r="353" spans="1:10" s="27" customFormat="1" ht="33.75" outlineLevel="2">
      <c r="A353" s="9" t="s">
        <v>139</v>
      </c>
      <c r="B353" s="10" t="s">
        <v>140</v>
      </c>
      <c r="C353" s="11" t="s">
        <v>35</v>
      </c>
      <c r="D353" s="10" t="s">
        <v>36</v>
      </c>
      <c r="E353" s="11" t="s">
        <v>16</v>
      </c>
      <c r="F353" s="10" t="s">
        <v>16</v>
      </c>
      <c r="G353" s="11" t="s">
        <v>16</v>
      </c>
      <c r="H353" s="10" t="s">
        <v>16</v>
      </c>
      <c r="I353" s="12">
        <v>4280</v>
      </c>
      <c r="J353" s="12">
        <v>4280</v>
      </c>
    </row>
    <row r="354" spans="1:10" s="5" customFormat="1" ht="33.75" outlineLevel="3">
      <c r="A354" s="22" t="s">
        <v>139</v>
      </c>
      <c r="B354" s="23" t="s">
        <v>140</v>
      </c>
      <c r="C354" s="24" t="s">
        <v>35</v>
      </c>
      <c r="D354" s="23" t="s">
        <v>36</v>
      </c>
      <c r="E354" s="24" t="s">
        <v>181</v>
      </c>
      <c r="F354" s="23" t="s">
        <v>182</v>
      </c>
      <c r="G354" s="24" t="s">
        <v>16</v>
      </c>
      <c r="H354" s="23" t="s">
        <v>16</v>
      </c>
      <c r="I354" s="25">
        <v>4280</v>
      </c>
      <c r="J354" s="25">
        <v>4280</v>
      </c>
    </row>
    <row r="355" spans="1:10" s="5" customFormat="1" ht="78.75" outlineLevel="4" collapsed="1">
      <c r="A355" s="22" t="s">
        <v>139</v>
      </c>
      <c r="B355" s="23" t="s">
        <v>140</v>
      </c>
      <c r="C355" s="24" t="s">
        <v>35</v>
      </c>
      <c r="D355" s="23" t="s">
        <v>36</v>
      </c>
      <c r="E355" s="24" t="s">
        <v>329</v>
      </c>
      <c r="F355" s="23" t="s">
        <v>330</v>
      </c>
      <c r="G355" s="24" t="s">
        <v>185</v>
      </c>
      <c r="H355" s="23" t="s">
        <v>186</v>
      </c>
      <c r="I355" s="25">
        <v>3875</v>
      </c>
      <c r="J355" s="25">
        <v>3875</v>
      </c>
    </row>
    <row r="356" spans="1:10" s="5" customFormat="1" ht="56.25" hidden="1" outlineLevel="5">
      <c r="A356" s="13" t="s">
        <v>139</v>
      </c>
      <c r="B356" s="14" t="s">
        <v>140</v>
      </c>
      <c r="C356" s="13" t="s">
        <v>35</v>
      </c>
      <c r="D356" s="14" t="s">
        <v>36</v>
      </c>
      <c r="E356" s="13" t="s">
        <v>329</v>
      </c>
      <c r="F356" s="14" t="s">
        <v>330</v>
      </c>
      <c r="G356" s="13" t="s">
        <v>21</v>
      </c>
      <c r="H356" s="14" t="s">
        <v>22</v>
      </c>
      <c r="I356" s="15">
        <v>3874</v>
      </c>
      <c r="J356" s="15">
        <v>3874</v>
      </c>
    </row>
    <row r="357" spans="1:10" s="5" customFormat="1" ht="56.25" hidden="1" outlineLevel="5">
      <c r="A357" s="13" t="s">
        <v>139</v>
      </c>
      <c r="B357" s="14" t="s">
        <v>140</v>
      </c>
      <c r="C357" s="13" t="s">
        <v>35</v>
      </c>
      <c r="D357" s="14" t="s">
        <v>36</v>
      </c>
      <c r="E357" s="13" t="s">
        <v>329</v>
      </c>
      <c r="F357" s="14" t="s">
        <v>330</v>
      </c>
      <c r="G357" s="13" t="s">
        <v>23</v>
      </c>
      <c r="H357" s="14" t="s">
        <v>24</v>
      </c>
      <c r="I357" s="15">
        <v>1</v>
      </c>
      <c r="J357" s="15">
        <v>1</v>
      </c>
    </row>
    <row r="358" spans="1:10" s="5" customFormat="1" ht="56.25" outlineLevel="4" collapsed="1">
      <c r="A358" s="22" t="s">
        <v>139</v>
      </c>
      <c r="B358" s="23" t="s">
        <v>140</v>
      </c>
      <c r="C358" s="24" t="s">
        <v>35</v>
      </c>
      <c r="D358" s="23" t="s">
        <v>36</v>
      </c>
      <c r="E358" s="24" t="s">
        <v>329</v>
      </c>
      <c r="F358" s="23" t="s">
        <v>330</v>
      </c>
      <c r="G358" s="24" t="s">
        <v>187</v>
      </c>
      <c r="H358" s="23" t="s">
        <v>188</v>
      </c>
      <c r="I358" s="25">
        <v>405</v>
      </c>
      <c r="J358" s="25">
        <v>405</v>
      </c>
    </row>
    <row r="359" spans="1:10" s="5" customFormat="1" ht="56.25" hidden="1" outlineLevel="5">
      <c r="A359" s="13" t="s">
        <v>139</v>
      </c>
      <c r="B359" s="14" t="s">
        <v>140</v>
      </c>
      <c r="C359" s="13" t="s">
        <v>35</v>
      </c>
      <c r="D359" s="14" t="s">
        <v>36</v>
      </c>
      <c r="E359" s="13" t="s">
        <v>329</v>
      </c>
      <c r="F359" s="14" t="s">
        <v>330</v>
      </c>
      <c r="G359" s="13" t="s">
        <v>25</v>
      </c>
      <c r="H359" s="14" t="s">
        <v>26</v>
      </c>
      <c r="I359" s="15">
        <v>405</v>
      </c>
      <c r="J359" s="15">
        <v>405</v>
      </c>
    </row>
    <row r="360" spans="1:10" s="27" customFormat="1" ht="33.75" outlineLevel="1">
      <c r="A360" s="9" t="s">
        <v>139</v>
      </c>
      <c r="B360" s="10" t="s">
        <v>140</v>
      </c>
      <c r="C360" s="11" t="s">
        <v>122</v>
      </c>
      <c r="D360" s="10" t="s">
        <v>123</v>
      </c>
      <c r="E360" s="11" t="s">
        <v>16</v>
      </c>
      <c r="F360" s="10" t="s">
        <v>16</v>
      </c>
      <c r="G360" s="11" t="s">
        <v>16</v>
      </c>
      <c r="H360" s="10" t="s">
        <v>16</v>
      </c>
      <c r="I360" s="12">
        <f>5071150.94+6000</f>
        <v>5077150.9400000004</v>
      </c>
      <c r="J360" s="12">
        <v>5224845.24</v>
      </c>
    </row>
    <row r="361" spans="1:10" s="27" customFormat="1" ht="33.75" outlineLevel="2">
      <c r="A361" s="9" t="s">
        <v>139</v>
      </c>
      <c r="B361" s="10" t="s">
        <v>140</v>
      </c>
      <c r="C361" s="11" t="s">
        <v>124</v>
      </c>
      <c r="D361" s="10" t="s">
        <v>125</v>
      </c>
      <c r="E361" s="11" t="s">
        <v>16</v>
      </c>
      <c r="F361" s="10" t="s">
        <v>16</v>
      </c>
      <c r="G361" s="11" t="s">
        <v>16</v>
      </c>
      <c r="H361" s="10" t="s">
        <v>16</v>
      </c>
      <c r="I361" s="12">
        <v>1934304.2</v>
      </c>
      <c r="J361" s="12">
        <v>1967902.2</v>
      </c>
    </row>
    <row r="362" spans="1:10" s="5" customFormat="1" ht="33.75" outlineLevel="3">
      <c r="A362" s="22" t="s">
        <v>139</v>
      </c>
      <c r="B362" s="23" t="s">
        <v>140</v>
      </c>
      <c r="C362" s="24" t="s">
        <v>124</v>
      </c>
      <c r="D362" s="23" t="s">
        <v>125</v>
      </c>
      <c r="E362" s="24" t="s">
        <v>313</v>
      </c>
      <c r="F362" s="23" t="s">
        <v>314</v>
      </c>
      <c r="G362" s="24" t="s">
        <v>16</v>
      </c>
      <c r="H362" s="23" t="s">
        <v>16</v>
      </c>
      <c r="I362" s="25">
        <v>1934304.2</v>
      </c>
      <c r="J362" s="25">
        <v>1967902.2</v>
      </c>
    </row>
    <row r="363" spans="1:10" s="5" customFormat="1" ht="135" outlineLevel="4" collapsed="1">
      <c r="A363" s="22" t="s">
        <v>139</v>
      </c>
      <c r="B363" s="23" t="s">
        <v>140</v>
      </c>
      <c r="C363" s="24" t="s">
        <v>124</v>
      </c>
      <c r="D363" s="23" t="s">
        <v>125</v>
      </c>
      <c r="E363" s="24" t="s">
        <v>331</v>
      </c>
      <c r="F363" s="26" t="s">
        <v>332</v>
      </c>
      <c r="G363" s="24" t="s">
        <v>233</v>
      </c>
      <c r="H363" s="23" t="s">
        <v>234</v>
      </c>
      <c r="I363" s="25">
        <v>995793.3</v>
      </c>
      <c r="J363" s="25">
        <v>1018891.3</v>
      </c>
    </row>
    <row r="364" spans="1:10" s="5" customFormat="1" ht="135" hidden="1" outlineLevel="5">
      <c r="A364" s="13" t="s">
        <v>139</v>
      </c>
      <c r="B364" s="14" t="s">
        <v>140</v>
      </c>
      <c r="C364" s="13" t="s">
        <v>124</v>
      </c>
      <c r="D364" s="14" t="s">
        <v>125</v>
      </c>
      <c r="E364" s="13" t="s">
        <v>331</v>
      </c>
      <c r="F364" s="16" t="s">
        <v>332</v>
      </c>
      <c r="G364" s="13" t="s">
        <v>79</v>
      </c>
      <c r="H364" s="14" t="s">
        <v>80</v>
      </c>
      <c r="I364" s="15">
        <v>10610.2</v>
      </c>
      <c r="J364" s="15">
        <v>10848.6</v>
      </c>
    </row>
    <row r="365" spans="1:10" s="5" customFormat="1" ht="135" hidden="1" outlineLevel="5">
      <c r="A365" s="13" t="s">
        <v>139</v>
      </c>
      <c r="B365" s="14" t="s">
        <v>140</v>
      </c>
      <c r="C365" s="13" t="s">
        <v>124</v>
      </c>
      <c r="D365" s="14" t="s">
        <v>125</v>
      </c>
      <c r="E365" s="13" t="s">
        <v>331</v>
      </c>
      <c r="F365" s="16" t="s">
        <v>332</v>
      </c>
      <c r="G365" s="13" t="s">
        <v>142</v>
      </c>
      <c r="H365" s="14" t="s">
        <v>143</v>
      </c>
      <c r="I365" s="15">
        <v>972237.5</v>
      </c>
      <c r="J365" s="15">
        <v>995097.1</v>
      </c>
    </row>
    <row r="366" spans="1:10" s="5" customFormat="1" ht="135" hidden="1" outlineLevel="5">
      <c r="A366" s="13" t="s">
        <v>139</v>
      </c>
      <c r="B366" s="14" t="s">
        <v>140</v>
      </c>
      <c r="C366" s="13" t="s">
        <v>124</v>
      </c>
      <c r="D366" s="14" t="s">
        <v>125</v>
      </c>
      <c r="E366" s="13" t="s">
        <v>331</v>
      </c>
      <c r="F366" s="16" t="s">
        <v>332</v>
      </c>
      <c r="G366" s="13" t="s">
        <v>112</v>
      </c>
      <c r="H366" s="14" t="s">
        <v>113</v>
      </c>
      <c r="I366" s="15">
        <v>12945.6</v>
      </c>
      <c r="J366" s="15">
        <v>12945.6</v>
      </c>
    </row>
    <row r="367" spans="1:10" s="5" customFormat="1" ht="180" outlineLevel="4" collapsed="1">
      <c r="A367" s="22" t="s">
        <v>139</v>
      </c>
      <c r="B367" s="23" t="s">
        <v>140</v>
      </c>
      <c r="C367" s="24" t="s">
        <v>124</v>
      </c>
      <c r="D367" s="23" t="s">
        <v>125</v>
      </c>
      <c r="E367" s="24" t="s">
        <v>333</v>
      </c>
      <c r="F367" s="26" t="s">
        <v>141</v>
      </c>
      <c r="G367" s="24" t="s">
        <v>233</v>
      </c>
      <c r="H367" s="23" t="s">
        <v>234</v>
      </c>
      <c r="I367" s="25">
        <v>938510.9</v>
      </c>
      <c r="J367" s="25">
        <v>949010.9</v>
      </c>
    </row>
    <row r="368" spans="1:10" s="5" customFormat="1" ht="180" hidden="1" outlineLevel="5">
      <c r="A368" s="13" t="s">
        <v>139</v>
      </c>
      <c r="B368" s="14" t="s">
        <v>140</v>
      </c>
      <c r="C368" s="13" t="s">
        <v>124</v>
      </c>
      <c r="D368" s="14" t="s">
        <v>125</v>
      </c>
      <c r="E368" s="13" t="s">
        <v>333</v>
      </c>
      <c r="F368" s="16" t="s">
        <v>141</v>
      </c>
      <c r="G368" s="13" t="s">
        <v>79</v>
      </c>
      <c r="H368" s="14" t="s">
        <v>80</v>
      </c>
      <c r="I368" s="15">
        <v>13583</v>
      </c>
      <c r="J368" s="15">
        <v>14083</v>
      </c>
    </row>
    <row r="369" spans="1:10" s="5" customFormat="1" ht="180" hidden="1" outlineLevel="5">
      <c r="A369" s="13" t="s">
        <v>139</v>
      </c>
      <c r="B369" s="14" t="s">
        <v>140</v>
      </c>
      <c r="C369" s="13" t="s">
        <v>124</v>
      </c>
      <c r="D369" s="14" t="s">
        <v>125</v>
      </c>
      <c r="E369" s="13" t="s">
        <v>333</v>
      </c>
      <c r="F369" s="16" t="s">
        <v>141</v>
      </c>
      <c r="G369" s="13" t="s">
        <v>142</v>
      </c>
      <c r="H369" s="14" t="s">
        <v>143</v>
      </c>
      <c r="I369" s="15">
        <v>924927.9</v>
      </c>
      <c r="J369" s="15">
        <v>934927.9</v>
      </c>
    </row>
    <row r="370" spans="1:10" s="27" customFormat="1" ht="33.75" outlineLevel="2">
      <c r="A370" s="9" t="s">
        <v>139</v>
      </c>
      <c r="B370" s="10" t="s">
        <v>140</v>
      </c>
      <c r="C370" s="11" t="s">
        <v>126</v>
      </c>
      <c r="D370" s="10" t="s">
        <v>127</v>
      </c>
      <c r="E370" s="11" t="s">
        <v>16</v>
      </c>
      <c r="F370" s="10" t="s">
        <v>16</v>
      </c>
      <c r="G370" s="11" t="s">
        <v>16</v>
      </c>
      <c r="H370" s="10" t="s">
        <v>16</v>
      </c>
      <c r="I370" s="12">
        <f>2969522.86+6000</f>
        <v>2975522.86</v>
      </c>
      <c r="J370" s="12">
        <v>3085851.76</v>
      </c>
    </row>
    <row r="371" spans="1:10" s="27" customFormat="1" ht="33.75" outlineLevel="2">
      <c r="A371" s="22" t="s">
        <v>139</v>
      </c>
      <c r="B371" s="23" t="s">
        <v>140</v>
      </c>
      <c r="C371" s="11"/>
      <c r="D371" s="23" t="s">
        <v>127</v>
      </c>
      <c r="E371" s="24" t="s">
        <v>138</v>
      </c>
      <c r="F371" s="23" t="s">
        <v>87</v>
      </c>
      <c r="G371" s="24" t="s">
        <v>16</v>
      </c>
      <c r="H371" s="10"/>
      <c r="I371" s="12">
        <v>6000</v>
      </c>
      <c r="J371" s="12"/>
    </row>
    <row r="372" spans="1:10" s="27" customFormat="1" ht="33.75" outlineLevel="2">
      <c r="A372" s="22" t="s">
        <v>139</v>
      </c>
      <c r="B372" s="23" t="s">
        <v>140</v>
      </c>
      <c r="C372" s="11"/>
      <c r="D372" s="23" t="s">
        <v>127</v>
      </c>
      <c r="E372" s="24" t="s">
        <v>469</v>
      </c>
      <c r="F372" s="23" t="s">
        <v>470</v>
      </c>
      <c r="G372" s="24" t="s">
        <v>224</v>
      </c>
      <c r="H372" s="10"/>
      <c r="I372" s="12">
        <v>6000</v>
      </c>
      <c r="J372" s="12"/>
    </row>
    <row r="373" spans="1:10" s="5" customFormat="1" ht="33.75" outlineLevel="3">
      <c r="A373" s="22" t="s">
        <v>139</v>
      </c>
      <c r="B373" s="23" t="s">
        <v>140</v>
      </c>
      <c r="C373" s="24" t="s">
        <v>126</v>
      </c>
      <c r="D373" s="23" t="s">
        <v>127</v>
      </c>
      <c r="E373" s="24" t="s">
        <v>235</v>
      </c>
      <c r="F373" s="23" t="s">
        <v>236</v>
      </c>
      <c r="G373" s="24" t="s">
        <v>16</v>
      </c>
      <c r="H373" s="23" t="s">
        <v>16</v>
      </c>
      <c r="I373" s="25">
        <v>100</v>
      </c>
      <c r="J373" s="25">
        <v>100</v>
      </c>
    </row>
    <row r="374" spans="1:10" s="5" customFormat="1" ht="67.5" outlineLevel="4" collapsed="1">
      <c r="A374" s="22" t="s">
        <v>139</v>
      </c>
      <c r="B374" s="23" t="s">
        <v>140</v>
      </c>
      <c r="C374" s="24" t="s">
        <v>126</v>
      </c>
      <c r="D374" s="23" t="s">
        <v>127</v>
      </c>
      <c r="E374" s="24" t="s">
        <v>241</v>
      </c>
      <c r="F374" s="23" t="s">
        <v>242</v>
      </c>
      <c r="G374" s="24" t="s">
        <v>233</v>
      </c>
      <c r="H374" s="23" t="s">
        <v>234</v>
      </c>
      <c r="I374" s="25">
        <v>100</v>
      </c>
      <c r="J374" s="25">
        <v>100</v>
      </c>
    </row>
    <row r="375" spans="1:10" s="5" customFormat="1" ht="67.5" hidden="1" outlineLevel="5">
      <c r="A375" s="13" t="s">
        <v>139</v>
      </c>
      <c r="B375" s="14" t="s">
        <v>140</v>
      </c>
      <c r="C375" s="13" t="s">
        <v>126</v>
      </c>
      <c r="D375" s="14" t="s">
        <v>127</v>
      </c>
      <c r="E375" s="13" t="s">
        <v>241</v>
      </c>
      <c r="F375" s="14" t="s">
        <v>242</v>
      </c>
      <c r="G375" s="13" t="s">
        <v>144</v>
      </c>
      <c r="H375" s="14" t="s">
        <v>145</v>
      </c>
      <c r="I375" s="15">
        <v>100</v>
      </c>
      <c r="J375" s="15">
        <v>100</v>
      </c>
    </row>
    <row r="376" spans="1:10" s="5" customFormat="1" ht="33.75" outlineLevel="3">
      <c r="A376" s="22" t="s">
        <v>139</v>
      </c>
      <c r="B376" s="23" t="s">
        <v>140</v>
      </c>
      <c r="C376" s="24" t="s">
        <v>126</v>
      </c>
      <c r="D376" s="23" t="s">
        <v>127</v>
      </c>
      <c r="E376" s="24" t="s">
        <v>313</v>
      </c>
      <c r="F376" s="23" t="s">
        <v>314</v>
      </c>
      <c r="G376" s="24" t="s">
        <v>16</v>
      </c>
      <c r="H376" s="23" t="s">
        <v>16</v>
      </c>
      <c r="I376" s="25">
        <v>2555511.16</v>
      </c>
      <c r="J376" s="25">
        <v>2664289.86</v>
      </c>
    </row>
    <row r="377" spans="1:10" s="5" customFormat="1" ht="146.25" outlineLevel="4" collapsed="1">
      <c r="A377" s="22" t="s">
        <v>139</v>
      </c>
      <c r="B377" s="23" t="s">
        <v>140</v>
      </c>
      <c r="C377" s="24" t="s">
        <v>126</v>
      </c>
      <c r="D377" s="23" t="s">
        <v>127</v>
      </c>
      <c r="E377" s="24" t="s">
        <v>334</v>
      </c>
      <c r="F377" s="26" t="s">
        <v>335</v>
      </c>
      <c r="G377" s="24" t="s">
        <v>233</v>
      </c>
      <c r="H377" s="23" t="s">
        <v>234</v>
      </c>
      <c r="I377" s="25">
        <v>304400.40000000002</v>
      </c>
      <c r="J377" s="25">
        <v>305622.3</v>
      </c>
    </row>
    <row r="378" spans="1:10" s="5" customFormat="1" ht="146.25" hidden="1" outlineLevel="5">
      <c r="A378" s="13" t="s">
        <v>139</v>
      </c>
      <c r="B378" s="14" t="s">
        <v>140</v>
      </c>
      <c r="C378" s="13" t="s">
        <v>126</v>
      </c>
      <c r="D378" s="14" t="s">
        <v>127</v>
      </c>
      <c r="E378" s="13" t="s">
        <v>334</v>
      </c>
      <c r="F378" s="16" t="s">
        <v>335</v>
      </c>
      <c r="G378" s="13" t="s">
        <v>79</v>
      </c>
      <c r="H378" s="14" t="s">
        <v>80</v>
      </c>
      <c r="I378" s="15">
        <v>9037.2999999999993</v>
      </c>
      <c r="J378" s="15">
        <v>9062.7999999999993</v>
      </c>
    </row>
    <row r="379" spans="1:10" s="5" customFormat="1" ht="146.25" hidden="1" outlineLevel="5">
      <c r="A379" s="13" t="s">
        <v>139</v>
      </c>
      <c r="B379" s="14" t="s">
        <v>140</v>
      </c>
      <c r="C379" s="13" t="s">
        <v>126</v>
      </c>
      <c r="D379" s="14" t="s">
        <v>127</v>
      </c>
      <c r="E379" s="13" t="s">
        <v>334</v>
      </c>
      <c r="F379" s="16" t="s">
        <v>335</v>
      </c>
      <c r="G379" s="13" t="s">
        <v>142</v>
      </c>
      <c r="H379" s="14" t="s">
        <v>143</v>
      </c>
      <c r="I379" s="15">
        <v>295363.09999999998</v>
      </c>
      <c r="J379" s="15">
        <v>296559.5</v>
      </c>
    </row>
    <row r="380" spans="1:10" s="5" customFormat="1" ht="123.75" outlineLevel="4" collapsed="1">
      <c r="A380" s="22" t="s">
        <v>139</v>
      </c>
      <c r="B380" s="23" t="s">
        <v>140</v>
      </c>
      <c r="C380" s="24" t="s">
        <v>126</v>
      </c>
      <c r="D380" s="23" t="s">
        <v>127</v>
      </c>
      <c r="E380" s="24" t="s">
        <v>336</v>
      </c>
      <c r="F380" s="26" t="s">
        <v>337</v>
      </c>
      <c r="G380" s="24" t="s">
        <v>233</v>
      </c>
      <c r="H380" s="23" t="s">
        <v>234</v>
      </c>
      <c r="I380" s="25">
        <v>16753.099999999999</v>
      </c>
      <c r="J380" s="25">
        <v>17035.8</v>
      </c>
    </row>
    <row r="381" spans="1:10" s="5" customFormat="1" ht="123.75" hidden="1" outlineLevel="5">
      <c r="A381" s="13" t="s">
        <v>139</v>
      </c>
      <c r="B381" s="14" t="s">
        <v>140</v>
      </c>
      <c r="C381" s="13" t="s">
        <v>126</v>
      </c>
      <c r="D381" s="14" t="s">
        <v>127</v>
      </c>
      <c r="E381" s="13" t="s">
        <v>336</v>
      </c>
      <c r="F381" s="16" t="s">
        <v>337</v>
      </c>
      <c r="G381" s="13" t="s">
        <v>142</v>
      </c>
      <c r="H381" s="14" t="s">
        <v>143</v>
      </c>
      <c r="I381" s="15">
        <v>16753.099999999999</v>
      </c>
      <c r="J381" s="15">
        <v>17035.8</v>
      </c>
    </row>
    <row r="382" spans="1:10" s="5" customFormat="1" ht="135" outlineLevel="4" collapsed="1">
      <c r="A382" s="22" t="s">
        <v>139</v>
      </c>
      <c r="B382" s="23" t="s">
        <v>140</v>
      </c>
      <c r="C382" s="24" t="s">
        <v>126</v>
      </c>
      <c r="D382" s="23" t="s">
        <v>127</v>
      </c>
      <c r="E382" s="24" t="s">
        <v>338</v>
      </c>
      <c r="F382" s="26" t="s">
        <v>339</v>
      </c>
      <c r="G382" s="24" t="s">
        <v>233</v>
      </c>
      <c r="H382" s="23" t="s">
        <v>234</v>
      </c>
      <c r="I382" s="25">
        <v>176077.2</v>
      </c>
      <c r="J382" s="25">
        <v>181402.4</v>
      </c>
    </row>
    <row r="383" spans="1:10" s="5" customFormat="1" ht="135" hidden="1" outlineLevel="5">
      <c r="A383" s="13" t="s">
        <v>139</v>
      </c>
      <c r="B383" s="14" t="s">
        <v>140</v>
      </c>
      <c r="C383" s="13" t="s">
        <v>126</v>
      </c>
      <c r="D383" s="14" t="s">
        <v>127</v>
      </c>
      <c r="E383" s="13" t="s">
        <v>338</v>
      </c>
      <c r="F383" s="16" t="s">
        <v>339</v>
      </c>
      <c r="G383" s="13" t="s">
        <v>142</v>
      </c>
      <c r="H383" s="14" t="s">
        <v>143</v>
      </c>
      <c r="I383" s="15">
        <v>176077.2</v>
      </c>
      <c r="J383" s="15">
        <v>181402.4</v>
      </c>
    </row>
    <row r="384" spans="1:10" s="5" customFormat="1" ht="123.75" outlineLevel="4" collapsed="1">
      <c r="A384" s="22" t="s">
        <v>139</v>
      </c>
      <c r="B384" s="23" t="s">
        <v>140</v>
      </c>
      <c r="C384" s="24" t="s">
        <v>126</v>
      </c>
      <c r="D384" s="23" t="s">
        <v>127</v>
      </c>
      <c r="E384" s="24" t="s">
        <v>340</v>
      </c>
      <c r="F384" s="26" t="s">
        <v>341</v>
      </c>
      <c r="G384" s="24" t="s">
        <v>233</v>
      </c>
      <c r="H384" s="23" t="s">
        <v>234</v>
      </c>
      <c r="I384" s="25">
        <v>1947.2</v>
      </c>
      <c r="J384" s="25">
        <v>1961</v>
      </c>
    </row>
    <row r="385" spans="1:10" s="5" customFormat="1" ht="123.75" hidden="1" outlineLevel="5">
      <c r="A385" s="13" t="s">
        <v>139</v>
      </c>
      <c r="B385" s="14" t="s">
        <v>140</v>
      </c>
      <c r="C385" s="13" t="s">
        <v>126</v>
      </c>
      <c r="D385" s="14" t="s">
        <v>127</v>
      </c>
      <c r="E385" s="13" t="s">
        <v>340</v>
      </c>
      <c r="F385" s="16" t="s">
        <v>341</v>
      </c>
      <c r="G385" s="13" t="s">
        <v>79</v>
      </c>
      <c r="H385" s="14" t="s">
        <v>80</v>
      </c>
      <c r="I385" s="15">
        <v>261</v>
      </c>
      <c r="J385" s="15">
        <v>261</v>
      </c>
    </row>
    <row r="386" spans="1:10" s="5" customFormat="1" ht="123.75" hidden="1" outlineLevel="5">
      <c r="A386" s="13" t="s">
        <v>139</v>
      </c>
      <c r="B386" s="14" t="s">
        <v>140</v>
      </c>
      <c r="C386" s="13" t="s">
        <v>126</v>
      </c>
      <c r="D386" s="14" t="s">
        <v>127</v>
      </c>
      <c r="E386" s="13" t="s">
        <v>340</v>
      </c>
      <c r="F386" s="16" t="s">
        <v>341</v>
      </c>
      <c r="G386" s="13" t="s">
        <v>142</v>
      </c>
      <c r="H386" s="14" t="s">
        <v>143</v>
      </c>
      <c r="I386" s="15">
        <v>1686.2</v>
      </c>
      <c r="J386" s="15">
        <v>1700</v>
      </c>
    </row>
    <row r="387" spans="1:10" s="5" customFormat="1" ht="135" outlineLevel="4" collapsed="1">
      <c r="A387" s="22" t="s">
        <v>139</v>
      </c>
      <c r="B387" s="23" t="s">
        <v>140</v>
      </c>
      <c r="C387" s="24" t="s">
        <v>126</v>
      </c>
      <c r="D387" s="23" t="s">
        <v>127</v>
      </c>
      <c r="E387" s="24" t="s">
        <v>342</v>
      </c>
      <c r="F387" s="26" t="s">
        <v>343</v>
      </c>
      <c r="G387" s="24" t="s">
        <v>233</v>
      </c>
      <c r="H387" s="23" t="s">
        <v>234</v>
      </c>
      <c r="I387" s="25">
        <v>7732.6</v>
      </c>
      <c r="J387" s="25">
        <v>7964.9</v>
      </c>
    </row>
    <row r="388" spans="1:10" s="5" customFormat="1" ht="135" hidden="1" outlineLevel="5">
      <c r="A388" s="13" t="s">
        <v>139</v>
      </c>
      <c r="B388" s="14" t="s">
        <v>140</v>
      </c>
      <c r="C388" s="13" t="s">
        <v>126</v>
      </c>
      <c r="D388" s="14" t="s">
        <v>127</v>
      </c>
      <c r="E388" s="13" t="s">
        <v>342</v>
      </c>
      <c r="F388" s="16" t="s">
        <v>343</v>
      </c>
      <c r="G388" s="13" t="s">
        <v>142</v>
      </c>
      <c r="H388" s="14" t="s">
        <v>143</v>
      </c>
      <c r="I388" s="15">
        <v>7732.6</v>
      </c>
      <c r="J388" s="15">
        <v>7964.9</v>
      </c>
    </row>
    <row r="389" spans="1:10" s="5" customFormat="1" ht="135" outlineLevel="4" collapsed="1">
      <c r="A389" s="22" t="s">
        <v>139</v>
      </c>
      <c r="B389" s="23" t="s">
        <v>140</v>
      </c>
      <c r="C389" s="24" t="s">
        <v>126</v>
      </c>
      <c r="D389" s="23" t="s">
        <v>127</v>
      </c>
      <c r="E389" s="24" t="s">
        <v>344</v>
      </c>
      <c r="F389" s="26" t="s">
        <v>345</v>
      </c>
      <c r="G389" s="24" t="s">
        <v>233</v>
      </c>
      <c r="H389" s="23" t="s">
        <v>234</v>
      </c>
      <c r="I389" s="25">
        <v>22978.400000000001</v>
      </c>
      <c r="J389" s="25">
        <v>23554.3</v>
      </c>
    </row>
    <row r="390" spans="1:10" s="5" customFormat="1" ht="135" hidden="1" outlineLevel="5">
      <c r="A390" s="13" t="s">
        <v>139</v>
      </c>
      <c r="B390" s="14" t="s">
        <v>140</v>
      </c>
      <c r="C390" s="13" t="s">
        <v>126</v>
      </c>
      <c r="D390" s="14" t="s">
        <v>127</v>
      </c>
      <c r="E390" s="13" t="s">
        <v>344</v>
      </c>
      <c r="F390" s="16" t="s">
        <v>345</v>
      </c>
      <c r="G390" s="13" t="s">
        <v>142</v>
      </c>
      <c r="H390" s="14" t="s">
        <v>143</v>
      </c>
      <c r="I390" s="15">
        <v>22978.400000000001</v>
      </c>
      <c r="J390" s="15">
        <v>23554.3</v>
      </c>
    </row>
    <row r="391" spans="1:10" s="5" customFormat="1" ht="45" outlineLevel="4" collapsed="1">
      <c r="A391" s="22" t="s">
        <v>139</v>
      </c>
      <c r="B391" s="23" t="s">
        <v>140</v>
      </c>
      <c r="C391" s="24" t="s">
        <v>126</v>
      </c>
      <c r="D391" s="23" t="s">
        <v>127</v>
      </c>
      <c r="E391" s="24" t="s">
        <v>346</v>
      </c>
      <c r="F391" s="23" t="s">
        <v>347</v>
      </c>
      <c r="G391" s="24" t="s">
        <v>233</v>
      </c>
      <c r="H391" s="23" t="s">
        <v>234</v>
      </c>
      <c r="I391" s="25">
        <v>904.32</v>
      </c>
      <c r="J391" s="25">
        <v>904.32</v>
      </c>
    </row>
    <row r="392" spans="1:10" s="5" customFormat="1" ht="45" hidden="1" outlineLevel="5">
      <c r="A392" s="13" t="s">
        <v>139</v>
      </c>
      <c r="B392" s="14" t="s">
        <v>140</v>
      </c>
      <c r="C392" s="13" t="s">
        <v>126</v>
      </c>
      <c r="D392" s="14" t="s">
        <v>127</v>
      </c>
      <c r="E392" s="13" t="s">
        <v>346</v>
      </c>
      <c r="F392" s="14" t="s">
        <v>347</v>
      </c>
      <c r="G392" s="13" t="s">
        <v>144</v>
      </c>
      <c r="H392" s="14" t="s">
        <v>145</v>
      </c>
      <c r="I392" s="15">
        <v>904.32</v>
      </c>
      <c r="J392" s="15">
        <v>904.32</v>
      </c>
    </row>
    <row r="393" spans="1:10" s="5" customFormat="1" ht="180" outlineLevel="4" collapsed="1">
      <c r="A393" s="22" t="s">
        <v>139</v>
      </c>
      <c r="B393" s="23" t="s">
        <v>140</v>
      </c>
      <c r="C393" s="24" t="s">
        <v>126</v>
      </c>
      <c r="D393" s="23" t="s">
        <v>127</v>
      </c>
      <c r="E393" s="24" t="s">
        <v>333</v>
      </c>
      <c r="F393" s="26" t="s">
        <v>141</v>
      </c>
      <c r="G393" s="24" t="s">
        <v>233</v>
      </c>
      <c r="H393" s="23" t="s">
        <v>234</v>
      </c>
      <c r="I393" s="25">
        <v>2024717.94</v>
      </c>
      <c r="J393" s="25">
        <v>2125844.84</v>
      </c>
    </row>
    <row r="394" spans="1:10" s="5" customFormat="1" ht="180" hidden="1" outlineLevel="5">
      <c r="A394" s="13" t="s">
        <v>139</v>
      </c>
      <c r="B394" s="14" t="s">
        <v>140</v>
      </c>
      <c r="C394" s="13" t="s">
        <v>126</v>
      </c>
      <c r="D394" s="14" t="s">
        <v>127</v>
      </c>
      <c r="E394" s="13" t="s">
        <v>333</v>
      </c>
      <c r="F394" s="16" t="s">
        <v>141</v>
      </c>
      <c r="G394" s="13" t="s">
        <v>79</v>
      </c>
      <c r="H394" s="14" t="s">
        <v>80</v>
      </c>
      <c r="I394" s="15">
        <v>99345</v>
      </c>
      <c r="J394" s="15">
        <v>100345</v>
      </c>
    </row>
    <row r="395" spans="1:10" s="5" customFormat="1" ht="180" hidden="1" outlineLevel="5">
      <c r="A395" s="13" t="s">
        <v>139</v>
      </c>
      <c r="B395" s="14" t="s">
        <v>140</v>
      </c>
      <c r="C395" s="13" t="s">
        <v>126</v>
      </c>
      <c r="D395" s="14" t="s">
        <v>127</v>
      </c>
      <c r="E395" s="13" t="s">
        <v>333</v>
      </c>
      <c r="F395" s="16" t="s">
        <v>141</v>
      </c>
      <c r="G395" s="13" t="s">
        <v>142</v>
      </c>
      <c r="H395" s="14" t="s">
        <v>143</v>
      </c>
      <c r="I395" s="15">
        <v>1925372.94</v>
      </c>
      <c r="J395" s="15">
        <v>2025499.84</v>
      </c>
    </row>
    <row r="396" spans="1:10" s="5" customFormat="1" ht="33.75" outlineLevel="3">
      <c r="A396" s="22" t="s">
        <v>139</v>
      </c>
      <c r="B396" s="23" t="s">
        <v>140</v>
      </c>
      <c r="C396" s="24" t="s">
        <v>126</v>
      </c>
      <c r="D396" s="23" t="s">
        <v>127</v>
      </c>
      <c r="E396" s="24" t="s">
        <v>348</v>
      </c>
      <c r="F396" s="23" t="s">
        <v>349</v>
      </c>
      <c r="G396" s="24" t="s">
        <v>16</v>
      </c>
      <c r="H396" s="23" t="s">
        <v>16</v>
      </c>
      <c r="I396" s="25">
        <v>204679.8</v>
      </c>
      <c r="J396" s="25">
        <v>206476.3</v>
      </c>
    </row>
    <row r="397" spans="1:10" s="5" customFormat="1" ht="146.25" outlineLevel="4" collapsed="1">
      <c r="A397" s="22" t="s">
        <v>139</v>
      </c>
      <c r="B397" s="23" t="s">
        <v>140</v>
      </c>
      <c r="C397" s="24" t="s">
        <v>126</v>
      </c>
      <c r="D397" s="23" t="s">
        <v>127</v>
      </c>
      <c r="E397" s="24" t="s">
        <v>350</v>
      </c>
      <c r="F397" s="26" t="s">
        <v>351</v>
      </c>
      <c r="G397" s="24" t="s">
        <v>233</v>
      </c>
      <c r="H397" s="23" t="s">
        <v>234</v>
      </c>
      <c r="I397" s="25">
        <v>4237.8999999999996</v>
      </c>
      <c r="J397" s="25">
        <v>4072.6</v>
      </c>
    </row>
    <row r="398" spans="1:10" s="5" customFormat="1" ht="146.25" hidden="1" outlineLevel="5">
      <c r="A398" s="13" t="s">
        <v>139</v>
      </c>
      <c r="B398" s="14" t="s">
        <v>140</v>
      </c>
      <c r="C398" s="13" t="s">
        <v>126</v>
      </c>
      <c r="D398" s="14" t="s">
        <v>127</v>
      </c>
      <c r="E398" s="13" t="s">
        <v>350</v>
      </c>
      <c r="F398" s="16" t="s">
        <v>351</v>
      </c>
      <c r="G398" s="13" t="s">
        <v>144</v>
      </c>
      <c r="H398" s="14" t="s">
        <v>145</v>
      </c>
      <c r="I398" s="15">
        <v>4237.8999999999996</v>
      </c>
      <c r="J398" s="15">
        <v>4072.6</v>
      </c>
    </row>
    <row r="399" spans="1:10" s="5" customFormat="1" ht="90" outlineLevel="4" collapsed="1">
      <c r="A399" s="22" t="s">
        <v>139</v>
      </c>
      <c r="B399" s="23" t="s">
        <v>140</v>
      </c>
      <c r="C399" s="24" t="s">
        <v>126</v>
      </c>
      <c r="D399" s="23" t="s">
        <v>127</v>
      </c>
      <c r="E399" s="24" t="s">
        <v>352</v>
      </c>
      <c r="F399" s="23" t="s">
        <v>353</v>
      </c>
      <c r="G399" s="24" t="s">
        <v>233</v>
      </c>
      <c r="H399" s="23" t="s">
        <v>234</v>
      </c>
      <c r="I399" s="25">
        <v>199773.1</v>
      </c>
      <c r="J399" s="25">
        <v>201734.9</v>
      </c>
    </row>
    <row r="400" spans="1:10" s="5" customFormat="1" ht="90" hidden="1" outlineLevel="5">
      <c r="A400" s="13" t="s">
        <v>139</v>
      </c>
      <c r="B400" s="14" t="s">
        <v>140</v>
      </c>
      <c r="C400" s="13" t="s">
        <v>126</v>
      </c>
      <c r="D400" s="14" t="s">
        <v>127</v>
      </c>
      <c r="E400" s="13" t="s">
        <v>352</v>
      </c>
      <c r="F400" s="14" t="s">
        <v>353</v>
      </c>
      <c r="G400" s="13" t="s">
        <v>142</v>
      </c>
      <c r="H400" s="14" t="s">
        <v>143</v>
      </c>
      <c r="I400" s="15">
        <v>199773.1</v>
      </c>
      <c r="J400" s="15">
        <v>201734.9</v>
      </c>
    </row>
    <row r="401" spans="1:10" s="5" customFormat="1" ht="112.5" outlineLevel="4" collapsed="1">
      <c r="A401" s="22" t="s">
        <v>139</v>
      </c>
      <c r="B401" s="23" t="s">
        <v>140</v>
      </c>
      <c r="C401" s="24" t="s">
        <v>126</v>
      </c>
      <c r="D401" s="23" t="s">
        <v>127</v>
      </c>
      <c r="E401" s="24" t="s">
        <v>354</v>
      </c>
      <c r="F401" s="26" t="s">
        <v>355</v>
      </c>
      <c r="G401" s="24" t="s">
        <v>233</v>
      </c>
      <c r="H401" s="23" t="s">
        <v>234</v>
      </c>
      <c r="I401" s="25">
        <v>268.8</v>
      </c>
      <c r="J401" s="25">
        <v>268.8</v>
      </c>
    </row>
    <row r="402" spans="1:10" s="5" customFormat="1" ht="112.5" hidden="1" outlineLevel="5">
      <c r="A402" s="13" t="s">
        <v>139</v>
      </c>
      <c r="B402" s="14" t="s">
        <v>140</v>
      </c>
      <c r="C402" s="13" t="s">
        <v>126</v>
      </c>
      <c r="D402" s="14" t="s">
        <v>127</v>
      </c>
      <c r="E402" s="13" t="s">
        <v>354</v>
      </c>
      <c r="F402" s="16" t="s">
        <v>355</v>
      </c>
      <c r="G402" s="13" t="s">
        <v>144</v>
      </c>
      <c r="H402" s="14" t="s">
        <v>145</v>
      </c>
      <c r="I402" s="15">
        <v>268.8</v>
      </c>
      <c r="J402" s="15">
        <v>268.8</v>
      </c>
    </row>
    <row r="403" spans="1:10" s="5" customFormat="1" ht="123.75" outlineLevel="4" collapsed="1">
      <c r="A403" s="22" t="s">
        <v>139</v>
      </c>
      <c r="B403" s="23" t="s">
        <v>140</v>
      </c>
      <c r="C403" s="24" t="s">
        <v>126</v>
      </c>
      <c r="D403" s="23" t="s">
        <v>127</v>
      </c>
      <c r="E403" s="24" t="s">
        <v>356</v>
      </c>
      <c r="F403" s="26" t="s">
        <v>357</v>
      </c>
      <c r="G403" s="24" t="s">
        <v>233</v>
      </c>
      <c r="H403" s="23" t="s">
        <v>234</v>
      </c>
      <c r="I403" s="25">
        <v>400</v>
      </c>
      <c r="J403" s="25">
        <v>400</v>
      </c>
    </row>
    <row r="404" spans="1:10" s="5" customFormat="1" ht="123.75" hidden="1" outlineLevel="5">
      <c r="A404" s="13" t="s">
        <v>139</v>
      </c>
      <c r="B404" s="14" t="s">
        <v>140</v>
      </c>
      <c r="C404" s="13" t="s">
        <v>126</v>
      </c>
      <c r="D404" s="14" t="s">
        <v>127</v>
      </c>
      <c r="E404" s="13" t="s">
        <v>356</v>
      </c>
      <c r="F404" s="16" t="s">
        <v>357</v>
      </c>
      <c r="G404" s="13" t="s">
        <v>144</v>
      </c>
      <c r="H404" s="14" t="s">
        <v>145</v>
      </c>
      <c r="I404" s="15">
        <v>400</v>
      </c>
      <c r="J404" s="15">
        <v>400</v>
      </c>
    </row>
    <row r="405" spans="1:10" s="5" customFormat="1" ht="67.5" outlineLevel="3">
      <c r="A405" s="22" t="s">
        <v>139</v>
      </c>
      <c r="B405" s="23" t="s">
        <v>140</v>
      </c>
      <c r="C405" s="24" t="s">
        <v>126</v>
      </c>
      <c r="D405" s="23" t="s">
        <v>127</v>
      </c>
      <c r="E405" s="24" t="s">
        <v>293</v>
      </c>
      <c r="F405" s="23" t="s">
        <v>294</v>
      </c>
      <c r="G405" s="24" t="s">
        <v>16</v>
      </c>
      <c r="H405" s="23" t="s">
        <v>16</v>
      </c>
      <c r="I405" s="25">
        <v>209231.9</v>
      </c>
      <c r="J405" s="25">
        <v>214985.60000000001</v>
      </c>
    </row>
    <row r="406" spans="1:10" s="5" customFormat="1" ht="78.75" outlineLevel="4" collapsed="1">
      <c r="A406" s="22" t="s">
        <v>139</v>
      </c>
      <c r="B406" s="23" t="s">
        <v>140</v>
      </c>
      <c r="C406" s="24" t="s">
        <v>126</v>
      </c>
      <c r="D406" s="23" t="s">
        <v>127</v>
      </c>
      <c r="E406" s="24" t="s">
        <v>358</v>
      </c>
      <c r="F406" s="23" t="s">
        <v>359</v>
      </c>
      <c r="G406" s="24" t="s">
        <v>233</v>
      </c>
      <c r="H406" s="23" t="s">
        <v>234</v>
      </c>
      <c r="I406" s="25">
        <v>205854.7</v>
      </c>
      <c r="J406" s="25">
        <v>212908.4</v>
      </c>
    </row>
    <row r="407" spans="1:10" s="5" customFormat="1" ht="78.75" hidden="1" outlineLevel="5">
      <c r="A407" s="13" t="s">
        <v>139</v>
      </c>
      <c r="B407" s="14" t="s">
        <v>140</v>
      </c>
      <c r="C407" s="13" t="s">
        <v>126</v>
      </c>
      <c r="D407" s="14" t="s">
        <v>127</v>
      </c>
      <c r="E407" s="13" t="s">
        <v>358</v>
      </c>
      <c r="F407" s="14" t="s">
        <v>359</v>
      </c>
      <c r="G407" s="13" t="s">
        <v>79</v>
      </c>
      <c r="H407" s="14" t="s">
        <v>80</v>
      </c>
      <c r="I407" s="15">
        <v>148465.70000000001</v>
      </c>
      <c r="J407" s="15">
        <v>153626.5</v>
      </c>
    </row>
    <row r="408" spans="1:10" s="5" customFormat="1" ht="78.75" hidden="1" outlineLevel="5">
      <c r="A408" s="13" t="s">
        <v>139</v>
      </c>
      <c r="B408" s="14" t="s">
        <v>140</v>
      </c>
      <c r="C408" s="13" t="s">
        <v>126</v>
      </c>
      <c r="D408" s="14" t="s">
        <v>127</v>
      </c>
      <c r="E408" s="13" t="s">
        <v>358</v>
      </c>
      <c r="F408" s="14" t="s">
        <v>359</v>
      </c>
      <c r="G408" s="13" t="s">
        <v>142</v>
      </c>
      <c r="H408" s="14" t="s">
        <v>143</v>
      </c>
      <c r="I408" s="15">
        <v>57389</v>
      </c>
      <c r="J408" s="15">
        <v>59281.9</v>
      </c>
    </row>
    <row r="409" spans="1:10" s="5" customFormat="1" ht="45" outlineLevel="4" collapsed="1">
      <c r="A409" s="22" t="s">
        <v>139</v>
      </c>
      <c r="B409" s="23" t="s">
        <v>140</v>
      </c>
      <c r="C409" s="24" t="s">
        <v>126</v>
      </c>
      <c r="D409" s="23" t="s">
        <v>127</v>
      </c>
      <c r="E409" s="24" t="s">
        <v>360</v>
      </c>
      <c r="F409" s="23" t="s">
        <v>361</v>
      </c>
      <c r="G409" s="24" t="s">
        <v>362</v>
      </c>
      <c r="H409" s="23" t="s">
        <v>363</v>
      </c>
      <c r="I409" s="25">
        <v>1234</v>
      </c>
      <c r="J409" s="25">
        <v>1234</v>
      </c>
    </row>
    <row r="410" spans="1:10" s="5" customFormat="1" ht="45" hidden="1" outlineLevel="5">
      <c r="A410" s="13" t="s">
        <v>139</v>
      </c>
      <c r="B410" s="14" t="s">
        <v>140</v>
      </c>
      <c r="C410" s="13" t="s">
        <v>126</v>
      </c>
      <c r="D410" s="14" t="s">
        <v>127</v>
      </c>
      <c r="E410" s="13" t="s">
        <v>360</v>
      </c>
      <c r="F410" s="14" t="s">
        <v>361</v>
      </c>
      <c r="G410" s="13" t="s">
        <v>152</v>
      </c>
      <c r="H410" s="14" t="s">
        <v>153</v>
      </c>
      <c r="I410" s="15">
        <v>1234</v>
      </c>
      <c r="J410" s="15">
        <v>1234</v>
      </c>
    </row>
    <row r="411" spans="1:10" s="5" customFormat="1" ht="45" outlineLevel="4" collapsed="1">
      <c r="A411" s="22" t="s">
        <v>139</v>
      </c>
      <c r="B411" s="23" t="s">
        <v>140</v>
      </c>
      <c r="C411" s="24" t="s">
        <v>126</v>
      </c>
      <c r="D411" s="23" t="s">
        <v>127</v>
      </c>
      <c r="E411" s="24" t="s">
        <v>360</v>
      </c>
      <c r="F411" s="23" t="s">
        <v>361</v>
      </c>
      <c r="G411" s="24" t="s">
        <v>233</v>
      </c>
      <c r="H411" s="23" t="s">
        <v>234</v>
      </c>
      <c r="I411" s="25">
        <v>643.20000000000005</v>
      </c>
      <c r="J411" s="25">
        <v>643.20000000000005</v>
      </c>
    </row>
    <row r="412" spans="1:10" s="5" customFormat="1" ht="45" hidden="1" outlineLevel="5">
      <c r="A412" s="13" t="s">
        <v>139</v>
      </c>
      <c r="B412" s="14" t="s">
        <v>140</v>
      </c>
      <c r="C412" s="13" t="s">
        <v>126</v>
      </c>
      <c r="D412" s="14" t="s">
        <v>127</v>
      </c>
      <c r="E412" s="13" t="s">
        <v>360</v>
      </c>
      <c r="F412" s="14" t="s">
        <v>361</v>
      </c>
      <c r="G412" s="13" t="s">
        <v>100</v>
      </c>
      <c r="H412" s="14" t="s">
        <v>101</v>
      </c>
      <c r="I412" s="15">
        <v>374.4</v>
      </c>
      <c r="J412" s="15">
        <v>374.4</v>
      </c>
    </row>
    <row r="413" spans="1:10" s="5" customFormat="1" ht="45" hidden="1" outlineLevel="5">
      <c r="A413" s="13" t="s">
        <v>139</v>
      </c>
      <c r="B413" s="14" t="s">
        <v>140</v>
      </c>
      <c r="C413" s="13" t="s">
        <v>126</v>
      </c>
      <c r="D413" s="14" t="s">
        <v>127</v>
      </c>
      <c r="E413" s="13" t="s">
        <v>360</v>
      </c>
      <c r="F413" s="14" t="s">
        <v>361</v>
      </c>
      <c r="G413" s="13" t="s">
        <v>144</v>
      </c>
      <c r="H413" s="14" t="s">
        <v>145</v>
      </c>
      <c r="I413" s="15">
        <v>268.8</v>
      </c>
      <c r="J413" s="15">
        <v>268.8</v>
      </c>
    </row>
    <row r="414" spans="1:10" s="5" customFormat="1" ht="123.75" outlineLevel="4" collapsed="1">
      <c r="A414" s="22" t="s">
        <v>139</v>
      </c>
      <c r="B414" s="23" t="s">
        <v>140</v>
      </c>
      <c r="C414" s="24" t="s">
        <v>126</v>
      </c>
      <c r="D414" s="23" t="s">
        <v>127</v>
      </c>
      <c r="E414" s="24" t="s">
        <v>364</v>
      </c>
      <c r="F414" s="26" t="s">
        <v>365</v>
      </c>
      <c r="G414" s="24" t="s">
        <v>224</v>
      </c>
      <c r="H414" s="23" t="s">
        <v>225</v>
      </c>
      <c r="I414" s="25">
        <v>400</v>
      </c>
      <c r="J414" s="25">
        <v>100</v>
      </c>
    </row>
    <row r="415" spans="1:10" s="5" customFormat="1" ht="123.75" hidden="1" outlineLevel="5">
      <c r="A415" s="13" t="s">
        <v>139</v>
      </c>
      <c r="B415" s="14" t="s">
        <v>140</v>
      </c>
      <c r="C415" s="13" t="s">
        <v>126</v>
      </c>
      <c r="D415" s="14" t="s">
        <v>127</v>
      </c>
      <c r="E415" s="13" t="s">
        <v>364</v>
      </c>
      <c r="F415" s="16" t="s">
        <v>365</v>
      </c>
      <c r="G415" s="13" t="s">
        <v>146</v>
      </c>
      <c r="H415" s="14" t="s">
        <v>147</v>
      </c>
      <c r="I415" s="15">
        <v>400</v>
      </c>
      <c r="J415" s="15">
        <v>100</v>
      </c>
    </row>
    <row r="416" spans="1:10" s="5" customFormat="1" ht="112.5" outlineLevel="4" collapsed="1">
      <c r="A416" s="22" t="s">
        <v>139</v>
      </c>
      <c r="B416" s="23" t="s">
        <v>140</v>
      </c>
      <c r="C416" s="24" t="s">
        <v>126</v>
      </c>
      <c r="D416" s="23" t="s">
        <v>127</v>
      </c>
      <c r="E416" s="24" t="s">
        <v>366</v>
      </c>
      <c r="F416" s="26" t="s">
        <v>367</v>
      </c>
      <c r="G416" s="24" t="s">
        <v>224</v>
      </c>
      <c r="H416" s="23" t="s">
        <v>225</v>
      </c>
      <c r="I416" s="25">
        <v>1100</v>
      </c>
      <c r="J416" s="25">
        <v>100</v>
      </c>
    </row>
    <row r="417" spans="1:10" s="5" customFormat="1" ht="112.5" hidden="1" outlineLevel="5">
      <c r="A417" s="13" t="s">
        <v>139</v>
      </c>
      <c r="B417" s="14" t="s">
        <v>140</v>
      </c>
      <c r="C417" s="13" t="s">
        <v>126</v>
      </c>
      <c r="D417" s="14" t="s">
        <v>127</v>
      </c>
      <c r="E417" s="13" t="s">
        <v>366</v>
      </c>
      <c r="F417" s="16" t="s">
        <v>367</v>
      </c>
      <c r="G417" s="13" t="s">
        <v>146</v>
      </c>
      <c r="H417" s="14" t="s">
        <v>147</v>
      </c>
      <c r="I417" s="15">
        <v>1100</v>
      </c>
      <c r="J417" s="15">
        <v>100</v>
      </c>
    </row>
    <row r="418" spans="1:10" s="27" customFormat="1" ht="33.75" outlineLevel="2">
      <c r="A418" s="9" t="s">
        <v>139</v>
      </c>
      <c r="B418" s="10" t="s">
        <v>140</v>
      </c>
      <c r="C418" s="11" t="s">
        <v>148</v>
      </c>
      <c r="D418" s="10" t="s">
        <v>149</v>
      </c>
      <c r="E418" s="11" t="s">
        <v>16</v>
      </c>
      <c r="F418" s="10" t="s">
        <v>16</v>
      </c>
      <c r="G418" s="11" t="s">
        <v>16</v>
      </c>
      <c r="H418" s="10" t="s">
        <v>16</v>
      </c>
      <c r="I418" s="12">
        <v>124483.3</v>
      </c>
      <c r="J418" s="12">
        <v>127135.4</v>
      </c>
    </row>
    <row r="419" spans="1:10" s="5" customFormat="1" ht="33.75" outlineLevel="3">
      <c r="A419" s="22" t="s">
        <v>139</v>
      </c>
      <c r="B419" s="23" t="s">
        <v>140</v>
      </c>
      <c r="C419" s="24" t="s">
        <v>148</v>
      </c>
      <c r="D419" s="23" t="s">
        <v>149</v>
      </c>
      <c r="E419" s="24" t="s">
        <v>313</v>
      </c>
      <c r="F419" s="23" t="s">
        <v>314</v>
      </c>
      <c r="G419" s="24" t="s">
        <v>16</v>
      </c>
      <c r="H419" s="23" t="s">
        <v>16</v>
      </c>
      <c r="I419" s="25">
        <v>44357.4</v>
      </c>
      <c r="J419" s="25">
        <v>44974.3</v>
      </c>
    </row>
    <row r="420" spans="1:10" s="5" customFormat="1" ht="123.75" outlineLevel="4" collapsed="1">
      <c r="A420" s="22" t="s">
        <v>139</v>
      </c>
      <c r="B420" s="23" t="s">
        <v>140</v>
      </c>
      <c r="C420" s="24" t="s">
        <v>148</v>
      </c>
      <c r="D420" s="23" t="s">
        <v>149</v>
      </c>
      <c r="E420" s="24" t="s">
        <v>368</v>
      </c>
      <c r="F420" s="26" t="s">
        <v>369</v>
      </c>
      <c r="G420" s="24" t="s">
        <v>233</v>
      </c>
      <c r="H420" s="23" t="s">
        <v>234</v>
      </c>
      <c r="I420" s="25">
        <v>33825.4</v>
      </c>
      <c r="J420" s="25">
        <v>34442.300000000003</v>
      </c>
    </row>
    <row r="421" spans="1:10" s="5" customFormat="1" ht="123.75" hidden="1" outlineLevel="5">
      <c r="A421" s="13" t="s">
        <v>139</v>
      </c>
      <c r="B421" s="14" t="s">
        <v>140</v>
      </c>
      <c r="C421" s="13" t="s">
        <v>148</v>
      </c>
      <c r="D421" s="14" t="s">
        <v>149</v>
      </c>
      <c r="E421" s="13" t="s">
        <v>368</v>
      </c>
      <c r="F421" s="16" t="s">
        <v>369</v>
      </c>
      <c r="G421" s="13" t="s">
        <v>142</v>
      </c>
      <c r="H421" s="14" t="s">
        <v>143</v>
      </c>
      <c r="I421" s="15">
        <v>33825.4</v>
      </c>
      <c r="J421" s="15">
        <v>34442.300000000003</v>
      </c>
    </row>
    <row r="422" spans="1:10" s="5" customFormat="1" ht="56.25" outlineLevel="4" collapsed="1">
      <c r="A422" s="22" t="s">
        <v>139</v>
      </c>
      <c r="B422" s="23" t="s">
        <v>140</v>
      </c>
      <c r="C422" s="24" t="s">
        <v>148</v>
      </c>
      <c r="D422" s="23" t="s">
        <v>149</v>
      </c>
      <c r="E422" s="24" t="s">
        <v>370</v>
      </c>
      <c r="F422" s="23" t="s">
        <v>371</v>
      </c>
      <c r="G422" s="24" t="s">
        <v>233</v>
      </c>
      <c r="H422" s="23" t="s">
        <v>234</v>
      </c>
      <c r="I422" s="25">
        <v>10532</v>
      </c>
      <c r="J422" s="25">
        <v>10532</v>
      </c>
    </row>
    <row r="423" spans="1:10" s="5" customFormat="1" ht="56.25" hidden="1" outlineLevel="5">
      <c r="A423" s="13" t="s">
        <v>139</v>
      </c>
      <c r="B423" s="14" t="s">
        <v>140</v>
      </c>
      <c r="C423" s="13" t="s">
        <v>148</v>
      </c>
      <c r="D423" s="14" t="s">
        <v>149</v>
      </c>
      <c r="E423" s="13" t="s">
        <v>370</v>
      </c>
      <c r="F423" s="14" t="s">
        <v>371</v>
      </c>
      <c r="G423" s="13" t="s">
        <v>144</v>
      </c>
      <c r="H423" s="14" t="s">
        <v>145</v>
      </c>
      <c r="I423" s="15">
        <v>10532</v>
      </c>
      <c r="J423" s="15">
        <v>10532</v>
      </c>
    </row>
    <row r="424" spans="1:10" s="5" customFormat="1" ht="67.5" outlineLevel="3">
      <c r="A424" s="22" t="s">
        <v>139</v>
      </c>
      <c r="B424" s="23" t="s">
        <v>140</v>
      </c>
      <c r="C424" s="24" t="s">
        <v>148</v>
      </c>
      <c r="D424" s="23" t="s">
        <v>149</v>
      </c>
      <c r="E424" s="24" t="s">
        <v>293</v>
      </c>
      <c r="F424" s="23" t="s">
        <v>294</v>
      </c>
      <c r="G424" s="24" t="s">
        <v>16</v>
      </c>
      <c r="H424" s="23" t="s">
        <v>16</v>
      </c>
      <c r="I424" s="25">
        <v>80125.899999999994</v>
      </c>
      <c r="J424" s="25">
        <v>82161.100000000006</v>
      </c>
    </row>
    <row r="425" spans="1:10" s="5" customFormat="1" ht="67.5" outlineLevel="4" collapsed="1">
      <c r="A425" s="22" t="s">
        <v>139</v>
      </c>
      <c r="B425" s="23" t="s">
        <v>140</v>
      </c>
      <c r="C425" s="24" t="s">
        <v>148</v>
      </c>
      <c r="D425" s="23" t="s">
        <v>149</v>
      </c>
      <c r="E425" s="24" t="s">
        <v>372</v>
      </c>
      <c r="F425" s="23" t="s">
        <v>373</v>
      </c>
      <c r="G425" s="24" t="s">
        <v>233</v>
      </c>
      <c r="H425" s="23" t="s">
        <v>234</v>
      </c>
      <c r="I425" s="25">
        <v>74290.899999999994</v>
      </c>
      <c r="J425" s="25">
        <v>76326.100000000006</v>
      </c>
    </row>
    <row r="426" spans="1:10" s="5" customFormat="1" ht="67.5" hidden="1" outlineLevel="5">
      <c r="A426" s="13" t="s">
        <v>139</v>
      </c>
      <c r="B426" s="14" t="s">
        <v>140</v>
      </c>
      <c r="C426" s="13" t="s">
        <v>148</v>
      </c>
      <c r="D426" s="14" t="s">
        <v>149</v>
      </c>
      <c r="E426" s="13" t="s">
        <v>372</v>
      </c>
      <c r="F426" s="14" t="s">
        <v>373</v>
      </c>
      <c r="G426" s="13" t="s">
        <v>142</v>
      </c>
      <c r="H426" s="14" t="s">
        <v>143</v>
      </c>
      <c r="I426" s="15">
        <v>74290.899999999994</v>
      </c>
      <c r="J426" s="15">
        <v>76326.100000000006</v>
      </c>
    </row>
    <row r="427" spans="1:10" s="5" customFormat="1" ht="67.5" outlineLevel="4" collapsed="1">
      <c r="A427" s="22" t="s">
        <v>139</v>
      </c>
      <c r="B427" s="23" t="s">
        <v>140</v>
      </c>
      <c r="C427" s="24" t="s">
        <v>148</v>
      </c>
      <c r="D427" s="23" t="s">
        <v>149</v>
      </c>
      <c r="E427" s="24" t="s">
        <v>374</v>
      </c>
      <c r="F427" s="23" t="s">
        <v>375</v>
      </c>
      <c r="G427" s="24" t="s">
        <v>187</v>
      </c>
      <c r="H427" s="23" t="s">
        <v>188</v>
      </c>
      <c r="I427" s="25">
        <v>1605</v>
      </c>
      <c r="J427" s="25">
        <v>1605</v>
      </c>
    </row>
    <row r="428" spans="1:10" s="5" customFormat="1" ht="67.5" hidden="1" outlineLevel="5">
      <c r="A428" s="13" t="s">
        <v>139</v>
      </c>
      <c r="B428" s="14" t="s">
        <v>140</v>
      </c>
      <c r="C428" s="13" t="s">
        <v>148</v>
      </c>
      <c r="D428" s="14" t="s">
        <v>149</v>
      </c>
      <c r="E428" s="13" t="s">
        <v>374</v>
      </c>
      <c r="F428" s="14" t="s">
        <v>375</v>
      </c>
      <c r="G428" s="13" t="s">
        <v>25</v>
      </c>
      <c r="H428" s="14" t="s">
        <v>26</v>
      </c>
      <c r="I428" s="15">
        <v>1605</v>
      </c>
      <c r="J428" s="15">
        <v>1605</v>
      </c>
    </row>
    <row r="429" spans="1:10" s="5" customFormat="1" ht="67.5" outlineLevel="4" collapsed="1">
      <c r="A429" s="22" t="s">
        <v>139</v>
      </c>
      <c r="B429" s="23" t="s">
        <v>140</v>
      </c>
      <c r="C429" s="24" t="s">
        <v>148</v>
      </c>
      <c r="D429" s="23" t="s">
        <v>149</v>
      </c>
      <c r="E429" s="24" t="s">
        <v>374</v>
      </c>
      <c r="F429" s="23" t="s">
        <v>375</v>
      </c>
      <c r="G429" s="24" t="s">
        <v>233</v>
      </c>
      <c r="H429" s="23" t="s">
        <v>234</v>
      </c>
      <c r="I429" s="25">
        <v>3245</v>
      </c>
      <c r="J429" s="25">
        <v>3245</v>
      </c>
    </row>
    <row r="430" spans="1:10" s="5" customFormat="1" ht="67.5" hidden="1" outlineLevel="5">
      <c r="A430" s="13" t="s">
        <v>139</v>
      </c>
      <c r="B430" s="14" t="s">
        <v>140</v>
      </c>
      <c r="C430" s="13" t="s">
        <v>148</v>
      </c>
      <c r="D430" s="14" t="s">
        <v>149</v>
      </c>
      <c r="E430" s="13" t="s">
        <v>374</v>
      </c>
      <c r="F430" s="14" t="s">
        <v>375</v>
      </c>
      <c r="G430" s="13" t="s">
        <v>144</v>
      </c>
      <c r="H430" s="14" t="s">
        <v>145</v>
      </c>
      <c r="I430" s="15">
        <v>3245</v>
      </c>
      <c r="J430" s="15">
        <v>3245</v>
      </c>
    </row>
    <row r="431" spans="1:10" s="5" customFormat="1" ht="101.25" outlineLevel="4" collapsed="1">
      <c r="A431" s="22" t="s">
        <v>139</v>
      </c>
      <c r="B431" s="23" t="s">
        <v>140</v>
      </c>
      <c r="C431" s="24" t="s">
        <v>148</v>
      </c>
      <c r="D431" s="23" t="s">
        <v>149</v>
      </c>
      <c r="E431" s="24" t="s">
        <v>376</v>
      </c>
      <c r="F431" s="26" t="s">
        <v>377</v>
      </c>
      <c r="G431" s="24" t="s">
        <v>233</v>
      </c>
      <c r="H431" s="23" t="s">
        <v>234</v>
      </c>
      <c r="I431" s="25">
        <v>985</v>
      </c>
      <c r="J431" s="25">
        <v>985</v>
      </c>
    </row>
    <row r="432" spans="1:10" s="5" customFormat="1" ht="101.25" hidden="1" outlineLevel="5">
      <c r="A432" s="13" t="s">
        <v>139</v>
      </c>
      <c r="B432" s="14" t="s">
        <v>140</v>
      </c>
      <c r="C432" s="13" t="s">
        <v>148</v>
      </c>
      <c r="D432" s="14" t="s">
        <v>149</v>
      </c>
      <c r="E432" s="13" t="s">
        <v>376</v>
      </c>
      <c r="F432" s="16" t="s">
        <v>377</v>
      </c>
      <c r="G432" s="13" t="s">
        <v>144</v>
      </c>
      <c r="H432" s="14" t="s">
        <v>145</v>
      </c>
      <c r="I432" s="15">
        <v>985</v>
      </c>
      <c r="J432" s="15">
        <v>985</v>
      </c>
    </row>
    <row r="433" spans="1:10" s="27" customFormat="1" ht="33.75" outlineLevel="2">
      <c r="A433" s="9" t="s">
        <v>139</v>
      </c>
      <c r="B433" s="10" t="s">
        <v>140</v>
      </c>
      <c r="C433" s="11" t="s">
        <v>150</v>
      </c>
      <c r="D433" s="10" t="s">
        <v>151</v>
      </c>
      <c r="E433" s="11" t="s">
        <v>16</v>
      </c>
      <c r="F433" s="10" t="s">
        <v>16</v>
      </c>
      <c r="G433" s="11" t="s">
        <v>16</v>
      </c>
      <c r="H433" s="10" t="s">
        <v>16</v>
      </c>
      <c r="I433" s="12">
        <v>42840.58</v>
      </c>
      <c r="J433" s="12">
        <v>43955.88</v>
      </c>
    </row>
    <row r="434" spans="1:10" s="5" customFormat="1" ht="33.75" outlineLevel="3">
      <c r="A434" s="22" t="s">
        <v>139</v>
      </c>
      <c r="B434" s="23" t="s">
        <v>140</v>
      </c>
      <c r="C434" s="24" t="s">
        <v>150</v>
      </c>
      <c r="D434" s="23" t="s">
        <v>151</v>
      </c>
      <c r="E434" s="24" t="s">
        <v>313</v>
      </c>
      <c r="F434" s="23" t="s">
        <v>314</v>
      </c>
      <c r="G434" s="24" t="s">
        <v>16</v>
      </c>
      <c r="H434" s="23" t="s">
        <v>16</v>
      </c>
      <c r="I434" s="25">
        <v>16278.68</v>
      </c>
      <c r="J434" s="25">
        <v>16598.080000000002</v>
      </c>
    </row>
    <row r="435" spans="1:10" s="5" customFormat="1" ht="112.5" outlineLevel="4" collapsed="1">
      <c r="A435" s="22" t="s">
        <v>139</v>
      </c>
      <c r="B435" s="23" t="s">
        <v>140</v>
      </c>
      <c r="C435" s="24" t="s">
        <v>150</v>
      </c>
      <c r="D435" s="23" t="s">
        <v>151</v>
      </c>
      <c r="E435" s="24" t="s">
        <v>378</v>
      </c>
      <c r="F435" s="26" t="s">
        <v>379</v>
      </c>
      <c r="G435" s="24" t="s">
        <v>187</v>
      </c>
      <c r="H435" s="23" t="s">
        <v>188</v>
      </c>
      <c r="I435" s="25">
        <v>40</v>
      </c>
      <c r="J435" s="25">
        <v>40</v>
      </c>
    </row>
    <row r="436" spans="1:10" s="5" customFormat="1" ht="112.5" hidden="1" outlineLevel="5">
      <c r="A436" s="13" t="s">
        <v>139</v>
      </c>
      <c r="B436" s="14" t="s">
        <v>140</v>
      </c>
      <c r="C436" s="13" t="s">
        <v>150</v>
      </c>
      <c r="D436" s="14" t="s">
        <v>151</v>
      </c>
      <c r="E436" s="13" t="s">
        <v>378</v>
      </c>
      <c r="F436" s="16" t="s">
        <v>379</v>
      </c>
      <c r="G436" s="13" t="s">
        <v>25</v>
      </c>
      <c r="H436" s="14" t="s">
        <v>26</v>
      </c>
      <c r="I436" s="15">
        <v>40</v>
      </c>
      <c r="J436" s="15">
        <v>40</v>
      </c>
    </row>
    <row r="437" spans="1:10" s="5" customFormat="1" ht="112.5" outlineLevel="4" collapsed="1">
      <c r="A437" s="22" t="s">
        <v>139</v>
      </c>
      <c r="B437" s="23" t="s">
        <v>140</v>
      </c>
      <c r="C437" s="24" t="s">
        <v>150</v>
      </c>
      <c r="D437" s="23" t="s">
        <v>151</v>
      </c>
      <c r="E437" s="24" t="s">
        <v>378</v>
      </c>
      <c r="F437" s="26" t="s">
        <v>379</v>
      </c>
      <c r="G437" s="24" t="s">
        <v>233</v>
      </c>
      <c r="H437" s="23" t="s">
        <v>234</v>
      </c>
      <c r="I437" s="25">
        <v>1335</v>
      </c>
      <c r="J437" s="25">
        <v>1335</v>
      </c>
    </row>
    <row r="438" spans="1:10" s="5" customFormat="1" ht="112.5" hidden="1" outlineLevel="5">
      <c r="A438" s="13" t="s">
        <v>139</v>
      </c>
      <c r="B438" s="14" t="s">
        <v>140</v>
      </c>
      <c r="C438" s="13" t="s">
        <v>150</v>
      </c>
      <c r="D438" s="14" t="s">
        <v>151</v>
      </c>
      <c r="E438" s="13" t="s">
        <v>378</v>
      </c>
      <c r="F438" s="16" t="s">
        <v>379</v>
      </c>
      <c r="G438" s="13" t="s">
        <v>144</v>
      </c>
      <c r="H438" s="14" t="s">
        <v>145</v>
      </c>
      <c r="I438" s="15">
        <v>1335</v>
      </c>
      <c r="J438" s="15">
        <v>1335</v>
      </c>
    </row>
    <row r="439" spans="1:10" s="5" customFormat="1" ht="90" outlineLevel="4" collapsed="1">
      <c r="A439" s="22" t="s">
        <v>139</v>
      </c>
      <c r="B439" s="23" t="s">
        <v>140</v>
      </c>
      <c r="C439" s="24" t="s">
        <v>150</v>
      </c>
      <c r="D439" s="23" t="s">
        <v>151</v>
      </c>
      <c r="E439" s="24" t="s">
        <v>380</v>
      </c>
      <c r="F439" s="23" t="s">
        <v>381</v>
      </c>
      <c r="G439" s="24" t="s">
        <v>233</v>
      </c>
      <c r="H439" s="23" t="s">
        <v>234</v>
      </c>
      <c r="I439" s="25">
        <v>10695</v>
      </c>
      <c r="J439" s="25">
        <v>11014.4</v>
      </c>
    </row>
    <row r="440" spans="1:10" s="5" customFormat="1" ht="90" hidden="1" outlineLevel="5">
      <c r="A440" s="13" t="s">
        <v>139</v>
      </c>
      <c r="B440" s="14" t="s">
        <v>140</v>
      </c>
      <c r="C440" s="13" t="s">
        <v>150</v>
      </c>
      <c r="D440" s="14" t="s">
        <v>151</v>
      </c>
      <c r="E440" s="13" t="s">
        <v>380</v>
      </c>
      <c r="F440" s="14" t="s">
        <v>381</v>
      </c>
      <c r="G440" s="13" t="s">
        <v>142</v>
      </c>
      <c r="H440" s="14" t="s">
        <v>143</v>
      </c>
      <c r="I440" s="15">
        <v>10695</v>
      </c>
      <c r="J440" s="15">
        <v>11014.4</v>
      </c>
    </row>
    <row r="441" spans="1:10" s="5" customFormat="1" ht="67.5" outlineLevel="4" collapsed="1">
      <c r="A441" s="22" t="s">
        <v>139</v>
      </c>
      <c r="B441" s="23" t="s">
        <v>140</v>
      </c>
      <c r="C441" s="24" t="s">
        <v>150</v>
      </c>
      <c r="D441" s="23" t="s">
        <v>151</v>
      </c>
      <c r="E441" s="24" t="s">
        <v>382</v>
      </c>
      <c r="F441" s="23" t="s">
        <v>383</v>
      </c>
      <c r="G441" s="24" t="s">
        <v>187</v>
      </c>
      <c r="H441" s="23" t="s">
        <v>188</v>
      </c>
      <c r="I441" s="25">
        <v>1200</v>
      </c>
      <c r="J441" s="25">
        <v>1200</v>
      </c>
    </row>
    <row r="442" spans="1:10" s="5" customFormat="1" ht="67.5" hidden="1" outlineLevel="5">
      <c r="A442" s="13" t="s">
        <v>139</v>
      </c>
      <c r="B442" s="14" t="s">
        <v>140</v>
      </c>
      <c r="C442" s="13" t="s">
        <v>150</v>
      </c>
      <c r="D442" s="14" t="s">
        <v>151</v>
      </c>
      <c r="E442" s="13" t="s">
        <v>382</v>
      </c>
      <c r="F442" s="14" t="s">
        <v>383</v>
      </c>
      <c r="G442" s="13" t="s">
        <v>25</v>
      </c>
      <c r="H442" s="14" t="s">
        <v>26</v>
      </c>
      <c r="I442" s="15">
        <v>1200</v>
      </c>
      <c r="J442" s="15">
        <v>1200</v>
      </c>
    </row>
    <row r="443" spans="1:10" s="5" customFormat="1" ht="67.5" outlineLevel="4" collapsed="1">
      <c r="A443" s="22" t="s">
        <v>139</v>
      </c>
      <c r="B443" s="23" t="s">
        <v>140</v>
      </c>
      <c r="C443" s="24" t="s">
        <v>150</v>
      </c>
      <c r="D443" s="23" t="s">
        <v>151</v>
      </c>
      <c r="E443" s="24" t="s">
        <v>382</v>
      </c>
      <c r="F443" s="23" t="s">
        <v>383</v>
      </c>
      <c r="G443" s="24" t="s">
        <v>233</v>
      </c>
      <c r="H443" s="23" t="s">
        <v>234</v>
      </c>
      <c r="I443" s="25">
        <v>1508.68</v>
      </c>
      <c r="J443" s="25">
        <v>1508.68</v>
      </c>
    </row>
    <row r="444" spans="1:10" s="5" customFormat="1" ht="67.5" hidden="1" outlineLevel="5">
      <c r="A444" s="13" t="s">
        <v>139</v>
      </c>
      <c r="B444" s="14" t="s">
        <v>140</v>
      </c>
      <c r="C444" s="13" t="s">
        <v>150</v>
      </c>
      <c r="D444" s="14" t="s">
        <v>151</v>
      </c>
      <c r="E444" s="13" t="s">
        <v>382</v>
      </c>
      <c r="F444" s="14" t="s">
        <v>383</v>
      </c>
      <c r="G444" s="13" t="s">
        <v>144</v>
      </c>
      <c r="H444" s="14" t="s">
        <v>145</v>
      </c>
      <c r="I444" s="15">
        <v>1508.68</v>
      </c>
      <c r="J444" s="15">
        <v>1508.68</v>
      </c>
    </row>
    <row r="445" spans="1:10" s="5" customFormat="1" ht="45" outlineLevel="4" collapsed="1">
      <c r="A445" s="22" t="s">
        <v>139</v>
      </c>
      <c r="B445" s="23" t="s">
        <v>140</v>
      </c>
      <c r="C445" s="24" t="s">
        <v>150</v>
      </c>
      <c r="D445" s="23" t="s">
        <v>151</v>
      </c>
      <c r="E445" s="24" t="s">
        <v>346</v>
      </c>
      <c r="F445" s="23" t="s">
        <v>347</v>
      </c>
      <c r="G445" s="24" t="s">
        <v>233</v>
      </c>
      <c r="H445" s="23" t="s">
        <v>234</v>
      </c>
      <c r="I445" s="25">
        <v>1500</v>
      </c>
      <c r="J445" s="25">
        <v>1500</v>
      </c>
    </row>
    <row r="446" spans="1:10" s="5" customFormat="1" ht="45" hidden="1" outlineLevel="5">
      <c r="A446" s="13" t="s">
        <v>139</v>
      </c>
      <c r="B446" s="14" t="s">
        <v>140</v>
      </c>
      <c r="C446" s="13" t="s">
        <v>150</v>
      </c>
      <c r="D446" s="14" t="s">
        <v>151</v>
      </c>
      <c r="E446" s="13" t="s">
        <v>346</v>
      </c>
      <c r="F446" s="14" t="s">
        <v>347</v>
      </c>
      <c r="G446" s="13" t="s">
        <v>144</v>
      </c>
      <c r="H446" s="14" t="s">
        <v>145</v>
      </c>
      <c r="I446" s="15">
        <v>1500</v>
      </c>
      <c r="J446" s="15">
        <v>1500</v>
      </c>
    </row>
    <row r="447" spans="1:10" s="5" customFormat="1" ht="33.75" outlineLevel="3">
      <c r="A447" s="22" t="s">
        <v>139</v>
      </c>
      <c r="B447" s="23" t="s">
        <v>140</v>
      </c>
      <c r="C447" s="24" t="s">
        <v>150</v>
      </c>
      <c r="D447" s="23" t="s">
        <v>151</v>
      </c>
      <c r="E447" s="24" t="s">
        <v>181</v>
      </c>
      <c r="F447" s="23" t="s">
        <v>182</v>
      </c>
      <c r="G447" s="24" t="s">
        <v>16</v>
      </c>
      <c r="H447" s="23" t="s">
        <v>16</v>
      </c>
      <c r="I447" s="25">
        <v>26561.9</v>
      </c>
      <c r="J447" s="25">
        <v>27357.8</v>
      </c>
    </row>
    <row r="448" spans="1:10" s="5" customFormat="1" ht="78.75" outlineLevel="4" collapsed="1">
      <c r="A448" s="22" t="s">
        <v>139</v>
      </c>
      <c r="B448" s="23" t="s">
        <v>140</v>
      </c>
      <c r="C448" s="24" t="s">
        <v>150</v>
      </c>
      <c r="D448" s="23" t="s">
        <v>151</v>
      </c>
      <c r="E448" s="24" t="s">
        <v>183</v>
      </c>
      <c r="F448" s="23" t="s">
        <v>184</v>
      </c>
      <c r="G448" s="24" t="s">
        <v>185</v>
      </c>
      <c r="H448" s="23" t="s">
        <v>186</v>
      </c>
      <c r="I448" s="25">
        <v>25691</v>
      </c>
      <c r="J448" s="25">
        <v>26416</v>
      </c>
    </row>
    <row r="449" spans="1:10" s="5" customFormat="1" ht="45" hidden="1" outlineLevel="5">
      <c r="A449" s="13" t="s">
        <v>139</v>
      </c>
      <c r="B449" s="14" t="s">
        <v>140</v>
      </c>
      <c r="C449" s="13" t="s">
        <v>150</v>
      </c>
      <c r="D449" s="14" t="s">
        <v>151</v>
      </c>
      <c r="E449" s="13" t="s">
        <v>183</v>
      </c>
      <c r="F449" s="14" t="s">
        <v>184</v>
      </c>
      <c r="G449" s="13" t="s">
        <v>21</v>
      </c>
      <c r="H449" s="14" t="s">
        <v>22</v>
      </c>
      <c r="I449" s="15">
        <v>25642</v>
      </c>
      <c r="J449" s="15">
        <v>26367</v>
      </c>
    </row>
    <row r="450" spans="1:10" s="5" customFormat="1" ht="45" hidden="1" outlineLevel="5">
      <c r="A450" s="13" t="s">
        <v>139</v>
      </c>
      <c r="B450" s="14" t="s">
        <v>140</v>
      </c>
      <c r="C450" s="13" t="s">
        <v>150</v>
      </c>
      <c r="D450" s="14" t="s">
        <v>151</v>
      </c>
      <c r="E450" s="13" t="s">
        <v>183</v>
      </c>
      <c r="F450" s="14" t="s">
        <v>184</v>
      </c>
      <c r="G450" s="13" t="s">
        <v>23</v>
      </c>
      <c r="H450" s="14" t="s">
        <v>24</v>
      </c>
      <c r="I450" s="15">
        <v>49</v>
      </c>
      <c r="J450" s="15">
        <v>49</v>
      </c>
    </row>
    <row r="451" spans="1:10" s="5" customFormat="1" ht="33.75" outlineLevel="4" collapsed="1">
      <c r="A451" s="22" t="s">
        <v>139</v>
      </c>
      <c r="B451" s="23" t="s">
        <v>140</v>
      </c>
      <c r="C451" s="24" t="s">
        <v>150</v>
      </c>
      <c r="D451" s="23" t="s">
        <v>151</v>
      </c>
      <c r="E451" s="24" t="s">
        <v>183</v>
      </c>
      <c r="F451" s="23" t="s">
        <v>184</v>
      </c>
      <c r="G451" s="24" t="s">
        <v>187</v>
      </c>
      <c r="H451" s="23" t="s">
        <v>188</v>
      </c>
      <c r="I451" s="25">
        <v>867.9</v>
      </c>
      <c r="J451" s="25">
        <v>938.8</v>
      </c>
    </row>
    <row r="452" spans="1:10" s="5" customFormat="1" ht="33.75" hidden="1" outlineLevel="5">
      <c r="A452" s="13" t="s">
        <v>139</v>
      </c>
      <c r="B452" s="14" t="s">
        <v>140</v>
      </c>
      <c r="C452" s="13" t="s">
        <v>150</v>
      </c>
      <c r="D452" s="14" t="s">
        <v>151</v>
      </c>
      <c r="E452" s="13" t="s">
        <v>183</v>
      </c>
      <c r="F452" s="14" t="s">
        <v>184</v>
      </c>
      <c r="G452" s="13" t="s">
        <v>25</v>
      </c>
      <c r="H452" s="14" t="s">
        <v>26</v>
      </c>
      <c r="I452" s="15">
        <v>867.9</v>
      </c>
      <c r="J452" s="15">
        <v>938.8</v>
      </c>
    </row>
    <row r="453" spans="1:10" s="5" customFormat="1" ht="33.75" outlineLevel="4" collapsed="1">
      <c r="A453" s="22" t="s">
        <v>139</v>
      </c>
      <c r="B453" s="23" t="s">
        <v>140</v>
      </c>
      <c r="C453" s="24" t="s">
        <v>150</v>
      </c>
      <c r="D453" s="23" t="s">
        <v>151</v>
      </c>
      <c r="E453" s="24" t="s">
        <v>183</v>
      </c>
      <c r="F453" s="23" t="s">
        <v>184</v>
      </c>
      <c r="G453" s="24" t="s">
        <v>189</v>
      </c>
      <c r="H453" s="23" t="s">
        <v>190</v>
      </c>
      <c r="I453" s="25">
        <v>3</v>
      </c>
      <c r="J453" s="25">
        <v>3</v>
      </c>
    </row>
    <row r="454" spans="1:10" s="5" customFormat="1" ht="33.75" hidden="1" outlineLevel="5">
      <c r="A454" s="13" t="s">
        <v>139</v>
      </c>
      <c r="B454" s="14" t="s">
        <v>140</v>
      </c>
      <c r="C454" s="13" t="s">
        <v>150</v>
      </c>
      <c r="D454" s="14" t="s">
        <v>151</v>
      </c>
      <c r="E454" s="13" t="s">
        <v>183</v>
      </c>
      <c r="F454" s="14" t="s">
        <v>184</v>
      </c>
      <c r="G454" s="13" t="s">
        <v>27</v>
      </c>
      <c r="H454" s="14" t="s">
        <v>228</v>
      </c>
      <c r="I454" s="15">
        <v>3</v>
      </c>
      <c r="J454" s="15">
        <v>3</v>
      </c>
    </row>
    <row r="455" spans="1:10" s="27" customFormat="1" ht="33.75" outlineLevel="1">
      <c r="A455" s="9" t="s">
        <v>139</v>
      </c>
      <c r="B455" s="10" t="s">
        <v>140</v>
      </c>
      <c r="C455" s="11" t="s">
        <v>154</v>
      </c>
      <c r="D455" s="10" t="s">
        <v>155</v>
      </c>
      <c r="E455" s="11" t="s">
        <v>16</v>
      </c>
      <c r="F455" s="10" t="s">
        <v>16</v>
      </c>
      <c r="G455" s="11" t="s">
        <v>16</v>
      </c>
      <c r="H455" s="10" t="s">
        <v>16</v>
      </c>
      <c r="I455" s="12">
        <v>365180.6</v>
      </c>
      <c r="J455" s="12">
        <v>306215.59999999998</v>
      </c>
    </row>
    <row r="456" spans="1:10" s="27" customFormat="1" ht="33.75" outlineLevel="2">
      <c r="A456" s="9" t="s">
        <v>139</v>
      </c>
      <c r="B456" s="10" t="s">
        <v>140</v>
      </c>
      <c r="C456" s="11" t="s">
        <v>156</v>
      </c>
      <c r="D456" s="10" t="s">
        <v>157</v>
      </c>
      <c r="E456" s="11" t="s">
        <v>16</v>
      </c>
      <c r="F456" s="10" t="s">
        <v>16</v>
      </c>
      <c r="G456" s="11" t="s">
        <v>16</v>
      </c>
      <c r="H456" s="10" t="s">
        <v>16</v>
      </c>
      <c r="I456" s="12">
        <v>365180.6</v>
      </c>
      <c r="J456" s="12">
        <v>306215.59999999998</v>
      </c>
    </row>
    <row r="457" spans="1:10" s="5" customFormat="1" ht="33.75" outlineLevel="3">
      <c r="A457" s="22" t="s">
        <v>139</v>
      </c>
      <c r="B457" s="23" t="s">
        <v>140</v>
      </c>
      <c r="C457" s="24" t="s">
        <v>156</v>
      </c>
      <c r="D457" s="23" t="s">
        <v>157</v>
      </c>
      <c r="E457" s="24" t="s">
        <v>348</v>
      </c>
      <c r="F457" s="23" t="s">
        <v>349</v>
      </c>
      <c r="G457" s="24" t="s">
        <v>16</v>
      </c>
      <c r="H457" s="23" t="s">
        <v>16</v>
      </c>
      <c r="I457" s="25">
        <v>348084.32</v>
      </c>
      <c r="J457" s="25">
        <v>288916.90999999997</v>
      </c>
    </row>
    <row r="458" spans="1:10" s="5" customFormat="1" ht="45" outlineLevel="4" collapsed="1">
      <c r="A458" s="22" t="s">
        <v>139</v>
      </c>
      <c r="B458" s="23" t="s">
        <v>140</v>
      </c>
      <c r="C458" s="24" t="s">
        <v>156</v>
      </c>
      <c r="D458" s="23" t="s">
        <v>157</v>
      </c>
      <c r="E458" s="24" t="s">
        <v>384</v>
      </c>
      <c r="F458" s="23" t="s">
        <v>385</v>
      </c>
      <c r="G458" s="24" t="s">
        <v>233</v>
      </c>
      <c r="H458" s="23" t="s">
        <v>234</v>
      </c>
      <c r="I458" s="25">
        <v>74662.460000000006</v>
      </c>
      <c r="J458" s="25">
        <v>75243.98</v>
      </c>
    </row>
    <row r="459" spans="1:10" s="5" customFormat="1" ht="67.5" hidden="1" outlineLevel="5">
      <c r="A459" s="13" t="s">
        <v>139</v>
      </c>
      <c r="B459" s="14" t="s">
        <v>140</v>
      </c>
      <c r="C459" s="13" t="s">
        <v>156</v>
      </c>
      <c r="D459" s="14" t="s">
        <v>157</v>
      </c>
      <c r="E459" s="13" t="s">
        <v>384</v>
      </c>
      <c r="F459" s="14" t="s">
        <v>385</v>
      </c>
      <c r="G459" s="13" t="s">
        <v>142</v>
      </c>
      <c r="H459" s="14" t="s">
        <v>143</v>
      </c>
      <c r="I459" s="15">
        <v>74662.460000000006</v>
      </c>
      <c r="J459" s="15">
        <v>75243.98</v>
      </c>
    </row>
    <row r="460" spans="1:10" s="5" customFormat="1" ht="56.25" outlineLevel="4" collapsed="1">
      <c r="A460" s="22" t="s">
        <v>139</v>
      </c>
      <c r="B460" s="23" t="s">
        <v>140</v>
      </c>
      <c r="C460" s="24" t="s">
        <v>156</v>
      </c>
      <c r="D460" s="23" t="s">
        <v>157</v>
      </c>
      <c r="E460" s="24" t="s">
        <v>386</v>
      </c>
      <c r="F460" s="23" t="s">
        <v>387</v>
      </c>
      <c r="G460" s="24" t="s">
        <v>233</v>
      </c>
      <c r="H460" s="23" t="s">
        <v>234</v>
      </c>
      <c r="I460" s="25">
        <v>6533.86</v>
      </c>
      <c r="J460" s="25">
        <v>6721.74</v>
      </c>
    </row>
    <row r="461" spans="1:10" s="5" customFormat="1" ht="67.5" hidden="1" outlineLevel="5">
      <c r="A461" s="13" t="s">
        <v>139</v>
      </c>
      <c r="B461" s="14" t="s">
        <v>140</v>
      </c>
      <c r="C461" s="13" t="s">
        <v>156</v>
      </c>
      <c r="D461" s="14" t="s">
        <v>157</v>
      </c>
      <c r="E461" s="13" t="s">
        <v>386</v>
      </c>
      <c r="F461" s="14" t="s">
        <v>387</v>
      </c>
      <c r="G461" s="13" t="s">
        <v>142</v>
      </c>
      <c r="H461" s="14" t="s">
        <v>143</v>
      </c>
      <c r="I461" s="15">
        <v>6533.86</v>
      </c>
      <c r="J461" s="15">
        <v>6721.74</v>
      </c>
    </row>
    <row r="462" spans="1:10" s="5" customFormat="1" ht="146.25" outlineLevel="4" collapsed="1">
      <c r="A462" s="22" t="s">
        <v>139</v>
      </c>
      <c r="B462" s="23" t="s">
        <v>140</v>
      </c>
      <c r="C462" s="24" t="s">
        <v>156</v>
      </c>
      <c r="D462" s="23" t="s">
        <v>157</v>
      </c>
      <c r="E462" s="24" t="s">
        <v>350</v>
      </c>
      <c r="F462" s="26" t="s">
        <v>351</v>
      </c>
      <c r="G462" s="24" t="s">
        <v>187</v>
      </c>
      <c r="H462" s="23" t="s">
        <v>188</v>
      </c>
      <c r="I462" s="25">
        <v>4862.1000000000004</v>
      </c>
      <c r="J462" s="25">
        <v>3319.4</v>
      </c>
    </row>
    <row r="463" spans="1:10" s="5" customFormat="1" ht="146.25" hidden="1" outlineLevel="5">
      <c r="A463" s="13" t="s">
        <v>139</v>
      </c>
      <c r="B463" s="14" t="s">
        <v>140</v>
      </c>
      <c r="C463" s="13" t="s">
        <v>156</v>
      </c>
      <c r="D463" s="14" t="s">
        <v>157</v>
      </c>
      <c r="E463" s="13" t="s">
        <v>350</v>
      </c>
      <c r="F463" s="16" t="s">
        <v>351</v>
      </c>
      <c r="G463" s="13" t="s">
        <v>61</v>
      </c>
      <c r="H463" s="14" t="s">
        <v>62</v>
      </c>
      <c r="I463" s="15">
        <v>4702.1000000000004</v>
      </c>
      <c r="J463" s="15">
        <v>3195</v>
      </c>
    </row>
    <row r="464" spans="1:10" s="5" customFormat="1" ht="146.25" hidden="1" outlineLevel="5">
      <c r="A464" s="13" t="s">
        <v>139</v>
      </c>
      <c r="B464" s="14" t="s">
        <v>140</v>
      </c>
      <c r="C464" s="13" t="s">
        <v>156</v>
      </c>
      <c r="D464" s="14" t="s">
        <v>157</v>
      </c>
      <c r="E464" s="13" t="s">
        <v>350</v>
      </c>
      <c r="F464" s="16" t="s">
        <v>351</v>
      </c>
      <c r="G464" s="13" t="s">
        <v>25</v>
      </c>
      <c r="H464" s="14" t="s">
        <v>26</v>
      </c>
      <c r="I464" s="15">
        <v>160</v>
      </c>
      <c r="J464" s="15">
        <v>124.4</v>
      </c>
    </row>
    <row r="465" spans="1:10" s="5" customFormat="1" ht="146.25" outlineLevel="4" collapsed="1">
      <c r="A465" s="22" t="s">
        <v>139</v>
      </c>
      <c r="B465" s="23" t="s">
        <v>140</v>
      </c>
      <c r="C465" s="24" t="s">
        <v>156</v>
      </c>
      <c r="D465" s="23" t="s">
        <v>157</v>
      </c>
      <c r="E465" s="24" t="s">
        <v>350</v>
      </c>
      <c r="F465" s="26" t="s">
        <v>351</v>
      </c>
      <c r="G465" s="24" t="s">
        <v>233</v>
      </c>
      <c r="H465" s="23" t="s">
        <v>234</v>
      </c>
      <c r="I465" s="25">
        <v>10300</v>
      </c>
      <c r="J465" s="25">
        <v>12008</v>
      </c>
    </row>
    <row r="466" spans="1:10" s="5" customFormat="1" ht="146.25" hidden="1" outlineLevel="5">
      <c r="A466" s="13" t="s">
        <v>139</v>
      </c>
      <c r="B466" s="14" t="s">
        <v>140</v>
      </c>
      <c r="C466" s="13" t="s">
        <v>156</v>
      </c>
      <c r="D466" s="14" t="s">
        <v>157</v>
      </c>
      <c r="E466" s="13" t="s">
        <v>350</v>
      </c>
      <c r="F466" s="16" t="s">
        <v>351</v>
      </c>
      <c r="G466" s="13" t="s">
        <v>144</v>
      </c>
      <c r="H466" s="14" t="s">
        <v>145</v>
      </c>
      <c r="I466" s="15">
        <v>10300</v>
      </c>
      <c r="J466" s="15">
        <v>12008</v>
      </c>
    </row>
    <row r="467" spans="1:10" s="5" customFormat="1" ht="112.5" outlineLevel="4" collapsed="1">
      <c r="A467" s="22" t="s">
        <v>139</v>
      </c>
      <c r="B467" s="23" t="s">
        <v>140</v>
      </c>
      <c r="C467" s="24" t="s">
        <v>156</v>
      </c>
      <c r="D467" s="23" t="s">
        <v>157</v>
      </c>
      <c r="E467" s="24" t="s">
        <v>388</v>
      </c>
      <c r="F467" s="26" t="s">
        <v>389</v>
      </c>
      <c r="G467" s="24" t="s">
        <v>224</v>
      </c>
      <c r="H467" s="23" t="s">
        <v>225</v>
      </c>
      <c r="I467" s="25">
        <v>903.1</v>
      </c>
      <c r="J467" s="25">
        <v>0</v>
      </c>
    </row>
    <row r="468" spans="1:10" s="5" customFormat="1" ht="112.5" hidden="1" outlineLevel="5">
      <c r="A468" s="13" t="s">
        <v>139</v>
      </c>
      <c r="B468" s="14" t="s">
        <v>140</v>
      </c>
      <c r="C468" s="13" t="s">
        <v>156</v>
      </c>
      <c r="D468" s="14" t="s">
        <v>157</v>
      </c>
      <c r="E468" s="13" t="s">
        <v>388</v>
      </c>
      <c r="F468" s="16" t="s">
        <v>389</v>
      </c>
      <c r="G468" s="13" t="s">
        <v>146</v>
      </c>
      <c r="H468" s="14" t="s">
        <v>147</v>
      </c>
      <c r="I468" s="15">
        <v>903.1</v>
      </c>
      <c r="J468" s="15">
        <v>0</v>
      </c>
    </row>
    <row r="469" spans="1:10" s="5" customFormat="1" ht="112.5" outlineLevel="4" collapsed="1">
      <c r="A469" s="22" t="s">
        <v>139</v>
      </c>
      <c r="B469" s="23" t="s">
        <v>140</v>
      </c>
      <c r="C469" s="24" t="s">
        <v>156</v>
      </c>
      <c r="D469" s="23" t="s">
        <v>157</v>
      </c>
      <c r="E469" s="24" t="s">
        <v>390</v>
      </c>
      <c r="F469" s="26" t="s">
        <v>391</v>
      </c>
      <c r="G469" s="24" t="s">
        <v>224</v>
      </c>
      <c r="H469" s="23" t="s">
        <v>225</v>
      </c>
      <c r="I469" s="25">
        <v>38695.800000000003</v>
      </c>
      <c r="J469" s="25">
        <v>0</v>
      </c>
    </row>
    <row r="470" spans="1:10" s="5" customFormat="1" ht="112.5" hidden="1" outlineLevel="5">
      <c r="A470" s="13" t="s">
        <v>139</v>
      </c>
      <c r="B470" s="14" t="s">
        <v>140</v>
      </c>
      <c r="C470" s="13" t="s">
        <v>156</v>
      </c>
      <c r="D470" s="14" t="s">
        <v>157</v>
      </c>
      <c r="E470" s="13" t="s">
        <v>390</v>
      </c>
      <c r="F470" s="16" t="s">
        <v>391</v>
      </c>
      <c r="G470" s="13" t="s">
        <v>146</v>
      </c>
      <c r="H470" s="14" t="s">
        <v>147</v>
      </c>
      <c r="I470" s="15">
        <v>38695.800000000003</v>
      </c>
      <c r="J470" s="15">
        <v>0</v>
      </c>
    </row>
    <row r="471" spans="1:10" s="5" customFormat="1" ht="101.25" outlineLevel="4" collapsed="1">
      <c r="A471" s="22" t="s">
        <v>139</v>
      </c>
      <c r="B471" s="23" t="s">
        <v>140</v>
      </c>
      <c r="C471" s="24" t="s">
        <v>156</v>
      </c>
      <c r="D471" s="23" t="s">
        <v>157</v>
      </c>
      <c r="E471" s="24" t="s">
        <v>392</v>
      </c>
      <c r="F471" s="26" t="s">
        <v>393</v>
      </c>
      <c r="G471" s="24" t="s">
        <v>224</v>
      </c>
      <c r="H471" s="23" t="s">
        <v>225</v>
      </c>
      <c r="I471" s="25">
        <v>21234.6</v>
      </c>
      <c r="J471" s="25">
        <v>0</v>
      </c>
    </row>
    <row r="472" spans="1:10" s="5" customFormat="1" ht="101.25" hidden="1" outlineLevel="5">
      <c r="A472" s="13" t="s">
        <v>139</v>
      </c>
      <c r="B472" s="14" t="s">
        <v>140</v>
      </c>
      <c r="C472" s="13" t="s">
        <v>156</v>
      </c>
      <c r="D472" s="14" t="s">
        <v>157</v>
      </c>
      <c r="E472" s="13" t="s">
        <v>392</v>
      </c>
      <c r="F472" s="16" t="s">
        <v>393</v>
      </c>
      <c r="G472" s="13" t="s">
        <v>146</v>
      </c>
      <c r="H472" s="14" t="s">
        <v>147</v>
      </c>
      <c r="I472" s="15">
        <v>21234.6</v>
      </c>
      <c r="J472" s="15">
        <v>0</v>
      </c>
    </row>
    <row r="473" spans="1:10" s="5" customFormat="1" ht="101.25" outlineLevel="4" collapsed="1">
      <c r="A473" s="22" t="s">
        <v>139</v>
      </c>
      <c r="B473" s="23" t="s">
        <v>140</v>
      </c>
      <c r="C473" s="24" t="s">
        <v>156</v>
      </c>
      <c r="D473" s="23" t="s">
        <v>157</v>
      </c>
      <c r="E473" s="24" t="s">
        <v>394</v>
      </c>
      <c r="F473" s="26" t="s">
        <v>395</v>
      </c>
      <c r="G473" s="24" t="s">
        <v>187</v>
      </c>
      <c r="H473" s="23" t="s">
        <v>188</v>
      </c>
      <c r="I473" s="25">
        <v>35917</v>
      </c>
      <c r="J473" s="25">
        <v>35917</v>
      </c>
    </row>
    <row r="474" spans="1:10" s="5" customFormat="1" ht="101.25" hidden="1" outlineLevel="5">
      <c r="A474" s="13" t="s">
        <v>139</v>
      </c>
      <c r="B474" s="14" t="s">
        <v>140</v>
      </c>
      <c r="C474" s="13" t="s">
        <v>156</v>
      </c>
      <c r="D474" s="14" t="s">
        <v>157</v>
      </c>
      <c r="E474" s="13" t="s">
        <v>394</v>
      </c>
      <c r="F474" s="16" t="s">
        <v>395</v>
      </c>
      <c r="G474" s="13" t="s">
        <v>25</v>
      </c>
      <c r="H474" s="14" t="s">
        <v>26</v>
      </c>
      <c r="I474" s="15">
        <v>35917</v>
      </c>
      <c r="J474" s="15">
        <v>35917</v>
      </c>
    </row>
    <row r="475" spans="1:10" s="5" customFormat="1" ht="101.25" outlineLevel="4" collapsed="1">
      <c r="A475" s="22" t="s">
        <v>139</v>
      </c>
      <c r="B475" s="23" t="s">
        <v>140</v>
      </c>
      <c r="C475" s="24" t="s">
        <v>156</v>
      </c>
      <c r="D475" s="23" t="s">
        <v>157</v>
      </c>
      <c r="E475" s="24" t="s">
        <v>396</v>
      </c>
      <c r="F475" s="26" t="s">
        <v>397</v>
      </c>
      <c r="G475" s="24" t="s">
        <v>233</v>
      </c>
      <c r="H475" s="23" t="s">
        <v>234</v>
      </c>
      <c r="I475" s="25">
        <v>153451.85</v>
      </c>
      <c r="J475" s="25">
        <v>154183.24</v>
      </c>
    </row>
    <row r="476" spans="1:10" s="5" customFormat="1" ht="101.25" hidden="1" outlineLevel="5">
      <c r="A476" s="13" t="s">
        <v>139</v>
      </c>
      <c r="B476" s="14" t="s">
        <v>140</v>
      </c>
      <c r="C476" s="13" t="s">
        <v>156</v>
      </c>
      <c r="D476" s="14" t="s">
        <v>157</v>
      </c>
      <c r="E476" s="13" t="s">
        <v>396</v>
      </c>
      <c r="F476" s="16" t="s">
        <v>397</v>
      </c>
      <c r="G476" s="13" t="s">
        <v>142</v>
      </c>
      <c r="H476" s="14" t="s">
        <v>143</v>
      </c>
      <c r="I476" s="15">
        <v>153451.85</v>
      </c>
      <c r="J476" s="15">
        <v>154183.24</v>
      </c>
    </row>
    <row r="477" spans="1:10" s="5" customFormat="1" ht="67.5" outlineLevel="4" collapsed="1">
      <c r="A477" s="22" t="s">
        <v>139</v>
      </c>
      <c r="B477" s="23" t="s">
        <v>140</v>
      </c>
      <c r="C477" s="24" t="s">
        <v>156</v>
      </c>
      <c r="D477" s="23" t="s">
        <v>157</v>
      </c>
      <c r="E477" s="24" t="s">
        <v>398</v>
      </c>
      <c r="F477" s="23" t="s">
        <v>399</v>
      </c>
      <c r="G477" s="24" t="s">
        <v>187</v>
      </c>
      <c r="H477" s="23" t="s">
        <v>188</v>
      </c>
      <c r="I477" s="25">
        <v>253.55</v>
      </c>
      <c r="J477" s="25">
        <v>253.55</v>
      </c>
    </row>
    <row r="478" spans="1:10" s="5" customFormat="1" ht="67.5" hidden="1" outlineLevel="5">
      <c r="A478" s="13" t="s">
        <v>139</v>
      </c>
      <c r="B478" s="14" t="s">
        <v>140</v>
      </c>
      <c r="C478" s="13" t="s">
        <v>156</v>
      </c>
      <c r="D478" s="14" t="s">
        <v>157</v>
      </c>
      <c r="E478" s="13" t="s">
        <v>398</v>
      </c>
      <c r="F478" s="14" t="s">
        <v>399</v>
      </c>
      <c r="G478" s="13" t="s">
        <v>25</v>
      </c>
      <c r="H478" s="14" t="s">
        <v>26</v>
      </c>
      <c r="I478" s="15">
        <v>253.55</v>
      </c>
      <c r="J478" s="15">
        <v>253.55</v>
      </c>
    </row>
    <row r="479" spans="1:10" s="5" customFormat="1" ht="67.5" outlineLevel="4" collapsed="1">
      <c r="A479" s="22" t="s">
        <v>139</v>
      </c>
      <c r="B479" s="23" t="s">
        <v>140</v>
      </c>
      <c r="C479" s="24" t="s">
        <v>156</v>
      </c>
      <c r="D479" s="23" t="s">
        <v>157</v>
      </c>
      <c r="E479" s="24" t="s">
        <v>398</v>
      </c>
      <c r="F479" s="23" t="s">
        <v>399</v>
      </c>
      <c r="G479" s="24" t="s">
        <v>362</v>
      </c>
      <c r="H479" s="23" t="s">
        <v>363</v>
      </c>
      <c r="I479" s="25">
        <v>630</v>
      </c>
      <c r="J479" s="25">
        <v>630</v>
      </c>
    </row>
    <row r="480" spans="1:10" s="5" customFormat="1" ht="67.5" hidden="1" outlineLevel="5">
      <c r="A480" s="13" t="s">
        <v>139</v>
      </c>
      <c r="B480" s="14" t="s">
        <v>140</v>
      </c>
      <c r="C480" s="13" t="s">
        <v>156</v>
      </c>
      <c r="D480" s="14" t="s">
        <v>157</v>
      </c>
      <c r="E480" s="13" t="s">
        <v>398</v>
      </c>
      <c r="F480" s="14" t="s">
        <v>399</v>
      </c>
      <c r="G480" s="13" t="s">
        <v>98</v>
      </c>
      <c r="H480" s="14" t="s">
        <v>99</v>
      </c>
      <c r="I480" s="15">
        <v>630</v>
      </c>
      <c r="J480" s="15">
        <v>630</v>
      </c>
    </row>
    <row r="481" spans="1:10" s="5" customFormat="1" ht="67.5" outlineLevel="4" collapsed="1">
      <c r="A481" s="22" t="s">
        <v>139</v>
      </c>
      <c r="B481" s="23" t="s">
        <v>140</v>
      </c>
      <c r="C481" s="24" t="s">
        <v>156</v>
      </c>
      <c r="D481" s="23" t="s">
        <v>157</v>
      </c>
      <c r="E481" s="24" t="s">
        <v>398</v>
      </c>
      <c r="F481" s="23" t="s">
        <v>399</v>
      </c>
      <c r="G481" s="24" t="s">
        <v>233</v>
      </c>
      <c r="H481" s="23" t="s">
        <v>234</v>
      </c>
      <c r="I481" s="25">
        <v>420</v>
      </c>
      <c r="J481" s="25">
        <v>420</v>
      </c>
    </row>
    <row r="482" spans="1:10" s="5" customFormat="1" ht="67.5" hidden="1" outlineLevel="5">
      <c r="A482" s="13" t="s">
        <v>139</v>
      </c>
      <c r="B482" s="14" t="s">
        <v>140</v>
      </c>
      <c r="C482" s="13" t="s">
        <v>156</v>
      </c>
      <c r="D482" s="14" t="s">
        <v>157</v>
      </c>
      <c r="E482" s="13" t="s">
        <v>398</v>
      </c>
      <c r="F482" s="14" t="s">
        <v>399</v>
      </c>
      <c r="G482" s="13" t="s">
        <v>144</v>
      </c>
      <c r="H482" s="14" t="s">
        <v>145</v>
      </c>
      <c r="I482" s="15">
        <v>200</v>
      </c>
      <c r="J482" s="15">
        <v>200</v>
      </c>
    </row>
    <row r="483" spans="1:10" s="5" customFormat="1" ht="67.5" hidden="1" outlineLevel="5">
      <c r="A483" s="13" t="s">
        <v>139</v>
      </c>
      <c r="B483" s="14" t="s">
        <v>140</v>
      </c>
      <c r="C483" s="13" t="s">
        <v>156</v>
      </c>
      <c r="D483" s="14" t="s">
        <v>157</v>
      </c>
      <c r="E483" s="13" t="s">
        <v>398</v>
      </c>
      <c r="F483" s="14" t="s">
        <v>399</v>
      </c>
      <c r="G483" s="13" t="s">
        <v>400</v>
      </c>
      <c r="H483" s="14" t="s">
        <v>401</v>
      </c>
      <c r="I483" s="15">
        <v>220</v>
      </c>
      <c r="J483" s="15">
        <v>220</v>
      </c>
    </row>
    <row r="484" spans="1:10" s="5" customFormat="1" ht="67.5" outlineLevel="4" collapsed="1">
      <c r="A484" s="22" t="s">
        <v>139</v>
      </c>
      <c r="B484" s="23" t="s">
        <v>140</v>
      </c>
      <c r="C484" s="24" t="s">
        <v>156</v>
      </c>
      <c r="D484" s="23" t="s">
        <v>157</v>
      </c>
      <c r="E484" s="24" t="s">
        <v>398</v>
      </c>
      <c r="F484" s="23" t="s">
        <v>399</v>
      </c>
      <c r="G484" s="24" t="s">
        <v>189</v>
      </c>
      <c r="H484" s="23" t="s">
        <v>190</v>
      </c>
      <c r="I484" s="25">
        <v>220</v>
      </c>
      <c r="J484" s="25">
        <v>220</v>
      </c>
    </row>
    <row r="485" spans="1:10" s="5" customFormat="1" ht="67.5" hidden="1" outlineLevel="5">
      <c r="A485" s="13" t="s">
        <v>139</v>
      </c>
      <c r="B485" s="14" t="s">
        <v>140</v>
      </c>
      <c r="C485" s="13" t="s">
        <v>156</v>
      </c>
      <c r="D485" s="14" t="s">
        <v>157</v>
      </c>
      <c r="E485" s="13" t="s">
        <v>398</v>
      </c>
      <c r="F485" s="14" t="s">
        <v>399</v>
      </c>
      <c r="G485" s="13" t="s">
        <v>81</v>
      </c>
      <c r="H485" s="14" t="s">
        <v>82</v>
      </c>
      <c r="I485" s="15">
        <v>220</v>
      </c>
      <c r="J485" s="15">
        <v>220</v>
      </c>
    </row>
    <row r="486" spans="1:10" s="5" customFormat="1" ht="33.75" outlineLevel="3">
      <c r="A486" s="22" t="s">
        <v>139</v>
      </c>
      <c r="B486" s="23" t="s">
        <v>140</v>
      </c>
      <c r="C486" s="24" t="s">
        <v>156</v>
      </c>
      <c r="D486" s="23" t="s">
        <v>157</v>
      </c>
      <c r="E486" s="24" t="s">
        <v>181</v>
      </c>
      <c r="F486" s="23" t="s">
        <v>182</v>
      </c>
      <c r="G486" s="24" t="s">
        <v>16</v>
      </c>
      <c r="H486" s="23" t="s">
        <v>16</v>
      </c>
      <c r="I486" s="25">
        <v>17096.28</v>
      </c>
      <c r="J486" s="25">
        <v>17298.7</v>
      </c>
    </row>
    <row r="487" spans="1:10" s="5" customFormat="1" ht="78.75" outlineLevel="4" collapsed="1">
      <c r="A487" s="22" t="s">
        <v>139</v>
      </c>
      <c r="B487" s="23" t="s">
        <v>140</v>
      </c>
      <c r="C487" s="24" t="s">
        <v>156</v>
      </c>
      <c r="D487" s="23" t="s">
        <v>157</v>
      </c>
      <c r="E487" s="24" t="s">
        <v>226</v>
      </c>
      <c r="F487" s="23" t="s">
        <v>227</v>
      </c>
      <c r="G487" s="24" t="s">
        <v>185</v>
      </c>
      <c r="H487" s="23" t="s">
        <v>186</v>
      </c>
      <c r="I487" s="25">
        <v>6490.21</v>
      </c>
      <c r="J487" s="25">
        <v>6688.92</v>
      </c>
    </row>
    <row r="488" spans="1:10" s="5" customFormat="1" ht="45" hidden="1" outlineLevel="5">
      <c r="A488" s="13" t="s">
        <v>139</v>
      </c>
      <c r="B488" s="14" t="s">
        <v>140</v>
      </c>
      <c r="C488" s="13" t="s">
        <v>156</v>
      </c>
      <c r="D488" s="14" t="s">
        <v>157</v>
      </c>
      <c r="E488" s="13" t="s">
        <v>226</v>
      </c>
      <c r="F488" s="14" t="s">
        <v>227</v>
      </c>
      <c r="G488" s="13" t="s">
        <v>67</v>
      </c>
      <c r="H488" s="14" t="s">
        <v>68</v>
      </c>
      <c r="I488" s="15">
        <v>6467.91</v>
      </c>
      <c r="J488" s="15">
        <v>6666.62</v>
      </c>
    </row>
    <row r="489" spans="1:10" s="5" customFormat="1" ht="33.75" hidden="1" outlineLevel="5">
      <c r="A489" s="13" t="s">
        <v>139</v>
      </c>
      <c r="B489" s="14" t="s">
        <v>140</v>
      </c>
      <c r="C489" s="13" t="s">
        <v>156</v>
      </c>
      <c r="D489" s="14" t="s">
        <v>157</v>
      </c>
      <c r="E489" s="13" t="s">
        <v>226</v>
      </c>
      <c r="F489" s="14" t="s">
        <v>227</v>
      </c>
      <c r="G489" s="13" t="s">
        <v>69</v>
      </c>
      <c r="H489" s="14" t="s">
        <v>70</v>
      </c>
      <c r="I489" s="15">
        <v>22.3</v>
      </c>
      <c r="J489" s="15">
        <v>22.3</v>
      </c>
    </row>
    <row r="490" spans="1:10" s="5" customFormat="1" ht="33.75" outlineLevel="4" collapsed="1">
      <c r="A490" s="22" t="s">
        <v>139</v>
      </c>
      <c r="B490" s="23" t="s">
        <v>140</v>
      </c>
      <c r="C490" s="24" t="s">
        <v>156</v>
      </c>
      <c r="D490" s="23" t="s">
        <v>157</v>
      </c>
      <c r="E490" s="24" t="s">
        <v>226</v>
      </c>
      <c r="F490" s="23" t="s">
        <v>227</v>
      </c>
      <c r="G490" s="24" t="s">
        <v>187</v>
      </c>
      <c r="H490" s="23" t="s">
        <v>188</v>
      </c>
      <c r="I490" s="25">
        <v>10606.07</v>
      </c>
      <c r="J490" s="25">
        <v>10609.78</v>
      </c>
    </row>
    <row r="491" spans="1:10" s="5" customFormat="1" ht="33.75" hidden="1" outlineLevel="5">
      <c r="A491" s="13" t="s">
        <v>139</v>
      </c>
      <c r="B491" s="14" t="s">
        <v>140</v>
      </c>
      <c r="C491" s="13" t="s">
        <v>156</v>
      </c>
      <c r="D491" s="14" t="s">
        <v>157</v>
      </c>
      <c r="E491" s="13" t="s">
        <v>226</v>
      </c>
      <c r="F491" s="14" t="s">
        <v>227</v>
      </c>
      <c r="G491" s="13" t="s">
        <v>25</v>
      </c>
      <c r="H491" s="14" t="s">
        <v>26</v>
      </c>
      <c r="I491" s="15">
        <v>10606.07</v>
      </c>
      <c r="J491" s="15">
        <v>10609.78</v>
      </c>
    </row>
    <row r="492" spans="1:10" s="27" customFormat="1" ht="33.75" outlineLevel="1">
      <c r="A492" s="9" t="s">
        <v>139</v>
      </c>
      <c r="B492" s="10" t="s">
        <v>140</v>
      </c>
      <c r="C492" s="11" t="s">
        <v>158</v>
      </c>
      <c r="D492" s="10" t="s">
        <v>159</v>
      </c>
      <c r="E492" s="11" t="s">
        <v>16</v>
      </c>
      <c r="F492" s="10" t="s">
        <v>16</v>
      </c>
      <c r="G492" s="11" t="s">
        <v>16</v>
      </c>
      <c r="H492" s="10" t="s">
        <v>16</v>
      </c>
      <c r="I492" s="12">
        <v>369083.08</v>
      </c>
      <c r="J492" s="12">
        <v>377430.76</v>
      </c>
    </row>
    <row r="493" spans="1:10" s="27" customFormat="1" ht="33.75" outlineLevel="2">
      <c r="A493" s="9" t="s">
        <v>139</v>
      </c>
      <c r="B493" s="10" t="s">
        <v>140</v>
      </c>
      <c r="C493" s="11" t="s">
        <v>160</v>
      </c>
      <c r="D493" s="10" t="s">
        <v>161</v>
      </c>
      <c r="E493" s="11" t="s">
        <v>16</v>
      </c>
      <c r="F493" s="10" t="s">
        <v>16</v>
      </c>
      <c r="G493" s="11" t="s">
        <v>16</v>
      </c>
      <c r="H493" s="10" t="s">
        <v>16</v>
      </c>
      <c r="I493" s="12">
        <v>73502.41</v>
      </c>
      <c r="J493" s="12">
        <v>76217.19</v>
      </c>
    </row>
    <row r="494" spans="1:10" s="5" customFormat="1" ht="33.75" outlineLevel="3">
      <c r="A494" s="22" t="s">
        <v>139</v>
      </c>
      <c r="B494" s="23" t="s">
        <v>140</v>
      </c>
      <c r="C494" s="24" t="s">
        <v>160</v>
      </c>
      <c r="D494" s="23" t="s">
        <v>161</v>
      </c>
      <c r="E494" s="24" t="s">
        <v>263</v>
      </c>
      <c r="F494" s="23" t="s">
        <v>264</v>
      </c>
      <c r="G494" s="24" t="s">
        <v>16</v>
      </c>
      <c r="H494" s="23" t="s">
        <v>16</v>
      </c>
      <c r="I494" s="25">
        <v>73502.41</v>
      </c>
      <c r="J494" s="25">
        <v>76217.19</v>
      </c>
    </row>
    <row r="495" spans="1:10" s="5" customFormat="1" ht="123.75" outlineLevel="4" collapsed="1">
      <c r="A495" s="22" t="s">
        <v>139</v>
      </c>
      <c r="B495" s="23" t="s">
        <v>140</v>
      </c>
      <c r="C495" s="24" t="s">
        <v>160</v>
      </c>
      <c r="D495" s="23" t="s">
        <v>161</v>
      </c>
      <c r="E495" s="24" t="s">
        <v>402</v>
      </c>
      <c r="F495" s="26" t="s">
        <v>403</v>
      </c>
      <c r="G495" s="24" t="s">
        <v>233</v>
      </c>
      <c r="H495" s="23" t="s">
        <v>234</v>
      </c>
      <c r="I495" s="25">
        <v>10804.5</v>
      </c>
      <c r="J495" s="25">
        <v>11057</v>
      </c>
    </row>
    <row r="496" spans="1:10" s="5" customFormat="1" ht="123.75" hidden="1" outlineLevel="5">
      <c r="A496" s="13" t="s">
        <v>139</v>
      </c>
      <c r="B496" s="14" t="s">
        <v>140</v>
      </c>
      <c r="C496" s="13" t="s">
        <v>160</v>
      </c>
      <c r="D496" s="14" t="s">
        <v>161</v>
      </c>
      <c r="E496" s="13" t="s">
        <v>402</v>
      </c>
      <c r="F496" s="16" t="s">
        <v>403</v>
      </c>
      <c r="G496" s="13" t="s">
        <v>142</v>
      </c>
      <c r="H496" s="14" t="s">
        <v>143</v>
      </c>
      <c r="I496" s="15">
        <v>10804.5</v>
      </c>
      <c r="J496" s="15">
        <v>11057</v>
      </c>
    </row>
    <row r="497" spans="1:10" s="5" customFormat="1" ht="45" outlineLevel="4" collapsed="1">
      <c r="A497" s="22" t="s">
        <v>139</v>
      </c>
      <c r="B497" s="23" t="s">
        <v>140</v>
      </c>
      <c r="C497" s="24" t="s">
        <v>160</v>
      </c>
      <c r="D497" s="23" t="s">
        <v>161</v>
      </c>
      <c r="E497" s="24" t="s">
        <v>404</v>
      </c>
      <c r="F497" s="23" t="s">
        <v>405</v>
      </c>
      <c r="G497" s="24" t="s">
        <v>233</v>
      </c>
      <c r="H497" s="23" t="s">
        <v>234</v>
      </c>
      <c r="I497" s="25">
        <v>62697.91</v>
      </c>
      <c r="J497" s="25">
        <v>65160.19</v>
      </c>
    </row>
    <row r="498" spans="1:10" s="5" customFormat="1" ht="67.5" hidden="1" outlineLevel="5">
      <c r="A498" s="13" t="s">
        <v>139</v>
      </c>
      <c r="B498" s="14" t="s">
        <v>140</v>
      </c>
      <c r="C498" s="13" t="s">
        <v>160</v>
      </c>
      <c r="D498" s="14" t="s">
        <v>161</v>
      </c>
      <c r="E498" s="13" t="s">
        <v>404</v>
      </c>
      <c r="F498" s="14" t="s">
        <v>405</v>
      </c>
      <c r="G498" s="13" t="s">
        <v>142</v>
      </c>
      <c r="H498" s="14" t="s">
        <v>143</v>
      </c>
      <c r="I498" s="15">
        <v>62697.91</v>
      </c>
      <c r="J498" s="15">
        <v>65160.19</v>
      </c>
    </row>
    <row r="499" spans="1:10" s="27" customFormat="1" ht="33.75" outlineLevel="2">
      <c r="A499" s="9" t="s">
        <v>139</v>
      </c>
      <c r="B499" s="10" t="s">
        <v>140</v>
      </c>
      <c r="C499" s="11" t="s">
        <v>162</v>
      </c>
      <c r="D499" s="10" t="s">
        <v>163</v>
      </c>
      <c r="E499" s="11" t="s">
        <v>16</v>
      </c>
      <c r="F499" s="10" t="s">
        <v>16</v>
      </c>
      <c r="G499" s="11" t="s">
        <v>16</v>
      </c>
      <c r="H499" s="10" t="s">
        <v>16</v>
      </c>
      <c r="I499" s="12">
        <v>104052.8</v>
      </c>
      <c r="J499" s="12">
        <v>107455.8</v>
      </c>
    </row>
    <row r="500" spans="1:10" s="5" customFormat="1" ht="33.75" outlineLevel="3">
      <c r="A500" s="22" t="s">
        <v>139</v>
      </c>
      <c r="B500" s="23" t="s">
        <v>140</v>
      </c>
      <c r="C500" s="24" t="s">
        <v>162</v>
      </c>
      <c r="D500" s="23" t="s">
        <v>163</v>
      </c>
      <c r="E500" s="24" t="s">
        <v>263</v>
      </c>
      <c r="F500" s="23" t="s">
        <v>264</v>
      </c>
      <c r="G500" s="24" t="s">
        <v>16</v>
      </c>
      <c r="H500" s="23" t="s">
        <v>16</v>
      </c>
      <c r="I500" s="25">
        <v>81431.8</v>
      </c>
      <c r="J500" s="25">
        <v>84834.8</v>
      </c>
    </row>
    <row r="501" spans="1:10" s="5" customFormat="1" ht="135" outlineLevel="4" collapsed="1">
      <c r="A501" s="22" t="s">
        <v>139</v>
      </c>
      <c r="B501" s="23" t="s">
        <v>140</v>
      </c>
      <c r="C501" s="24" t="s">
        <v>162</v>
      </c>
      <c r="D501" s="23" t="s">
        <v>163</v>
      </c>
      <c r="E501" s="24" t="s">
        <v>406</v>
      </c>
      <c r="F501" s="26" t="s">
        <v>407</v>
      </c>
      <c r="G501" s="24" t="s">
        <v>187</v>
      </c>
      <c r="H501" s="23" t="s">
        <v>188</v>
      </c>
      <c r="I501" s="25">
        <v>1426.5</v>
      </c>
      <c r="J501" s="25">
        <v>1430</v>
      </c>
    </row>
    <row r="502" spans="1:10" s="5" customFormat="1" ht="135" hidden="1" outlineLevel="5">
      <c r="A502" s="13" t="s">
        <v>139</v>
      </c>
      <c r="B502" s="14" t="s">
        <v>140</v>
      </c>
      <c r="C502" s="13" t="s">
        <v>162</v>
      </c>
      <c r="D502" s="14" t="s">
        <v>163</v>
      </c>
      <c r="E502" s="13" t="s">
        <v>406</v>
      </c>
      <c r="F502" s="16" t="s">
        <v>407</v>
      </c>
      <c r="G502" s="13" t="s">
        <v>25</v>
      </c>
      <c r="H502" s="14" t="s">
        <v>26</v>
      </c>
      <c r="I502" s="15">
        <v>1426.5</v>
      </c>
      <c r="J502" s="15">
        <v>1430</v>
      </c>
    </row>
    <row r="503" spans="1:10" s="5" customFormat="1" ht="135" outlineLevel="4" collapsed="1">
      <c r="A503" s="22" t="s">
        <v>139</v>
      </c>
      <c r="B503" s="23" t="s">
        <v>140</v>
      </c>
      <c r="C503" s="24" t="s">
        <v>162</v>
      </c>
      <c r="D503" s="23" t="s">
        <v>163</v>
      </c>
      <c r="E503" s="24" t="s">
        <v>406</v>
      </c>
      <c r="F503" s="26" t="s">
        <v>407</v>
      </c>
      <c r="G503" s="24" t="s">
        <v>362</v>
      </c>
      <c r="H503" s="23" t="s">
        <v>363</v>
      </c>
      <c r="I503" s="25">
        <v>9543.6299999999992</v>
      </c>
      <c r="J503" s="25">
        <v>11767.95</v>
      </c>
    </row>
    <row r="504" spans="1:10" s="5" customFormat="1" ht="135" hidden="1" outlineLevel="5">
      <c r="A504" s="13" t="s">
        <v>139</v>
      </c>
      <c r="B504" s="14" t="s">
        <v>140</v>
      </c>
      <c r="C504" s="13" t="s">
        <v>162</v>
      </c>
      <c r="D504" s="14" t="s">
        <v>163</v>
      </c>
      <c r="E504" s="13" t="s">
        <v>406</v>
      </c>
      <c r="F504" s="16" t="s">
        <v>407</v>
      </c>
      <c r="G504" s="13" t="s">
        <v>166</v>
      </c>
      <c r="H504" s="14" t="s">
        <v>167</v>
      </c>
      <c r="I504" s="15">
        <v>9543.6299999999992</v>
      </c>
      <c r="J504" s="15">
        <v>11767.95</v>
      </c>
    </row>
    <row r="505" spans="1:10" s="5" customFormat="1" ht="135" outlineLevel="4" collapsed="1">
      <c r="A505" s="22" t="s">
        <v>139</v>
      </c>
      <c r="B505" s="23" t="s">
        <v>140</v>
      </c>
      <c r="C505" s="24" t="s">
        <v>162</v>
      </c>
      <c r="D505" s="23" t="s">
        <v>163</v>
      </c>
      <c r="E505" s="24" t="s">
        <v>406</v>
      </c>
      <c r="F505" s="26" t="s">
        <v>407</v>
      </c>
      <c r="G505" s="24" t="s">
        <v>189</v>
      </c>
      <c r="H505" s="23" t="s">
        <v>190</v>
      </c>
      <c r="I505" s="25">
        <v>80</v>
      </c>
      <c r="J505" s="25">
        <v>80</v>
      </c>
    </row>
    <row r="506" spans="1:10" s="5" customFormat="1" ht="135" hidden="1" outlineLevel="5">
      <c r="A506" s="13" t="s">
        <v>139</v>
      </c>
      <c r="B506" s="14" t="s">
        <v>140</v>
      </c>
      <c r="C506" s="13" t="s">
        <v>162</v>
      </c>
      <c r="D506" s="14" t="s">
        <v>163</v>
      </c>
      <c r="E506" s="13" t="s">
        <v>406</v>
      </c>
      <c r="F506" s="16" t="s">
        <v>407</v>
      </c>
      <c r="G506" s="13" t="s">
        <v>28</v>
      </c>
      <c r="H506" s="14" t="s">
        <v>29</v>
      </c>
      <c r="I506" s="15">
        <v>80</v>
      </c>
      <c r="J506" s="15">
        <v>80</v>
      </c>
    </row>
    <row r="507" spans="1:10" s="5" customFormat="1" ht="78.75" outlineLevel="4" collapsed="1">
      <c r="A507" s="22" t="s">
        <v>139</v>
      </c>
      <c r="B507" s="23" t="s">
        <v>140</v>
      </c>
      <c r="C507" s="24" t="s">
        <v>162</v>
      </c>
      <c r="D507" s="23" t="s">
        <v>163</v>
      </c>
      <c r="E507" s="24" t="s">
        <v>408</v>
      </c>
      <c r="F507" s="23" t="s">
        <v>409</v>
      </c>
      <c r="G507" s="24" t="s">
        <v>187</v>
      </c>
      <c r="H507" s="23" t="s">
        <v>188</v>
      </c>
      <c r="I507" s="25">
        <v>115</v>
      </c>
      <c r="J507" s="25">
        <v>110</v>
      </c>
    </row>
    <row r="508" spans="1:10" s="5" customFormat="1" ht="78.75" hidden="1" outlineLevel="5">
      <c r="A508" s="13" t="s">
        <v>139</v>
      </c>
      <c r="B508" s="14" t="s">
        <v>140</v>
      </c>
      <c r="C508" s="13" t="s">
        <v>162</v>
      </c>
      <c r="D508" s="14" t="s">
        <v>163</v>
      </c>
      <c r="E508" s="13" t="s">
        <v>408</v>
      </c>
      <c r="F508" s="14" t="s">
        <v>409</v>
      </c>
      <c r="G508" s="13" t="s">
        <v>25</v>
      </c>
      <c r="H508" s="14" t="s">
        <v>26</v>
      </c>
      <c r="I508" s="15">
        <v>115</v>
      </c>
      <c r="J508" s="15">
        <v>110</v>
      </c>
    </row>
    <row r="509" spans="1:10" s="5" customFormat="1" ht="78.75" outlineLevel="4" collapsed="1">
      <c r="A509" s="22" t="s">
        <v>139</v>
      </c>
      <c r="B509" s="23" t="s">
        <v>140</v>
      </c>
      <c r="C509" s="24" t="s">
        <v>162</v>
      </c>
      <c r="D509" s="23" t="s">
        <v>163</v>
      </c>
      <c r="E509" s="24" t="s">
        <v>408</v>
      </c>
      <c r="F509" s="23" t="s">
        <v>409</v>
      </c>
      <c r="G509" s="24" t="s">
        <v>362</v>
      </c>
      <c r="H509" s="23" t="s">
        <v>363</v>
      </c>
      <c r="I509" s="25">
        <v>8285</v>
      </c>
      <c r="J509" s="25">
        <v>8190</v>
      </c>
    </row>
    <row r="510" spans="1:10" s="5" customFormat="1" ht="78.75" hidden="1" outlineLevel="5">
      <c r="A510" s="13" t="s">
        <v>139</v>
      </c>
      <c r="B510" s="14" t="s">
        <v>140</v>
      </c>
      <c r="C510" s="13" t="s">
        <v>162</v>
      </c>
      <c r="D510" s="14" t="s">
        <v>163</v>
      </c>
      <c r="E510" s="13" t="s">
        <v>408</v>
      </c>
      <c r="F510" s="14" t="s">
        <v>409</v>
      </c>
      <c r="G510" s="13" t="s">
        <v>166</v>
      </c>
      <c r="H510" s="14" t="s">
        <v>167</v>
      </c>
      <c r="I510" s="15">
        <v>8285</v>
      </c>
      <c r="J510" s="15">
        <v>8190</v>
      </c>
    </row>
    <row r="511" spans="1:10" s="5" customFormat="1" ht="67.5" outlineLevel="4" collapsed="1">
      <c r="A511" s="22" t="s">
        <v>139</v>
      </c>
      <c r="B511" s="23" t="s">
        <v>140</v>
      </c>
      <c r="C511" s="24" t="s">
        <v>162</v>
      </c>
      <c r="D511" s="23" t="s">
        <v>163</v>
      </c>
      <c r="E511" s="24" t="s">
        <v>410</v>
      </c>
      <c r="F511" s="23" t="s">
        <v>411</v>
      </c>
      <c r="G511" s="24" t="s">
        <v>187</v>
      </c>
      <c r="H511" s="23" t="s">
        <v>188</v>
      </c>
      <c r="I511" s="25">
        <v>2</v>
      </c>
      <c r="J511" s="25">
        <v>2</v>
      </c>
    </row>
    <row r="512" spans="1:10" s="5" customFormat="1" ht="67.5" hidden="1" outlineLevel="5">
      <c r="A512" s="13" t="s">
        <v>139</v>
      </c>
      <c r="B512" s="14" t="s">
        <v>140</v>
      </c>
      <c r="C512" s="13" t="s">
        <v>162</v>
      </c>
      <c r="D512" s="14" t="s">
        <v>163</v>
      </c>
      <c r="E512" s="13" t="s">
        <v>410</v>
      </c>
      <c r="F512" s="14" t="s">
        <v>411</v>
      </c>
      <c r="G512" s="13" t="s">
        <v>25</v>
      </c>
      <c r="H512" s="14" t="s">
        <v>26</v>
      </c>
      <c r="I512" s="15">
        <v>2</v>
      </c>
      <c r="J512" s="15">
        <v>2</v>
      </c>
    </row>
    <row r="513" spans="1:10" s="5" customFormat="1" ht="67.5" outlineLevel="4" collapsed="1">
      <c r="A513" s="22" t="s">
        <v>139</v>
      </c>
      <c r="B513" s="23" t="s">
        <v>140</v>
      </c>
      <c r="C513" s="24" t="s">
        <v>162</v>
      </c>
      <c r="D513" s="23" t="s">
        <v>163</v>
      </c>
      <c r="E513" s="24" t="s">
        <v>410</v>
      </c>
      <c r="F513" s="23" t="s">
        <v>411</v>
      </c>
      <c r="G513" s="24" t="s">
        <v>362</v>
      </c>
      <c r="H513" s="23" t="s">
        <v>363</v>
      </c>
      <c r="I513" s="25">
        <v>143</v>
      </c>
      <c r="J513" s="25">
        <v>148</v>
      </c>
    </row>
    <row r="514" spans="1:10" s="5" customFormat="1" ht="67.5" hidden="1" outlineLevel="5">
      <c r="A514" s="13" t="s">
        <v>139</v>
      </c>
      <c r="B514" s="14" t="s">
        <v>140</v>
      </c>
      <c r="C514" s="13" t="s">
        <v>162</v>
      </c>
      <c r="D514" s="14" t="s">
        <v>163</v>
      </c>
      <c r="E514" s="13" t="s">
        <v>410</v>
      </c>
      <c r="F514" s="14" t="s">
        <v>411</v>
      </c>
      <c r="G514" s="13" t="s">
        <v>166</v>
      </c>
      <c r="H514" s="14" t="s">
        <v>167</v>
      </c>
      <c r="I514" s="15">
        <v>143</v>
      </c>
      <c r="J514" s="15">
        <v>148</v>
      </c>
    </row>
    <row r="515" spans="1:10" s="5" customFormat="1" ht="135" outlineLevel="4" collapsed="1">
      <c r="A515" s="22" t="s">
        <v>139</v>
      </c>
      <c r="B515" s="23" t="s">
        <v>140</v>
      </c>
      <c r="C515" s="24" t="s">
        <v>162</v>
      </c>
      <c r="D515" s="23" t="s">
        <v>163</v>
      </c>
      <c r="E515" s="24" t="s">
        <v>412</v>
      </c>
      <c r="F515" s="26" t="s">
        <v>413</v>
      </c>
      <c r="G515" s="24" t="s">
        <v>362</v>
      </c>
      <c r="H515" s="23" t="s">
        <v>363</v>
      </c>
      <c r="I515" s="25">
        <v>54.3</v>
      </c>
      <c r="J515" s="25">
        <v>57</v>
      </c>
    </row>
    <row r="516" spans="1:10" s="5" customFormat="1" ht="135" hidden="1" outlineLevel="5">
      <c r="A516" s="13" t="s">
        <v>139</v>
      </c>
      <c r="B516" s="14" t="s">
        <v>140</v>
      </c>
      <c r="C516" s="13" t="s">
        <v>162</v>
      </c>
      <c r="D516" s="14" t="s">
        <v>163</v>
      </c>
      <c r="E516" s="13" t="s">
        <v>412</v>
      </c>
      <c r="F516" s="16" t="s">
        <v>413</v>
      </c>
      <c r="G516" s="13" t="s">
        <v>166</v>
      </c>
      <c r="H516" s="14" t="s">
        <v>167</v>
      </c>
      <c r="I516" s="15">
        <v>54.3</v>
      </c>
      <c r="J516" s="15">
        <v>57</v>
      </c>
    </row>
    <row r="517" spans="1:10" s="5" customFormat="1" ht="123.75" outlineLevel="4" collapsed="1">
      <c r="A517" s="22" t="s">
        <v>139</v>
      </c>
      <c r="B517" s="23" t="s">
        <v>140</v>
      </c>
      <c r="C517" s="24" t="s">
        <v>162</v>
      </c>
      <c r="D517" s="23" t="s">
        <v>163</v>
      </c>
      <c r="E517" s="24" t="s">
        <v>414</v>
      </c>
      <c r="F517" s="26" t="s">
        <v>168</v>
      </c>
      <c r="G517" s="24" t="s">
        <v>362</v>
      </c>
      <c r="H517" s="23" t="s">
        <v>363</v>
      </c>
      <c r="I517" s="25">
        <v>4091.85</v>
      </c>
      <c r="J517" s="25">
        <v>4296.45</v>
      </c>
    </row>
    <row r="518" spans="1:10" s="5" customFormat="1" ht="123.75" hidden="1" outlineLevel="5">
      <c r="A518" s="13" t="s">
        <v>139</v>
      </c>
      <c r="B518" s="14" t="s">
        <v>140</v>
      </c>
      <c r="C518" s="13" t="s">
        <v>162</v>
      </c>
      <c r="D518" s="14" t="s">
        <v>163</v>
      </c>
      <c r="E518" s="13" t="s">
        <v>414</v>
      </c>
      <c r="F518" s="16" t="s">
        <v>168</v>
      </c>
      <c r="G518" s="13" t="s">
        <v>166</v>
      </c>
      <c r="H518" s="14" t="s">
        <v>167</v>
      </c>
      <c r="I518" s="15">
        <v>4091.85</v>
      </c>
      <c r="J518" s="15">
        <v>4296.45</v>
      </c>
    </row>
    <row r="519" spans="1:10" s="5" customFormat="1" ht="90" outlineLevel="4" collapsed="1">
      <c r="A519" s="22" t="s">
        <v>139</v>
      </c>
      <c r="B519" s="23" t="s">
        <v>140</v>
      </c>
      <c r="C519" s="24" t="s">
        <v>162</v>
      </c>
      <c r="D519" s="23" t="s">
        <v>163</v>
      </c>
      <c r="E519" s="24" t="s">
        <v>415</v>
      </c>
      <c r="F519" s="23" t="s">
        <v>416</v>
      </c>
      <c r="G519" s="24" t="s">
        <v>362</v>
      </c>
      <c r="H519" s="23" t="s">
        <v>363</v>
      </c>
      <c r="I519" s="25">
        <v>6449.1</v>
      </c>
      <c r="J519" s="25">
        <v>6771.6</v>
      </c>
    </row>
    <row r="520" spans="1:10" s="5" customFormat="1" ht="90" hidden="1" outlineLevel="5">
      <c r="A520" s="13" t="s">
        <v>139</v>
      </c>
      <c r="B520" s="14" t="s">
        <v>140</v>
      </c>
      <c r="C520" s="13" t="s">
        <v>162</v>
      </c>
      <c r="D520" s="14" t="s">
        <v>163</v>
      </c>
      <c r="E520" s="13" t="s">
        <v>415</v>
      </c>
      <c r="F520" s="14" t="s">
        <v>416</v>
      </c>
      <c r="G520" s="13" t="s">
        <v>417</v>
      </c>
      <c r="H520" s="14" t="s">
        <v>418</v>
      </c>
      <c r="I520" s="15">
        <v>6449.1</v>
      </c>
      <c r="J520" s="15">
        <v>6771.6</v>
      </c>
    </row>
    <row r="521" spans="1:10" s="5" customFormat="1" ht="112.5" outlineLevel="4" collapsed="1">
      <c r="A521" s="22" t="s">
        <v>139</v>
      </c>
      <c r="B521" s="23" t="s">
        <v>140</v>
      </c>
      <c r="C521" s="24" t="s">
        <v>162</v>
      </c>
      <c r="D521" s="23" t="s">
        <v>163</v>
      </c>
      <c r="E521" s="24" t="s">
        <v>419</v>
      </c>
      <c r="F521" s="26" t="s">
        <v>420</v>
      </c>
      <c r="G521" s="24" t="s">
        <v>362</v>
      </c>
      <c r="H521" s="23" t="s">
        <v>363</v>
      </c>
      <c r="I521" s="25">
        <v>52.92</v>
      </c>
      <c r="J521" s="25">
        <v>55.6</v>
      </c>
    </row>
    <row r="522" spans="1:10" s="5" customFormat="1" ht="112.5" hidden="1" outlineLevel="5">
      <c r="A522" s="13" t="s">
        <v>139</v>
      </c>
      <c r="B522" s="14" t="s">
        <v>140</v>
      </c>
      <c r="C522" s="13" t="s">
        <v>162</v>
      </c>
      <c r="D522" s="14" t="s">
        <v>163</v>
      </c>
      <c r="E522" s="13" t="s">
        <v>419</v>
      </c>
      <c r="F522" s="16" t="s">
        <v>420</v>
      </c>
      <c r="G522" s="13" t="s">
        <v>417</v>
      </c>
      <c r="H522" s="14" t="s">
        <v>418</v>
      </c>
      <c r="I522" s="15">
        <v>52.92</v>
      </c>
      <c r="J522" s="15">
        <v>55.6</v>
      </c>
    </row>
    <row r="523" spans="1:10" s="5" customFormat="1" ht="67.5" outlineLevel="4" collapsed="1">
      <c r="A523" s="22" t="s">
        <v>139</v>
      </c>
      <c r="B523" s="23" t="s">
        <v>140</v>
      </c>
      <c r="C523" s="24" t="s">
        <v>162</v>
      </c>
      <c r="D523" s="23" t="s">
        <v>163</v>
      </c>
      <c r="E523" s="24" t="s">
        <v>421</v>
      </c>
      <c r="F523" s="23" t="s">
        <v>422</v>
      </c>
      <c r="G523" s="24" t="s">
        <v>362</v>
      </c>
      <c r="H523" s="23" t="s">
        <v>363</v>
      </c>
      <c r="I523" s="25">
        <v>39.700000000000003</v>
      </c>
      <c r="J523" s="25">
        <v>41.7</v>
      </c>
    </row>
    <row r="524" spans="1:10" s="5" customFormat="1" ht="67.5" hidden="1" outlineLevel="5">
      <c r="A524" s="13" t="s">
        <v>139</v>
      </c>
      <c r="B524" s="14" t="s">
        <v>140</v>
      </c>
      <c r="C524" s="13" t="s">
        <v>162</v>
      </c>
      <c r="D524" s="14" t="s">
        <v>163</v>
      </c>
      <c r="E524" s="13" t="s">
        <v>421</v>
      </c>
      <c r="F524" s="14" t="s">
        <v>422</v>
      </c>
      <c r="G524" s="13" t="s">
        <v>166</v>
      </c>
      <c r="H524" s="14" t="s">
        <v>167</v>
      </c>
      <c r="I524" s="15">
        <v>39.700000000000003</v>
      </c>
      <c r="J524" s="15">
        <v>41.7</v>
      </c>
    </row>
    <row r="525" spans="1:10" s="5" customFormat="1" ht="90" outlineLevel="4" collapsed="1">
      <c r="A525" s="22" t="s">
        <v>139</v>
      </c>
      <c r="B525" s="23" t="s">
        <v>140</v>
      </c>
      <c r="C525" s="24" t="s">
        <v>162</v>
      </c>
      <c r="D525" s="23" t="s">
        <v>163</v>
      </c>
      <c r="E525" s="24" t="s">
        <v>423</v>
      </c>
      <c r="F525" s="23" t="s">
        <v>424</v>
      </c>
      <c r="G525" s="24" t="s">
        <v>362</v>
      </c>
      <c r="H525" s="23" t="s">
        <v>363</v>
      </c>
      <c r="I525" s="25">
        <v>2314.3000000000002</v>
      </c>
      <c r="J525" s="25">
        <v>2417.5</v>
      </c>
    </row>
    <row r="526" spans="1:10" s="5" customFormat="1" ht="90" hidden="1" outlineLevel="5">
      <c r="A526" s="13" t="s">
        <v>139</v>
      </c>
      <c r="B526" s="14" t="s">
        <v>140</v>
      </c>
      <c r="C526" s="13" t="s">
        <v>162</v>
      </c>
      <c r="D526" s="14" t="s">
        <v>163</v>
      </c>
      <c r="E526" s="13" t="s">
        <v>423</v>
      </c>
      <c r="F526" s="14" t="s">
        <v>424</v>
      </c>
      <c r="G526" s="13" t="s">
        <v>166</v>
      </c>
      <c r="H526" s="14" t="s">
        <v>167</v>
      </c>
      <c r="I526" s="15">
        <v>2314.3000000000002</v>
      </c>
      <c r="J526" s="15">
        <v>2417.5</v>
      </c>
    </row>
    <row r="527" spans="1:10" s="5" customFormat="1" ht="101.25" outlineLevel="4" collapsed="1">
      <c r="A527" s="22" t="s">
        <v>139</v>
      </c>
      <c r="B527" s="23" t="s">
        <v>140</v>
      </c>
      <c r="C527" s="24" t="s">
        <v>162</v>
      </c>
      <c r="D527" s="23" t="s">
        <v>163</v>
      </c>
      <c r="E527" s="24" t="s">
        <v>425</v>
      </c>
      <c r="F527" s="26" t="s">
        <v>426</v>
      </c>
      <c r="G527" s="24" t="s">
        <v>362</v>
      </c>
      <c r="H527" s="23" t="s">
        <v>363</v>
      </c>
      <c r="I527" s="25">
        <v>749.7</v>
      </c>
      <c r="J527" s="25">
        <v>787.2</v>
      </c>
    </row>
    <row r="528" spans="1:10" s="5" customFormat="1" ht="101.25" hidden="1" outlineLevel="5">
      <c r="A528" s="13" t="s">
        <v>139</v>
      </c>
      <c r="B528" s="14" t="s">
        <v>140</v>
      </c>
      <c r="C528" s="13" t="s">
        <v>162</v>
      </c>
      <c r="D528" s="14" t="s">
        <v>163</v>
      </c>
      <c r="E528" s="13" t="s">
        <v>425</v>
      </c>
      <c r="F528" s="16" t="s">
        <v>426</v>
      </c>
      <c r="G528" s="13" t="s">
        <v>166</v>
      </c>
      <c r="H528" s="14" t="s">
        <v>167</v>
      </c>
      <c r="I528" s="15">
        <v>749.7</v>
      </c>
      <c r="J528" s="15">
        <v>787.2</v>
      </c>
    </row>
    <row r="529" spans="1:10" s="5" customFormat="1" ht="78.75" outlineLevel="4" collapsed="1">
      <c r="A529" s="22" t="s">
        <v>139</v>
      </c>
      <c r="B529" s="23" t="s">
        <v>140</v>
      </c>
      <c r="C529" s="24" t="s">
        <v>162</v>
      </c>
      <c r="D529" s="23" t="s">
        <v>163</v>
      </c>
      <c r="E529" s="24" t="s">
        <v>427</v>
      </c>
      <c r="F529" s="23" t="s">
        <v>428</v>
      </c>
      <c r="G529" s="24" t="s">
        <v>362</v>
      </c>
      <c r="H529" s="23" t="s">
        <v>363</v>
      </c>
      <c r="I529" s="25">
        <v>42.8</v>
      </c>
      <c r="J529" s="25">
        <v>42.8</v>
      </c>
    </row>
    <row r="530" spans="1:10" s="5" customFormat="1" ht="78.75" hidden="1" outlineLevel="5">
      <c r="A530" s="13" t="s">
        <v>139</v>
      </c>
      <c r="B530" s="14" t="s">
        <v>140</v>
      </c>
      <c r="C530" s="13" t="s">
        <v>162</v>
      </c>
      <c r="D530" s="14" t="s">
        <v>163</v>
      </c>
      <c r="E530" s="13" t="s">
        <v>427</v>
      </c>
      <c r="F530" s="14" t="s">
        <v>428</v>
      </c>
      <c r="G530" s="13" t="s">
        <v>417</v>
      </c>
      <c r="H530" s="14" t="s">
        <v>418</v>
      </c>
      <c r="I530" s="15">
        <v>42.8</v>
      </c>
      <c r="J530" s="15">
        <v>42.8</v>
      </c>
    </row>
    <row r="531" spans="1:10" s="5" customFormat="1" ht="78.75" outlineLevel="4" collapsed="1">
      <c r="A531" s="22" t="s">
        <v>139</v>
      </c>
      <c r="B531" s="23" t="s">
        <v>140</v>
      </c>
      <c r="C531" s="24" t="s">
        <v>162</v>
      </c>
      <c r="D531" s="23" t="s">
        <v>163</v>
      </c>
      <c r="E531" s="24" t="s">
        <v>429</v>
      </c>
      <c r="F531" s="23" t="s">
        <v>430</v>
      </c>
      <c r="G531" s="24" t="s">
        <v>362</v>
      </c>
      <c r="H531" s="23" t="s">
        <v>363</v>
      </c>
      <c r="I531" s="25">
        <v>1800</v>
      </c>
      <c r="J531" s="25">
        <v>1800</v>
      </c>
    </row>
    <row r="532" spans="1:10" s="5" customFormat="1" ht="78.75" hidden="1" outlineLevel="5">
      <c r="A532" s="13" t="s">
        <v>139</v>
      </c>
      <c r="B532" s="14" t="s">
        <v>140</v>
      </c>
      <c r="C532" s="13" t="s">
        <v>162</v>
      </c>
      <c r="D532" s="14" t="s">
        <v>163</v>
      </c>
      <c r="E532" s="13" t="s">
        <v>429</v>
      </c>
      <c r="F532" s="14" t="s">
        <v>430</v>
      </c>
      <c r="G532" s="13" t="s">
        <v>417</v>
      </c>
      <c r="H532" s="14" t="s">
        <v>418</v>
      </c>
      <c r="I532" s="15">
        <v>1800</v>
      </c>
      <c r="J532" s="15">
        <v>1800</v>
      </c>
    </row>
    <row r="533" spans="1:10" s="5" customFormat="1" ht="78.75" outlineLevel="4" collapsed="1">
      <c r="A533" s="22" t="s">
        <v>139</v>
      </c>
      <c r="B533" s="23" t="s">
        <v>140</v>
      </c>
      <c r="C533" s="24" t="s">
        <v>162</v>
      </c>
      <c r="D533" s="23" t="s">
        <v>163</v>
      </c>
      <c r="E533" s="24" t="s">
        <v>431</v>
      </c>
      <c r="F533" s="23" t="s">
        <v>432</v>
      </c>
      <c r="G533" s="24" t="s">
        <v>362</v>
      </c>
      <c r="H533" s="23" t="s">
        <v>363</v>
      </c>
      <c r="I533" s="25">
        <v>97</v>
      </c>
      <c r="J533" s="25">
        <v>97</v>
      </c>
    </row>
    <row r="534" spans="1:10" s="5" customFormat="1" ht="78.75" hidden="1" outlineLevel="5">
      <c r="A534" s="13" t="s">
        <v>139</v>
      </c>
      <c r="B534" s="14" t="s">
        <v>140</v>
      </c>
      <c r="C534" s="13" t="s">
        <v>162</v>
      </c>
      <c r="D534" s="14" t="s">
        <v>163</v>
      </c>
      <c r="E534" s="13" t="s">
        <v>431</v>
      </c>
      <c r="F534" s="14" t="s">
        <v>432</v>
      </c>
      <c r="G534" s="13" t="s">
        <v>417</v>
      </c>
      <c r="H534" s="14" t="s">
        <v>418</v>
      </c>
      <c r="I534" s="15">
        <v>97</v>
      </c>
      <c r="J534" s="15">
        <v>97</v>
      </c>
    </row>
    <row r="535" spans="1:10" s="5" customFormat="1" ht="101.25" outlineLevel="4" collapsed="1">
      <c r="A535" s="22" t="s">
        <v>139</v>
      </c>
      <c r="B535" s="23" t="s">
        <v>140</v>
      </c>
      <c r="C535" s="24" t="s">
        <v>162</v>
      </c>
      <c r="D535" s="23" t="s">
        <v>163</v>
      </c>
      <c r="E535" s="24" t="s">
        <v>433</v>
      </c>
      <c r="F535" s="26" t="s">
        <v>434</v>
      </c>
      <c r="G535" s="24" t="s">
        <v>187</v>
      </c>
      <c r="H535" s="23" t="s">
        <v>188</v>
      </c>
      <c r="I535" s="25">
        <v>400</v>
      </c>
      <c r="J535" s="25">
        <v>400</v>
      </c>
    </row>
    <row r="536" spans="1:10" s="5" customFormat="1" ht="101.25" hidden="1" outlineLevel="5">
      <c r="A536" s="13" t="s">
        <v>139</v>
      </c>
      <c r="B536" s="14" t="s">
        <v>140</v>
      </c>
      <c r="C536" s="13" t="s">
        <v>162</v>
      </c>
      <c r="D536" s="14" t="s">
        <v>163</v>
      </c>
      <c r="E536" s="13" t="s">
        <v>433</v>
      </c>
      <c r="F536" s="16" t="s">
        <v>434</v>
      </c>
      <c r="G536" s="13" t="s">
        <v>25</v>
      </c>
      <c r="H536" s="14" t="s">
        <v>26</v>
      </c>
      <c r="I536" s="15">
        <v>400</v>
      </c>
      <c r="J536" s="15">
        <v>400</v>
      </c>
    </row>
    <row r="537" spans="1:10" s="5" customFormat="1" ht="135" outlineLevel="4" collapsed="1">
      <c r="A537" s="22" t="s">
        <v>139</v>
      </c>
      <c r="B537" s="23" t="s">
        <v>140</v>
      </c>
      <c r="C537" s="24" t="s">
        <v>162</v>
      </c>
      <c r="D537" s="23" t="s">
        <v>163</v>
      </c>
      <c r="E537" s="24" t="s">
        <v>435</v>
      </c>
      <c r="F537" s="26" t="s">
        <v>436</v>
      </c>
      <c r="G537" s="24" t="s">
        <v>187</v>
      </c>
      <c r="H537" s="23" t="s">
        <v>188</v>
      </c>
      <c r="I537" s="25">
        <v>450</v>
      </c>
      <c r="J537" s="25">
        <v>450</v>
      </c>
    </row>
    <row r="538" spans="1:10" s="5" customFormat="1" ht="135" hidden="1" outlineLevel="5">
      <c r="A538" s="13" t="s">
        <v>139</v>
      </c>
      <c r="B538" s="14" t="s">
        <v>140</v>
      </c>
      <c r="C538" s="13" t="s">
        <v>162</v>
      </c>
      <c r="D538" s="14" t="s">
        <v>163</v>
      </c>
      <c r="E538" s="13" t="s">
        <v>435</v>
      </c>
      <c r="F538" s="16" t="s">
        <v>436</v>
      </c>
      <c r="G538" s="13" t="s">
        <v>25</v>
      </c>
      <c r="H538" s="14" t="s">
        <v>26</v>
      </c>
      <c r="I538" s="15">
        <v>450</v>
      </c>
      <c r="J538" s="15">
        <v>450</v>
      </c>
    </row>
    <row r="539" spans="1:10" s="5" customFormat="1" ht="67.5" outlineLevel="4" collapsed="1">
      <c r="A539" s="22" t="s">
        <v>139</v>
      </c>
      <c r="B539" s="23" t="s">
        <v>140</v>
      </c>
      <c r="C539" s="24" t="s">
        <v>162</v>
      </c>
      <c r="D539" s="23" t="s">
        <v>163</v>
      </c>
      <c r="E539" s="24" t="s">
        <v>437</v>
      </c>
      <c r="F539" s="23" t="s">
        <v>438</v>
      </c>
      <c r="G539" s="24" t="s">
        <v>187</v>
      </c>
      <c r="H539" s="23" t="s">
        <v>188</v>
      </c>
      <c r="I539" s="25">
        <v>850</v>
      </c>
      <c r="J539" s="25">
        <v>850</v>
      </c>
    </row>
    <row r="540" spans="1:10" s="5" customFormat="1" ht="67.5" hidden="1" outlineLevel="5">
      <c r="A540" s="13" t="s">
        <v>139</v>
      </c>
      <c r="B540" s="14" t="s">
        <v>140</v>
      </c>
      <c r="C540" s="13" t="s">
        <v>162</v>
      </c>
      <c r="D540" s="14" t="s">
        <v>163</v>
      </c>
      <c r="E540" s="13" t="s">
        <v>437</v>
      </c>
      <c r="F540" s="14" t="s">
        <v>438</v>
      </c>
      <c r="G540" s="13" t="s">
        <v>25</v>
      </c>
      <c r="H540" s="14" t="s">
        <v>26</v>
      </c>
      <c r="I540" s="15">
        <v>850</v>
      </c>
      <c r="J540" s="15">
        <v>850</v>
      </c>
    </row>
    <row r="541" spans="1:10" s="5" customFormat="1" ht="135" outlineLevel="4" collapsed="1">
      <c r="A541" s="22" t="s">
        <v>139</v>
      </c>
      <c r="B541" s="23" t="s">
        <v>140</v>
      </c>
      <c r="C541" s="24" t="s">
        <v>162</v>
      </c>
      <c r="D541" s="23" t="s">
        <v>163</v>
      </c>
      <c r="E541" s="24" t="s">
        <v>439</v>
      </c>
      <c r="F541" s="26" t="s">
        <v>440</v>
      </c>
      <c r="G541" s="24" t="s">
        <v>362</v>
      </c>
      <c r="H541" s="23" t="s">
        <v>363</v>
      </c>
      <c r="I541" s="25">
        <v>5040</v>
      </c>
      <c r="J541" s="25">
        <v>5040</v>
      </c>
    </row>
    <row r="542" spans="1:10" s="5" customFormat="1" ht="135" hidden="1" outlineLevel="5">
      <c r="A542" s="13" t="s">
        <v>139</v>
      </c>
      <c r="B542" s="14" t="s">
        <v>140</v>
      </c>
      <c r="C542" s="13" t="s">
        <v>162</v>
      </c>
      <c r="D542" s="14" t="s">
        <v>163</v>
      </c>
      <c r="E542" s="13" t="s">
        <v>439</v>
      </c>
      <c r="F542" s="16" t="s">
        <v>440</v>
      </c>
      <c r="G542" s="13" t="s">
        <v>173</v>
      </c>
      <c r="H542" s="14" t="s">
        <v>174</v>
      </c>
      <c r="I542" s="15">
        <v>5040</v>
      </c>
      <c r="J542" s="15">
        <v>5040</v>
      </c>
    </row>
    <row r="543" spans="1:10" s="5" customFormat="1" ht="45" outlineLevel="4" collapsed="1">
      <c r="A543" s="22" t="s">
        <v>139</v>
      </c>
      <c r="B543" s="23" t="s">
        <v>140</v>
      </c>
      <c r="C543" s="24" t="s">
        <v>162</v>
      </c>
      <c r="D543" s="23" t="s">
        <v>163</v>
      </c>
      <c r="E543" s="24" t="s">
        <v>441</v>
      </c>
      <c r="F543" s="23" t="s">
        <v>442</v>
      </c>
      <c r="G543" s="24" t="s">
        <v>362</v>
      </c>
      <c r="H543" s="23" t="s">
        <v>363</v>
      </c>
      <c r="I543" s="25">
        <v>21305</v>
      </c>
      <c r="J543" s="25">
        <v>25000</v>
      </c>
    </row>
    <row r="544" spans="1:10" s="5" customFormat="1" ht="45" hidden="1" outlineLevel="5">
      <c r="A544" s="13" t="s">
        <v>139</v>
      </c>
      <c r="B544" s="14" t="s">
        <v>140</v>
      </c>
      <c r="C544" s="13" t="s">
        <v>162</v>
      </c>
      <c r="D544" s="14" t="s">
        <v>163</v>
      </c>
      <c r="E544" s="13" t="s">
        <v>441</v>
      </c>
      <c r="F544" s="14" t="s">
        <v>442</v>
      </c>
      <c r="G544" s="13" t="s">
        <v>169</v>
      </c>
      <c r="H544" s="14" t="s">
        <v>170</v>
      </c>
      <c r="I544" s="15">
        <v>21305</v>
      </c>
      <c r="J544" s="15">
        <v>25000</v>
      </c>
    </row>
    <row r="545" spans="1:10" s="5" customFormat="1" ht="101.25" outlineLevel="4" collapsed="1">
      <c r="A545" s="22" t="s">
        <v>139</v>
      </c>
      <c r="B545" s="23" t="s">
        <v>140</v>
      </c>
      <c r="C545" s="24" t="s">
        <v>162</v>
      </c>
      <c r="D545" s="23" t="s">
        <v>163</v>
      </c>
      <c r="E545" s="24" t="s">
        <v>443</v>
      </c>
      <c r="F545" s="23" t="s">
        <v>444</v>
      </c>
      <c r="G545" s="24" t="s">
        <v>362</v>
      </c>
      <c r="H545" s="23" t="s">
        <v>363</v>
      </c>
      <c r="I545" s="25">
        <v>18100</v>
      </c>
      <c r="J545" s="25">
        <v>15000</v>
      </c>
    </row>
    <row r="546" spans="1:10" s="5" customFormat="1" ht="101.25" hidden="1" outlineLevel="5">
      <c r="A546" s="13" t="s">
        <v>139</v>
      </c>
      <c r="B546" s="14" t="s">
        <v>140</v>
      </c>
      <c r="C546" s="13" t="s">
        <v>162</v>
      </c>
      <c r="D546" s="14" t="s">
        <v>163</v>
      </c>
      <c r="E546" s="13" t="s">
        <v>443</v>
      </c>
      <c r="F546" s="14" t="s">
        <v>444</v>
      </c>
      <c r="G546" s="13" t="s">
        <v>169</v>
      </c>
      <c r="H546" s="14" t="s">
        <v>170</v>
      </c>
      <c r="I546" s="15">
        <v>18100</v>
      </c>
      <c r="J546" s="15">
        <v>15000</v>
      </c>
    </row>
    <row r="547" spans="1:10" s="5" customFormat="1" ht="33.75" outlineLevel="3">
      <c r="A547" s="22" t="s">
        <v>139</v>
      </c>
      <c r="B547" s="23" t="s">
        <v>140</v>
      </c>
      <c r="C547" s="24" t="s">
        <v>162</v>
      </c>
      <c r="D547" s="23" t="s">
        <v>163</v>
      </c>
      <c r="E547" s="24" t="s">
        <v>181</v>
      </c>
      <c r="F547" s="23" t="s">
        <v>182</v>
      </c>
      <c r="G547" s="24" t="s">
        <v>16</v>
      </c>
      <c r="H547" s="23" t="s">
        <v>16</v>
      </c>
      <c r="I547" s="25">
        <v>22621</v>
      </c>
      <c r="J547" s="25">
        <v>22621</v>
      </c>
    </row>
    <row r="548" spans="1:10" s="5" customFormat="1" ht="33.75" outlineLevel="4" collapsed="1">
      <c r="A548" s="22" t="s">
        <v>139</v>
      </c>
      <c r="B548" s="23" t="s">
        <v>140</v>
      </c>
      <c r="C548" s="24" t="s">
        <v>162</v>
      </c>
      <c r="D548" s="23" t="s">
        <v>163</v>
      </c>
      <c r="E548" s="24" t="s">
        <v>445</v>
      </c>
      <c r="F548" s="23" t="s">
        <v>446</v>
      </c>
      <c r="G548" s="24" t="s">
        <v>187</v>
      </c>
      <c r="H548" s="23" t="s">
        <v>188</v>
      </c>
      <c r="I548" s="25">
        <v>25</v>
      </c>
      <c r="J548" s="25">
        <v>25</v>
      </c>
    </row>
    <row r="549" spans="1:10" s="5" customFormat="1" ht="33.75" hidden="1" outlineLevel="5">
      <c r="A549" s="13" t="s">
        <v>139</v>
      </c>
      <c r="B549" s="14" t="s">
        <v>140</v>
      </c>
      <c r="C549" s="13" t="s">
        <v>162</v>
      </c>
      <c r="D549" s="14" t="s">
        <v>163</v>
      </c>
      <c r="E549" s="13" t="s">
        <v>445</v>
      </c>
      <c r="F549" s="14" t="s">
        <v>446</v>
      </c>
      <c r="G549" s="13" t="s">
        <v>25</v>
      </c>
      <c r="H549" s="14" t="s">
        <v>26</v>
      </c>
      <c r="I549" s="15">
        <v>25</v>
      </c>
      <c r="J549" s="15">
        <v>25</v>
      </c>
    </row>
    <row r="550" spans="1:10" s="5" customFormat="1" ht="33.75" outlineLevel="4" collapsed="1">
      <c r="A550" s="22" t="s">
        <v>139</v>
      </c>
      <c r="B550" s="23" t="s">
        <v>140</v>
      </c>
      <c r="C550" s="24" t="s">
        <v>162</v>
      </c>
      <c r="D550" s="23" t="s">
        <v>163</v>
      </c>
      <c r="E550" s="24" t="s">
        <v>445</v>
      </c>
      <c r="F550" s="23" t="s">
        <v>446</v>
      </c>
      <c r="G550" s="24" t="s">
        <v>362</v>
      </c>
      <c r="H550" s="23" t="s">
        <v>363</v>
      </c>
      <c r="I550" s="25">
        <v>22596</v>
      </c>
      <c r="J550" s="25">
        <v>22596</v>
      </c>
    </row>
    <row r="551" spans="1:10" s="5" customFormat="1" ht="45" hidden="1" outlineLevel="5">
      <c r="A551" s="13" t="s">
        <v>139</v>
      </c>
      <c r="B551" s="14" t="s">
        <v>140</v>
      </c>
      <c r="C551" s="13" t="s">
        <v>162</v>
      </c>
      <c r="D551" s="14" t="s">
        <v>163</v>
      </c>
      <c r="E551" s="13" t="s">
        <v>445</v>
      </c>
      <c r="F551" s="14" t="s">
        <v>446</v>
      </c>
      <c r="G551" s="13" t="s">
        <v>164</v>
      </c>
      <c r="H551" s="14" t="s">
        <v>165</v>
      </c>
      <c r="I551" s="15">
        <v>22596</v>
      </c>
      <c r="J551" s="15">
        <v>22596</v>
      </c>
    </row>
    <row r="552" spans="1:10" s="27" customFormat="1" ht="33.75" outlineLevel="2">
      <c r="A552" s="9" t="s">
        <v>139</v>
      </c>
      <c r="B552" s="10" t="s">
        <v>140</v>
      </c>
      <c r="C552" s="11" t="s">
        <v>171</v>
      </c>
      <c r="D552" s="10" t="s">
        <v>172</v>
      </c>
      <c r="E552" s="11" t="s">
        <v>16</v>
      </c>
      <c r="F552" s="10" t="s">
        <v>16</v>
      </c>
      <c r="G552" s="11" t="s">
        <v>16</v>
      </c>
      <c r="H552" s="10" t="s">
        <v>16</v>
      </c>
      <c r="I552" s="12">
        <v>96043.16</v>
      </c>
      <c r="J552" s="12">
        <v>96043.16</v>
      </c>
    </row>
    <row r="553" spans="1:10" s="5" customFormat="1" ht="33.75" outlineLevel="3">
      <c r="A553" s="22" t="s">
        <v>139</v>
      </c>
      <c r="B553" s="23" t="s">
        <v>140</v>
      </c>
      <c r="C553" s="24" t="s">
        <v>171</v>
      </c>
      <c r="D553" s="23" t="s">
        <v>172</v>
      </c>
      <c r="E553" s="24" t="s">
        <v>263</v>
      </c>
      <c r="F553" s="23" t="s">
        <v>264</v>
      </c>
      <c r="G553" s="24" t="s">
        <v>16</v>
      </c>
      <c r="H553" s="23" t="s">
        <v>16</v>
      </c>
      <c r="I553" s="25">
        <v>77185.320000000007</v>
      </c>
      <c r="J553" s="25">
        <v>77185.320000000007</v>
      </c>
    </row>
    <row r="554" spans="1:10" s="5" customFormat="1" ht="78.75" outlineLevel="4" collapsed="1">
      <c r="A554" s="22" t="s">
        <v>139</v>
      </c>
      <c r="B554" s="23" t="s">
        <v>140</v>
      </c>
      <c r="C554" s="24" t="s">
        <v>171</v>
      </c>
      <c r="D554" s="23" t="s">
        <v>172</v>
      </c>
      <c r="E554" s="24" t="s">
        <v>447</v>
      </c>
      <c r="F554" s="23" t="s">
        <v>448</v>
      </c>
      <c r="G554" s="24" t="s">
        <v>362</v>
      </c>
      <c r="H554" s="23" t="s">
        <v>363</v>
      </c>
      <c r="I554" s="25">
        <v>77185.320000000007</v>
      </c>
      <c r="J554" s="25">
        <v>77185.320000000007</v>
      </c>
    </row>
    <row r="555" spans="1:10" s="5" customFormat="1" ht="78.75" hidden="1" outlineLevel="5">
      <c r="A555" s="13" t="s">
        <v>139</v>
      </c>
      <c r="B555" s="14" t="s">
        <v>140</v>
      </c>
      <c r="C555" s="13" t="s">
        <v>171</v>
      </c>
      <c r="D555" s="14" t="s">
        <v>172</v>
      </c>
      <c r="E555" s="13" t="s">
        <v>447</v>
      </c>
      <c r="F555" s="14" t="s">
        <v>448</v>
      </c>
      <c r="G555" s="13" t="s">
        <v>164</v>
      </c>
      <c r="H555" s="14" t="s">
        <v>165</v>
      </c>
      <c r="I555" s="15">
        <v>62685.32</v>
      </c>
      <c r="J555" s="15">
        <v>62685.32</v>
      </c>
    </row>
    <row r="556" spans="1:10" s="5" customFormat="1" ht="78.75" hidden="1" outlineLevel="5">
      <c r="A556" s="13" t="s">
        <v>139</v>
      </c>
      <c r="B556" s="14" t="s">
        <v>140</v>
      </c>
      <c r="C556" s="13" t="s">
        <v>171</v>
      </c>
      <c r="D556" s="14" t="s">
        <v>172</v>
      </c>
      <c r="E556" s="13" t="s">
        <v>447</v>
      </c>
      <c r="F556" s="14" t="s">
        <v>448</v>
      </c>
      <c r="G556" s="13" t="s">
        <v>449</v>
      </c>
      <c r="H556" s="14" t="s">
        <v>450</v>
      </c>
      <c r="I556" s="15">
        <v>14500</v>
      </c>
      <c r="J556" s="15">
        <v>14500</v>
      </c>
    </row>
    <row r="557" spans="1:10" s="5" customFormat="1" ht="33.75" outlineLevel="3">
      <c r="A557" s="22" t="s">
        <v>139</v>
      </c>
      <c r="B557" s="23" t="s">
        <v>140</v>
      </c>
      <c r="C557" s="24" t="s">
        <v>171</v>
      </c>
      <c r="D557" s="23" t="s">
        <v>172</v>
      </c>
      <c r="E557" s="24" t="s">
        <v>181</v>
      </c>
      <c r="F557" s="23" t="s">
        <v>182</v>
      </c>
      <c r="G557" s="24" t="s">
        <v>16</v>
      </c>
      <c r="H557" s="23" t="s">
        <v>16</v>
      </c>
      <c r="I557" s="25">
        <v>18857.84</v>
      </c>
      <c r="J557" s="25">
        <v>18857.84</v>
      </c>
    </row>
    <row r="558" spans="1:10" s="5" customFormat="1" ht="78.75" outlineLevel="4" collapsed="1">
      <c r="A558" s="22" t="s">
        <v>139</v>
      </c>
      <c r="B558" s="23" t="s">
        <v>140</v>
      </c>
      <c r="C558" s="24" t="s">
        <v>171</v>
      </c>
      <c r="D558" s="23" t="s">
        <v>172</v>
      </c>
      <c r="E558" s="24" t="s">
        <v>451</v>
      </c>
      <c r="F558" s="23" t="s">
        <v>452</v>
      </c>
      <c r="G558" s="24" t="s">
        <v>185</v>
      </c>
      <c r="H558" s="23" t="s">
        <v>186</v>
      </c>
      <c r="I558" s="25">
        <v>18505.82</v>
      </c>
      <c r="J558" s="25">
        <v>18505.82</v>
      </c>
    </row>
    <row r="559" spans="1:10" s="5" customFormat="1" ht="45" hidden="1" outlineLevel="5">
      <c r="A559" s="13" t="s">
        <v>139</v>
      </c>
      <c r="B559" s="14" t="s">
        <v>140</v>
      </c>
      <c r="C559" s="13" t="s">
        <v>171</v>
      </c>
      <c r="D559" s="14" t="s">
        <v>172</v>
      </c>
      <c r="E559" s="13" t="s">
        <v>451</v>
      </c>
      <c r="F559" s="14" t="s">
        <v>452</v>
      </c>
      <c r="G559" s="13" t="s">
        <v>21</v>
      </c>
      <c r="H559" s="14" t="s">
        <v>22</v>
      </c>
      <c r="I559" s="15">
        <v>18504.62</v>
      </c>
      <c r="J559" s="15">
        <v>18504.62</v>
      </c>
    </row>
    <row r="560" spans="1:10" s="5" customFormat="1" ht="45" hidden="1" outlineLevel="5">
      <c r="A560" s="13" t="s">
        <v>139</v>
      </c>
      <c r="B560" s="14" t="s">
        <v>140</v>
      </c>
      <c r="C560" s="13" t="s">
        <v>171</v>
      </c>
      <c r="D560" s="14" t="s">
        <v>172</v>
      </c>
      <c r="E560" s="13" t="s">
        <v>451</v>
      </c>
      <c r="F560" s="14" t="s">
        <v>452</v>
      </c>
      <c r="G560" s="13" t="s">
        <v>23</v>
      </c>
      <c r="H560" s="14" t="s">
        <v>24</v>
      </c>
      <c r="I560" s="15">
        <v>1.2</v>
      </c>
      <c r="J560" s="15">
        <v>1.2</v>
      </c>
    </row>
    <row r="561" spans="1:10" s="5" customFormat="1" ht="45" outlineLevel="4" collapsed="1">
      <c r="A561" s="22" t="s">
        <v>139</v>
      </c>
      <c r="B561" s="23" t="s">
        <v>140</v>
      </c>
      <c r="C561" s="24" t="s">
        <v>171</v>
      </c>
      <c r="D561" s="23" t="s">
        <v>172</v>
      </c>
      <c r="E561" s="24" t="s">
        <v>451</v>
      </c>
      <c r="F561" s="23" t="s">
        <v>452</v>
      </c>
      <c r="G561" s="24" t="s">
        <v>187</v>
      </c>
      <c r="H561" s="23" t="s">
        <v>188</v>
      </c>
      <c r="I561" s="25">
        <v>352.02</v>
      </c>
      <c r="J561" s="25">
        <v>352.02</v>
      </c>
    </row>
    <row r="562" spans="1:10" s="5" customFormat="1" ht="45" hidden="1" outlineLevel="5">
      <c r="A562" s="13" t="s">
        <v>139</v>
      </c>
      <c r="B562" s="14" t="s">
        <v>140</v>
      </c>
      <c r="C562" s="13" t="s">
        <v>171</v>
      </c>
      <c r="D562" s="14" t="s">
        <v>172</v>
      </c>
      <c r="E562" s="13" t="s">
        <v>451</v>
      </c>
      <c r="F562" s="14" t="s">
        <v>452</v>
      </c>
      <c r="G562" s="13" t="s">
        <v>25</v>
      </c>
      <c r="H562" s="14" t="s">
        <v>26</v>
      </c>
      <c r="I562" s="15">
        <v>352.02</v>
      </c>
      <c r="J562" s="15">
        <v>352.02</v>
      </c>
    </row>
    <row r="563" spans="1:10" s="27" customFormat="1" ht="33.75" outlineLevel="2">
      <c r="A563" s="9" t="s">
        <v>139</v>
      </c>
      <c r="B563" s="10" t="s">
        <v>140</v>
      </c>
      <c r="C563" s="11" t="s">
        <v>175</v>
      </c>
      <c r="D563" s="10" t="s">
        <v>176</v>
      </c>
      <c r="E563" s="11" t="s">
        <v>16</v>
      </c>
      <c r="F563" s="10" t="s">
        <v>16</v>
      </c>
      <c r="G563" s="11" t="s">
        <v>16</v>
      </c>
      <c r="H563" s="10" t="s">
        <v>16</v>
      </c>
      <c r="I563" s="12">
        <v>95484.71</v>
      </c>
      <c r="J563" s="12">
        <v>97714.61</v>
      </c>
    </row>
    <row r="564" spans="1:10" s="5" customFormat="1" ht="33.75" outlineLevel="3">
      <c r="A564" s="22" t="s">
        <v>139</v>
      </c>
      <c r="B564" s="23" t="s">
        <v>140</v>
      </c>
      <c r="C564" s="24" t="s">
        <v>175</v>
      </c>
      <c r="D564" s="23" t="s">
        <v>176</v>
      </c>
      <c r="E564" s="24" t="s">
        <v>181</v>
      </c>
      <c r="F564" s="23" t="s">
        <v>182</v>
      </c>
      <c r="G564" s="24" t="s">
        <v>16</v>
      </c>
      <c r="H564" s="23" t="s">
        <v>16</v>
      </c>
      <c r="I564" s="25">
        <v>95484.71</v>
      </c>
      <c r="J564" s="25">
        <v>97714.61</v>
      </c>
    </row>
    <row r="565" spans="1:10" s="5" customFormat="1" ht="78.75" outlineLevel="4" collapsed="1">
      <c r="A565" s="22" t="s">
        <v>139</v>
      </c>
      <c r="B565" s="23" t="s">
        <v>140</v>
      </c>
      <c r="C565" s="24" t="s">
        <v>175</v>
      </c>
      <c r="D565" s="23" t="s">
        <v>176</v>
      </c>
      <c r="E565" s="24" t="s">
        <v>183</v>
      </c>
      <c r="F565" s="23" t="s">
        <v>184</v>
      </c>
      <c r="G565" s="24" t="s">
        <v>185</v>
      </c>
      <c r="H565" s="23" t="s">
        <v>186</v>
      </c>
      <c r="I565" s="25">
        <v>38855</v>
      </c>
      <c r="J565" s="25">
        <v>40044</v>
      </c>
    </row>
    <row r="566" spans="1:10" s="5" customFormat="1" ht="45" hidden="1" outlineLevel="5">
      <c r="A566" s="13" t="s">
        <v>139</v>
      </c>
      <c r="B566" s="14" t="s">
        <v>140</v>
      </c>
      <c r="C566" s="13" t="s">
        <v>175</v>
      </c>
      <c r="D566" s="14" t="s">
        <v>176</v>
      </c>
      <c r="E566" s="13" t="s">
        <v>183</v>
      </c>
      <c r="F566" s="14" t="s">
        <v>184</v>
      </c>
      <c r="G566" s="13" t="s">
        <v>21</v>
      </c>
      <c r="H566" s="14" t="s">
        <v>22</v>
      </c>
      <c r="I566" s="15">
        <v>38705</v>
      </c>
      <c r="J566" s="15">
        <v>39894</v>
      </c>
    </row>
    <row r="567" spans="1:10" s="5" customFormat="1" ht="45" hidden="1" outlineLevel="5">
      <c r="A567" s="13" t="s">
        <v>139</v>
      </c>
      <c r="B567" s="14" t="s">
        <v>140</v>
      </c>
      <c r="C567" s="13" t="s">
        <v>175</v>
      </c>
      <c r="D567" s="14" t="s">
        <v>176</v>
      </c>
      <c r="E567" s="13" t="s">
        <v>183</v>
      </c>
      <c r="F567" s="14" t="s">
        <v>184</v>
      </c>
      <c r="G567" s="13" t="s">
        <v>23</v>
      </c>
      <c r="H567" s="14" t="s">
        <v>24</v>
      </c>
      <c r="I567" s="15">
        <v>150</v>
      </c>
      <c r="J567" s="15">
        <v>150</v>
      </c>
    </row>
    <row r="568" spans="1:10" s="5" customFormat="1" ht="33.75" outlineLevel="4" collapsed="1">
      <c r="A568" s="22" t="s">
        <v>139</v>
      </c>
      <c r="B568" s="23" t="s">
        <v>140</v>
      </c>
      <c r="C568" s="24" t="s">
        <v>175</v>
      </c>
      <c r="D568" s="23" t="s">
        <v>176</v>
      </c>
      <c r="E568" s="24" t="s">
        <v>183</v>
      </c>
      <c r="F568" s="23" t="s">
        <v>184</v>
      </c>
      <c r="G568" s="24" t="s">
        <v>187</v>
      </c>
      <c r="H568" s="23" t="s">
        <v>188</v>
      </c>
      <c r="I568" s="25">
        <v>1039</v>
      </c>
      <c r="J568" s="25">
        <v>1040</v>
      </c>
    </row>
    <row r="569" spans="1:10" s="5" customFormat="1" ht="33.75" hidden="1" outlineLevel="5">
      <c r="A569" s="13" t="s">
        <v>139</v>
      </c>
      <c r="B569" s="14" t="s">
        <v>140</v>
      </c>
      <c r="C569" s="13" t="s">
        <v>175</v>
      </c>
      <c r="D569" s="14" t="s">
        <v>176</v>
      </c>
      <c r="E569" s="13" t="s">
        <v>183</v>
      </c>
      <c r="F569" s="14" t="s">
        <v>184</v>
      </c>
      <c r="G569" s="13" t="s">
        <v>25</v>
      </c>
      <c r="H569" s="14" t="s">
        <v>26</v>
      </c>
      <c r="I569" s="15">
        <v>1039</v>
      </c>
      <c r="J569" s="15">
        <v>1040</v>
      </c>
    </row>
    <row r="570" spans="1:10" s="5" customFormat="1" ht="33.75" outlineLevel="4" collapsed="1">
      <c r="A570" s="22" t="s">
        <v>139</v>
      </c>
      <c r="B570" s="23" t="s">
        <v>140</v>
      </c>
      <c r="C570" s="24" t="s">
        <v>175</v>
      </c>
      <c r="D570" s="23" t="s">
        <v>176</v>
      </c>
      <c r="E570" s="24" t="s">
        <v>183</v>
      </c>
      <c r="F570" s="23" t="s">
        <v>184</v>
      </c>
      <c r="G570" s="24" t="s">
        <v>189</v>
      </c>
      <c r="H570" s="23" t="s">
        <v>190</v>
      </c>
      <c r="I570" s="25">
        <v>17</v>
      </c>
      <c r="J570" s="25">
        <v>17</v>
      </c>
    </row>
    <row r="571" spans="1:10" s="5" customFormat="1" ht="33.75" hidden="1" outlineLevel="5">
      <c r="A571" s="13" t="s">
        <v>139</v>
      </c>
      <c r="B571" s="14" t="s">
        <v>140</v>
      </c>
      <c r="C571" s="13" t="s">
        <v>175</v>
      </c>
      <c r="D571" s="14" t="s">
        <v>176</v>
      </c>
      <c r="E571" s="13" t="s">
        <v>183</v>
      </c>
      <c r="F571" s="14" t="s">
        <v>184</v>
      </c>
      <c r="G571" s="13" t="s">
        <v>27</v>
      </c>
      <c r="H571" s="14" t="s">
        <v>228</v>
      </c>
      <c r="I571" s="15">
        <v>2</v>
      </c>
      <c r="J571" s="15">
        <v>2</v>
      </c>
    </row>
    <row r="572" spans="1:10" s="5" customFormat="1" ht="33.75" hidden="1" outlineLevel="5">
      <c r="A572" s="13" t="s">
        <v>139</v>
      </c>
      <c r="B572" s="14" t="s">
        <v>140</v>
      </c>
      <c r="C572" s="13" t="s">
        <v>175</v>
      </c>
      <c r="D572" s="14" t="s">
        <v>176</v>
      </c>
      <c r="E572" s="13" t="s">
        <v>183</v>
      </c>
      <c r="F572" s="14" t="s">
        <v>184</v>
      </c>
      <c r="G572" s="13" t="s">
        <v>28</v>
      </c>
      <c r="H572" s="14" t="s">
        <v>29</v>
      </c>
      <c r="I572" s="15">
        <v>15</v>
      </c>
      <c r="J572" s="15">
        <v>15</v>
      </c>
    </row>
    <row r="573" spans="1:10" s="5" customFormat="1" ht="78.75" outlineLevel="4" collapsed="1">
      <c r="A573" s="22" t="s">
        <v>139</v>
      </c>
      <c r="B573" s="23" t="s">
        <v>140</v>
      </c>
      <c r="C573" s="24" t="s">
        <v>175</v>
      </c>
      <c r="D573" s="23" t="s">
        <v>176</v>
      </c>
      <c r="E573" s="24" t="s">
        <v>453</v>
      </c>
      <c r="F573" s="23" t="s">
        <v>454</v>
      </c>
      <c r="G573" s="24" t="s">
        <v>185</v>
      </c>
      <c r="H573" s="23" t="s">
        <v>186</v>
      </c>
      <c r="I573" s="25">
        <v>2808.66</v>
      </c>
      <c r="J573" s="25">
        <v>2808.66</v>
      </c>
    </row>
    <row r="574" spans="1:10" s="5" customFormat="1" ht="56.25" hidden="1" outlineLevel="5">
      <c r="A574" s="13" t="s">
        <v>139</v>
      </c>
      <c r="B574" s="14" t="s">
        <v>140</v>
      </c>
      <c r="C574" s="13" t="s">
        <v>175</v>
      </c>
      <c r="D574" s="14" t="s">
        <v>176</v>
      </c>
      <c r="E574" s="13" t="s">
        <v>453</v>
      </c>
      <c r="F574" s="14" t="s">
        <v>454</v>
      </c>
      <c r="G574" s="13" t="s">
        <v>21</v>
      </c>
      <c r="H574" s="14" t="s">
        <v>22</v>
      </c>
      <c r="I574" s="15">
        <v>2808.16</v>
      </c>
      <c r="J574" s="15">
        <v>2808.16</v>
      </c>
    </row>
    <row r="575" spans="1:10" s="5" customFormat="1" ht="56.25" hidden="1" outlineLevel="5">
      <c r="A575" s="13" t="s">
        <v>139</v>
      </c>
      <c r="B575" s="14" t="s">
        <v>140</v>
      </c>
      <c r="C575" s="13" t="s">
        <v>175</v>
      </c>
      <c r="D575" s="14" t="s">
        <v>176</v>
      </c>
      <c r="E575" s="13" t="s">
        <v>453</v>
      </c>
      <c r="F575" s="14" t="s">
        <v>454</v>
      </c>
      <c r="G575" s="13" t="s">
        <v>23</v>
      </c>
      <c r="H575" s="14" t="s">
        <v>24</v>
      </c>
      <c r="I575" s="15">
        <v>0.5</v>
      </c>
      <c r="J575" s="15">
        <v>0.5</v>
      </c>
    </row>
    <row r="576" spans="1:10" s="5" customFormat="1" ht="56.25" outlineLevel="4" collapsed="1">
      <c r="A576" s="22" t="s">
        <v>139</v>
      </c>
      <c r="B576" s="23" t="s">
        <v>140</v>
      </c>
      <c r="C576" s="24" t="s">
        <v>175</v>
      </c>
      <c r="D576" s="23" t="s">
        <v>176</v>
      </c>
      <c r="E576" s="24" t="s">
        <v>453</v>
      </c>
      <c r="F576" s="23" t="s">
        <v>454</v>
      </c>
      <c r="G576" s="24" t="s">
        <v>187</v>
      </c>
      <c r="H576" s="23" t="s">
        <v>188</v>
      </c>
      <c r="I576" s="25">
        <v>34.9</v>
      </c>
      <c r="J576" s="25">
        <v>34.9</v>
      </c>
    </row>
    <row r="577" spans="1:10" s="5" customFormat="1" ht="56.25" hidden="1" outlineLevel="5">
      <c r="A577" s="13" t="s">
        <v>139</v>
      </c>
      <c r="B577" s="14" t="s">
        <v>140</v>
      </c>
      <c r="C577" s="13" t="s">
        <v>175</v>
      </c>
      <c r="D577" s="14" t="s">
        <v>176</v>
      </c>
      <c r="E577" s="13" t="s">
        <v>453</v>
      </c>
      <c r="F577" s="14" t="s">
        <v>454</v>
      </c>
      <c r="G577" s="13" t="s">
        <v>25</v>
      </c>
      <c r="H577" s="14" t="s">
        <v>26</v>
      </c>
      <c r="I577" s="15">
        <v>34.9</v>
      </c>
      <c r="J577" s="15">
        <v>34.9</v>
      </c>
    </row>
    <row r="578" spans="1:10" s="5" customFormat="1" ht="78.75" outlineLevel="4" collapsed="1">
      <c r="A578" s="22" t="s">
        <v>139</v>
      </c>
      <c r="B578" s="23" t="s">
        <v>140</v>
      </c>
      <c r="C578" s="24" t="s">
        <v>175</v>
      </c>
      <c r="D578" s="23" t="s">
        <v>176</v>
      </c>
      <c r="E578" s="24" t="s">
        <v>455</v>
      </c>
      <c r="F578" s="23" t="s">
        <v>456</v>
      </c>
      <c r="G578" s="24" t="s">
        <v>185</v>
      </c>
      <c r="H578" s="23" t="s">
        <v>186</v>
      </c>
      <c r="I578" s="25">
        <v>16530.75</v>
      </c>
      <c r="J578" s="25">
        <v>16530.75</v>
      </c>
    </row>
    <row r="579" spans="1:10" s="5" customFormat="1" ht="45" hidden="1" outlineLevel="5">
      <c r="A579" s="13" t="s">
        <v>139</v>
      </c>
      <c r="B579" s="14" t="s">
        <v>140</v>
      </c>
      <c r="C579" s="13" t="s">
        <v>175</v>
      </c>
      <c r="D579" s="14" t="s">
        <v>176</v>
      </c>
      <c r="E579" s="13" t="s">
        <v>455</v>
      </c>
      <c r="F579" s="14" t="s">
        <v>456</v>
      </c>
      <c r="G579" s="13" t="s">
        <v>21</v>
      </c>
      <c r="H579" s="14" t="s">
        <v>22</v>
      </c>
      <c r="I579" s="15">
        <v>16529.75</v>
      </c>
      <c r="J579" s="15">
        <v>16529.75</v>
      </c>
    </row>
    <row r="580" spans="1:10" s="5" customFormat="1" ht="45" hidden="1" outlineLevel="5">
      <c r="A580" s="13" t="s">
        <v>139</v>
      </c>
      <c r="B580" s="14" t="s">
        <v>140</v>
      </c>
      <c r="C580" s="13" t="s">
        <v>175</v>
      </c>
      <c r="D580" s="14" t="s">
        <v>176</v>
      </c>
      <c r="E580" s="13" t="s">
        <v>455</v>
      </c>
      <c r="F580" s="14" t="s">
        <v>456</v>
      </c>
      <c r="G580" s="13" t="s">
        <v>23</v>
      </c>
      <c r="H580" s="14" t="s">
        <v>24</v>
      </c>
      <c r="I580" s="15">
        <v>1</v>
      </c>
      <c r="J580" s="15">
        <v>1</v>
      </c>
    </row>
    <row r="581" spans="1:10" s="5" customFormat="1" ht="45" outlineLevel="4" collapsed="1">
      <c r="A581" s="22" t="s">
        <v>139</v>
      </c>
      <c r="B581" s="23" t="s">
        <v>140</v>
      </c>
      <c r="C581" s="24" t="s">
        <v>175</v>
      </c>
      <c r="D581" s="23" t="s">
        <v>176</v>
      </c>
      <c r="E581" s="24" t="s">
        <v>455</v>
      </c>
      <c r="F581" s="23" t="s">
        <v>456</v>
      </c>
      <c r="G581" s="24" t="s">
        <v>187</v>
      </c>
      <c r="H581" s="23" t="s">
        <v>188</v>
      </c>
      <c r="I581" s="25">
        <v>485.9</v>
      </c>
      <c r="J581" s="25">
        <v>485.9</v>
      </c>
    </row>
    <row r="582" spans="1:10" s="5" customFormat="1" ht="45" hidden="1" outlineLevel="5">
      <c r="A582" s="13" t="s">
        <v>139</v>
      </c>
      <c r="B582" s="14" t="s">
        <v>140</v>
      </c>
      <c r="C582" s="13" t="s">
        <v>175</v>
      </c>
      <c r="D582" s="14" t="s">
        <v>176</v>
      </c>
      <c r="E582" s="13" t="s">
        <v>455</v>
      </c>
      <c r="F582" s="14" t="s">
        <v>456</v>
      </c>
      <c r="G582" s="13" t="s">
        <v>25</v>
      </c>
      <c r="H582" s="14" t="s">
        <v>26</v>
      </c>
      <c r="I582" s="15">
        <v>485.9</v>
      </c>
      <c r="J582" s="15">
        <v>485.9</v>
      </c>
    </row>
    <row r="583" spans="1:10" s="5" customFormat="1" ht="78.75" outlineLevel="4" collapsed="1">
      <c r="A583" s="22" t="s">
        <v>139</v>
      </c>
      <c r="B583" s="23" t="s">
        <v>140</v>
      </c>
      <c r="C583" s="24" t="s">
        <v>175</v>
      </c>
      <c r="D583" s="23" t="s">
        <v>176</v>
      </c>
      <c r="E583" s="24" t="s">
        <v>226</v>
      </c>
      <c r="F583" s="23" t="s">
        <v>227</v>
      </c>
      <c r="G583" s="24" t="s">
        <v>185</v>
      </c>
      <c r="H583" s="23" t="s">
        <v>186</v>
      </c>
      <c r="I583" s="25">
        <v>33683.300000000003</v>
      </c>
      <c r="J583" s="25">
        <v>34690.199999999997</v>
      </c>
    </row>
    <row r="584" spans="1:10" s="5" customFormat="1" ht="45" hidden="1" outlineLevel="5">
      <c r="A584" s="13" t="s">
        <v>139</v>
      </c>
      <c r="B584" s="14" t="s">
        <v>140</v>
      </c>
      <c r="C584" s="13" t="s">
        <v>175</v>
      </c>
      <c r="D584" s="14" t="s">
        <v>176</v>
      </c>
      <c r="E584" s="13" t="s">
        <v>226</v>
      </c>
      <c r="F584" s="14" t="s">
        <v>227</v>
      </c>
      <c r="G584" s="13" t="s">
        <v>67</v>
      </c>
      <c r="H584" s="14" t="s">
        <v>68</v>
      </c>
      <c r="I584" s="15">
        <v>33668.300000000003</v>
      </c>
      <c r="J584" s="15">
        <v>34675.199999999997</v>
      </c>
    </row>
    <row r="585" spans="1:10" s="5" customFormat="1" ht="33.75" hidden="1" outlineLevel="5">
      <c r="A585" s="13" t="s">
        <v>139</v>
      </c>
      <c r="B585" s="14" t="s">
        <v>140</v>
      </c>
      <c r="C585" s="13" t="s">
        <v>175</v>
      </c>
      <c r="D585" s="14" t="s">
        <v>176</v>
      </c>
      <c r="E585" s="13" t="s">
        <v>226</v>
      </c>
      <c r="F585" s="14" t="s">
        <v>227</v>
      </c>
      <c r="G585" s="13" t="s">
        <v>69</v>
      </c>
      <c r="H585" s="14" t="s">
        <v>70</v>
      </c>
      <c r="I585" s="15">
        <v>15</v>
      </c>
      <c r="J585" s="15">
        <v>15</v>
      </c>
    </row>
    <row r="586" spans="1:10" s="5" customFormat="1" ht="33.75" outlineLevel="4" collapsed="1">
      <c r="A586" s="22" t="s">
        <v>139</v>
      </c>
      <c r="B586" s="23" t="s">
        <v>140</v>
      </c>
      <c r="C586" s="24" t="s">
        <v>175</v>
      </c>
      <c r="D586" s="23" t="s">
        <v>176</v>
      </c>
      <c r="E586" s="24" t="s">
        <v>226</v>
      </c>
      <c r="F586" s="23" t="s">
        <v>227</v>
      </c>
      <c r="G586" s="24" t="s">
        <v>187</v>
      </c>
      <c r="H586" s="23" t="s">
        <v>188</v>
      </c>
      <c r="I586" s="25">
        <v>2005.3</v>
      </c>
      <c r="J586" s="25">
        <v>2038.3</v>
      </c>
    </row>
    <row r="587" spans="1:10" s="5" customFormat="1" ht="33.75" hidden="1" outlineLevel="5">
      <c r="A587" s="13" t="s">
        <v>139</v>
      </c>
      <c r="B587" s="14" t="s">
        <v>140</v>
      </c>
      <c r="C587" s="13" t="s">
        <v>175</v>
      </c>
      <c r="D587" s="14" t="s">
        <v>176</v>
      </c>
      <c r="E587" s="13" t="s">
        <v>226</v>
      </c>
      <c r="F587" s="14" t="s">
        <v>227</v>
      </c>
      <c r="G587" s="13" t="s">
        <v>25</v>
      </c>
      <c r="H587" s="14" t="s">
        <v>26</v>
      </c>
      <c r="I587" s="15">
        <v>2005.3</v>
      </c>
      <c r="J587" s="15">
        <v>2038.3</v>
      </c>
    </row>
    <row r="588" spans="1:10" s="5" customFormat="1" ht="33.75" outlineLevel="4" collapsed="1">
      <c r="A588" s="22" t="s">
        <v>139</v>
      </c>
      <c r="B588" s="23" t="s">
        <v>140</v>
      </c>
      <c r="C588" s="24" t="s">
        <v>175</v>
      </c>
      <c r="D588" s="23" t="s">
        <v>176</v>
      </c>
      <c r="E588" s="24" t="s">
        <v>226</v>
      </c>
      <c r="F588" s="23" t="s">
        <v>227</v>
      </c>
      <c r="G588" s="24" t="s">
        <v>189</v>
      </c>
      <c r="H588" s="23" t="s">
        <v>190</v>
      </c>
      <c r="I588" s="25">
        <v>24.9</v>
      </c>
      <c r="J588" s="25">
        <v>24.9</v>
      </c>
    </row>
    <row r="589" spans="1:10" s="5" customFormat="1" ht="33.75" hidden="1" outlineLevel="5">
      <c r="A589" s="13" t="s">
        <v>139</v>
      </c>
      <c r="B589" s="14" t="s">
        <v>140</v>
      </c>
      <c r="C589" s="13" t="s">
        <v>175</v>
      </c>
      <c r="D589" s="14" t="s">
        <v>176</v>
      </c>
      <c r="E589" s="13" t="s">
        <v>226</v>
      </c>
      <c r="F589" s="14" t="s">
        <v>227</v>
      </c>
      <c r="G589" s="13" t="s">
        <v>53</v>
      </c>
      <c r="H589" s="14" t="s">
        <v>54</v>
      </c>
      <c r="I589" s="15">
        <v>20</v>
      </c>
      <c r="J589" s="15">
        <v>20</v>
      </c>
    </row>
    <row r="590" spans="1:10" s="5" customFormat="1" ht="33.75" hidden="1" outlineLevel="5">
      <c r="A590" s="13" t="s">
        <v>139</v>
      </c>
      <c r="B590" s="14" t="s">
        <v>140</v>
      </c>
      <c r="C590" s="13" t="s">
        <v>175</v>
      </c>
      <c r="D590" s="14" t="s">
        <v>176</v>
      </c>
      <c r="E590" s="13" t="s">
        <v>226</v>
      </c>
      <c r="F590" s="14" t="s">
        <v>227</v>
      </c>
      <c r="G590" s="13" t="s">
        <v>27</v>
      </c>
      <c r="H590" s="14" t="s">
        <v>228</v>
      </c>
      <c r="I590" s="15">
        <v>4.9000000000000004</v>
      </c>
      <c r="J590" s="15">
        <v>4.9000000000000004</v>
      </c>
    </row>
    <row r="591" spans="1:10" s="27" customFormat="1" ht="33.75" outlineLevel="1">
      <c r="A591" s="9" t="s">
        <v>139</v>
      </c>
      <c r="B591" s="10" t="s">
        <v>140</v>
      </c>
      <c r="C591" s="11" t="s">
        <v>71</v>
      </c>
      <c r="D591" s="10" t="s">
        <v>72</v>
      </c>
      <c r="E591" s="11" t="s">
        <v>16</v>
      </c>
      <c r="F591" s="10" t="s">
        <v>16</v>
      </c>
      <c r="G591" s="11" t="s">
        <v>16</v>
      </c>
      <c r="H591" s="10" t="s">
        <v>16</v>
      </c>
      <c r="I591" s="12">
        <v>56699.1</v>
      </c>
      <c r="J591" s="12">
        <v>56862.5</v>
      </c>
    </row>
    <row r="592" spans="1:10" s="27" customFormat="1" ht="33.75" outlineLevel="2">
      <c r="A592" s="9" t="s">
        <v>139</v>
      </c>
      <c r="B592" s="10" t="s">
        <v>140</v>
      </c>
      <c r="C592" s="11" t="s">
        <v>177</v>
      </c>
      <c r="D592" s="10" t="s">
        <v>178</v>
      </c>
      <c r="E592" s="11" t="s">
        <v>16</v>
      </c>
      <c r="F592" s="10" t="s">
        <v>16</v>
      </c>
      <c r="G592" s="11" t="s">
        <v>16</v>
      </c>
      <c r="H592" s="10" t="s">
        <v>16</v>
      </c>
      <c r="I592" s="12">
        <v>8000</v>
      </c>
      <c r="J592" s="12">
        <v>8000</v>
      </c>
    </row>
    <row r="593" spans="1:10" s="5" customFormat="1" ht="67.5" outlineLevel="3">
      <c r="A593" s="22" t="s">
        <v>139</v>
      </c>
      <c r="B593" s="23" t="s">
        <v>140</v>
      </c>
      <c r="C593" s="24" t="s">
        <v>177</v>
      </c>
      <c r="D593" s="23" t="s">
        <v>178</v>
      </c>
      <c r="E593" s="24" t="s">
        <v>293</v>
      </c>
      <c r="F593" s="23" t="s">
        <v>294</v>
      </c>
      <c r="G593" s="24" t="s">
        <v>16</v>
      </c>
      <c r="H593" s="23" t="s">
        <v>16</v>
      </c>
      <c r="I593" s="25">
        <v>8000</v>
      </c>
      <c r="J593" s="25">
        <v>8000</v>
      </c>
    </row>
    <row r="594" spans="1:10" s="5" customFormat="1" ht="67.5" outlineLevel="4" collapsed="1">
      <c r="A594" s="22" t="s">
        <v>139</v>
      </c>
      <c r="B594" s="23" t="s">
        <v>140</v>
      </c>
      <c r="C594" s="24" t="s">
        <v>177</v>
      </c>
      <c r="D594" s="23" t="s">
        <v>178</v>
      </c>
      <c r="E594" s="24" t="s">
        <v>457</v>
      </c>
      <c r="F594" s="23" t="s">
        <v>458</v>
      </c>
      <c r="G594" s="24" t="s">
        <v>187</v>
      </c>
      <c r="H594" s="23" t="s">
        <v>188</v>
      </c>
      <c r="I594" s="25">
        <v>4700</v>
      </c>
      <c r="J594" s="25">
        <v>4700</v>
      </c>
    </row>
    <row r="595" spans="1:10" s="5" customFormat="1" ht="67.5" hidden="1" outlineLevel="5">
      <c r="A595" s="13" t="s">
        <v>139</v>
      </c>
      <c r="B595" s="14" t="s">
        <v>140</v>
      </c>
      <c r="C595" s="13" t="s">
        <v>177</v>
      </c>
      <c r="D595" s="14" t="s">
        <v>178</v>
      </c>
      <c r="E595" s="13" t="s">
        <v>457</v>
      </c>
      <c r="F595" s="14" t="s">
        <v>458</v>
      </c>
      <c r="G595" s="13" t="s">
        <v>25</v>
      </c>
      <c r="H595" s="14" t="s">
        <v>26</v>
      </c>
      <c r="I595" s="15">
        <v>4700</v>
      </c>
      <c r="J595" s="15">
        <v>4700</v>
      </c>
    </row>
    <row r="596" spans="1:10" s="5" customFormat="1" ht="67.5" outlineLevel="4" collapsed="1">
      <c r="A596" s="22" t="s">
        <v>139</v>
      </c>
      <c r="B596" s="23" t="s">
        <v>140</v>
      </c>
      <c r="C596" s="24" t="s">
        <v>177</v>
      </c>
      <c r="D596" s="23" t="s">
        <v>178</v>
      </c>
      <c r="E596" s="24" t="s">
        <v>457</v>
      </c>
      <c r="F596" s="23" t="s">
        <v>458</v>
      </c>
      <c r="G596" s="24" t="s">
        <v>233</v>
      </c>
      <c r="H596" s="23" t="s">
        <v>234</v>
      </c>
      <c r="I596" s="25">
        <v>1000</v>
      </c>
      <c r="J596" s="25">
        <v>1000</v>
      </c>
    </row>
    <row r="597" spans="1:10" s="5" customFormat="1" ht="67.5" hidden="1" outlineLevel="5">
      <c r="A597" s="13" t="s">
        <v>139</v>
      </c>
      <c r="B597" s="14" t="s">
        <v>140</v>
      </c>
      <c r="C597" s="13" t="s">
        <v>177</v>
      </c>
      <c r="D597" s="14" t="s">
        <v>178</v>
      </c>
      <c r="E597" s="13" t="s">
        <v>457</v>
      </c>
      <c r="F597" s="14" t="s">
        <v>458</v>
      </c>
      <c r="G597" s="13" t="s">
        <v>144</v>
      </c>
      <c r="H597" s="14" t="s">
        <v>145</v>
      </c>
      <c r="I597" s="15">
        <v>1000</v>
      </c>
      <c r="J597" s="15">
        <v>1000</v>
      </c>
    </row>
    <row r="598" spans="1:10" s="5" customFormat="1" ht="45" outlineLevel="4" collapsed="1">
      <c r="A598" s="22" t="s">
        <v>139</v>
      </c>
      <c r="B598" s="23" t="s">
        <v>140</v>
      </c>
      <c r="C598" s="24" t="s">
        <v>177</v>
      </c>
      <c r="D598" s="23" t="s">
        <v>178</v>
      </c>
      <c r="E598" s="24" t="s">
        <v>360</v>
      </c>
      <c r="F598" s="23" t="s">
        <v>361</v>
      </c>
      <c r="G598" s="24" t="s">
        <v>362</v>
      </c>
      <c r="H598" s="23" t="s">
        <v>363</v>
      </c>
      <c r="I598" s="25">
        <v>2300</v>
      </c>
      <c r="J598" s="25">
        <v>2300</v>
      </c>
    </row>
    <row r="599" spans="1:10" s="5" customFormat="1" ht="45" hidden="1" outlineLevel="5">
      <c r="A599" s="13" t="s">
        <v>139</v>
      </c>
      <c r="B599" s="14" t="s">
        <v>140</v>
      </c>
      <c r="C599" s="13" t="s">
        <v>177</v>
      </c>
      <c r="D599" s="14" t="s">
        <v>178</v>
      </c>
      <c r="E599" s="13" t="s">
        <v>360</v>
      </c>
      <c r="F599" s="14" t="s">
        <v>361</v>
      </c>
      <c r="G599" s="13" t="s">
        <v>98</v>
      </c>
      <c r="H599" s="14" t="s">
        <v>99</v>
      </c>
      <c r="I599" s="15">
        <v>2300</v>
      </c>
      <c r="J599" s="15">
        <v>2300</v>
      </c>
    </row>
    <row r="600" spans="1:10" s="27" customFormat="1" ht="33.75" outlineLevel="2">
      <c r="A600" s="9" t="s">
        <v>139</v>
      </c>
      <c r="B600" s="10" t="s">
        <v>140</v>
      </c>
      <c r="C600" s="11" t="s">
        <v>179</v>
      </c>
      <c r="D600" s="10" t="s">
        <v>180</v>
      </c>
      <c r="E600" s="11" t="s">
        <v>16</v>
      </c>
      <c r="F600" s="10" t="s">
        <v>16</v>
      </c>
      <c r="G600" s="11" t="s">
        <v>16</v>
      </c>
      <c r="H600" s="10" t="s">
        <v>16</v>
      </c>
      <c r="I600" s="12">
        <v>6699.1</v>
      </c>
      <c r="J600" s="12">
        <v>6862.5</v>
      </c>
    </row>
    <row r="601" spans="1:10" s="5" customFormat="1" ht="67.5" outlineLevel="3">
      <c r="A601" s="22" t="s">
        <v>139</v>
      </c>
      <c r="B601" s="23" t="s">
        <v>140</v>
      </c>
      <c r="C601" s="24" t="s">
        <v>179</v>
      </c>
      <c r="D601" s="23" t="s">
        <v>180</v>
      </c>
      <c r="E601" s="24" t="s">
        <v>293</v>
      </c>
      <c r="F601" s="23" t="s">
        <v>294</v>
      </c>
      <c r="G601" s="24" t="s">
        <v>16</v>
      </c>
      <c r="H601" s="23" t="s">
        <v>16</v>
      </c>
      <c r="I601" s="25">
        <v>6699.1</v>
      </c>
      <c r="J601" s="25">
        <v>6862.5</v>
      </c>
    </row>
    <row r="602" spans="1:10" s="5" customFormat="1" ht="78.75" outlineLevel="4" collapsed="1">
      <c r="A602" s="22" t="s">
        <v>139</v>
      </c>
      <c r="B602" s="23" t="s">
        <v>140</v>
      </c>
      <c r="C602" s="24" t="s">
        <v>179</v>
      </c>
      <c r="D602" s="23" t="s">
        <v>180</v>
      </c>
      <c r="E602" s="24" t="s">
        <v>459</v>
      </c>
      <c r="F602" s="23" t="s">
        <v>460</v>
      </c>
      <c r="G602" s="24" t="s">
        <v>233</v>
      </c>
      <c r="H602" s="23" t="s">
        <v>234</v>
      </c>
      <c r="I602" s="25">
        <v>6699.1</v>
      </c>
      <c r="J602" s="25">
        <v>6862.5</v>
      </c>
    </row>
    <row r="603" spans="1:10" s="5" customFormat="1" ht="78.75" hidden="1" outlineLevel="5">
      <c r="A603" s="13" t="s">
        <v>139</v>
      </c>
      <c r="B603" s="14" t="s">
        <v>140</v>
      </c>
      <c r="C603" s="13" t="s">
        <v>179</v>
      </c>
      <c r="D603" s="14" t="s">
        <v>180</v>
      </c>
      <c r="E603" s="13" t="s">
        <v>459</v>
      </c>
      <c r="F603" s="14" t="s">
        <v>460</v>
      </c>
      <c r="G603" s="13" t="s">
        <v>142</v>
      </c>
      <c r="H603" s="14" t="s">
        <v>143</v>
      </c>
      <c r="I603" s="15">
        <v>6699.1</v>
      </c>
      <c r="J603" s="15">
        <v>6862.5</v>
      </c>
    </row>
    <row r="604" spans="1:10" s="27" customFormat="1" ht="33.75" outlineLevel="2">
      <c r="A604" s="9" t="s">
        <v>139</v>
      </c>
      <c r="B604" s="10" t="s">
        <v>140</v>
      </c>
      <c r="C604" s="11" t="s">
        <v>73</v>
      </c>
      <c r="D604" s="10" t="s">
        <v>74</v>
      </c>
      <c r="E604" s="11" t="s">
        <v>16</v>
      </c>
      <c r="F604" s="10" t="s">
        <v>16</v>
      </c>
      <c r="G604" s="11" t="s">
        <v>16</v>
      </c>
      <c r="H604" s="10" t="s">
        <v>16</v>
      </c>
      <c r="I604" s="12">
        <v>42000</v>
      </c>
      <c r="J604" s="12">
        <v>42000</v>
      </c>
    </row>
    <row r="605" spans="1:10" s="5" customFormat="1" ht="67.5" outlineLevel="3">
      <c r="A605" s="22" t="s">
        <v>139</v>
      </c>
      <c r="B605" s="23" t="s">
        <v>140</v>
      </c>
      <c r="C605" s="24" t="s">
        <v>73</v>
      </c>
      <c r="D605" s="23" t="s">
        <v>74</v>
      </c>
      <c r="E605" s="24" t="s">
        <v>293</v>
      </c>
      <c r="F605" s="23" t="s">
        <v>294</v>
      </c>
      <c r="G605" s="24" t="s">
        <v>16</v>
      </c>
      <c r="H605" s="23" t="s">
        <v>16</v>
      </c>
      <c r="I605" s="25">
        <v>42000</v>
      </c>
      <c r="J605" s="25">
        <v>42000</v>
      </c>
    </row>
    <row r="606" spans="1:10" s="5" customFormat="1" ht="56.25" outlineLevel="4" collapsed="1">
      <c r="A606" s="22" t="s">
        <v>139</v>
      </c>
      <c r="B606" s="23" t="s">
        <v>140</v>
      </c>
      <c r="C606" s="24" t="s">
        <v>73</v>
      </c>
      <c r="D606" s="23" t="s">
        <v>74</v>
      </c>
      <c r="E606" s="24" t="s">
        <v>461</v>
      </c>
      <c r="F606" s="23" t="s">
        <v>462</v>
      </c>
      <c r="G606" s="24" t="s">
        <v>189</v>
      </c>
      <c r="H606" s="23" t="s">
        <v>190</v>
      </c>
      <c r="I606" s="25">
        <v>42000</v>
      </c>
      <c r="J606" s="25">
        <v>42000</v>
      </c>
    </row>
    <row r="607" spans="1:10" s="5" customFormat="1" ht="56.25" hidden="1" outlineLevel="5">
      <c r="A607" s="13" t="s">
        <v>139</v>
      </c>
      <c r="B607" s="14" t="s">
        <v>140</v>
      </c>
      <c r="C607" s="13" t="s">
        <v>73</v>
      </c>
      <c r="D607" s="14" t="s">
        <v>74</v>
      </c>
      <c r="E607" s="13" t="s">
        <v>461</v>
      </c>
      <c r="F607" s="14" t="s">
        <v>462</v>
      </c>
      <c r="G607" s="13" t="s">
        <v>81</v>
      </c>
      <c r="H607" s="14" t="s">
        <v>82</v>
      </c>
      <c r="I607" s="15">
        <v>42000</v>
      </c>
      <c r="J607" s="15">
        <v>42000</v>
      </c>
    </row>
    <row r="608" spans="1:10" s="27" customFormat="1">
      <c r="A608" s="17" t="s">
        <v>12</v>
      </c>
      <c r="B608" s="18"/>
      <c r="C608" s="19"/>
      <c r="D608" s="18"/>
      <c r="E608" s="19"/>
      <c r="F608" s="18"/>
      <c r="G608" s="19"/>
      <c r="H608" s="18"/>
      <c r="I608" s="20">
        <f>10798362.22-150000</f>
        <v>10648362.220000001</v>
      </c>
      <c r="J608" s="20">
        <v>11046388.6</v>
      </c>
    </row>
  </sheetData>
  <mergeCells count="1">
    <mergeCell ref="A12:K13"/>
  </mergeCells>
  <pageMargins left="0.35433070866141736" right="0" top="0.59055118110236227" bottom="0.19685039370078741" header="0.7086614173228347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прил.5</vt:lpstr>
      <vt:lpstr>прил.5!Область_печати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Овчаренко</cp:lastModifiedBy>
  <cp:lastPrinted>2015-04-08T09:39:56Z</cp:lastPrinted>
  <dcterms:created xsi:type="dcterms:W3CDTF">2002-03-11T10:22:12Z</dcterms:created>
  <dcterms:modified xsi:type="dcterms:W3CDTF">2015-04-08T09:41:43Z</dcterms:modified>
</cp:coreProperties>
</file>