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<sst xmlns="http://schemas.openxmlformats.org/spreadsheetml/2006/main" count="113" uniqueCount="67">
  <si>
    <t>№ п/п</t>
  </si>
  <si>
    <t xml:space="preserve"> Основное средство, Инвентарный номер</t>
  </si>
  <si>
    <t>На начало периода</t>
  </si>
  <si>
    <t>Стоимость</t>
  </si>
  <si>
    <t>Амортизация (износ)</t>
  </si>
  <si>
    <t>Единица измерения</t>
  </si>
  <si>
    <t>Первоначальная стоимость</t>
  </si>
  <si>
    <t>Остаточная стоимость (с учетом износа)</t>
  </si>
  <si>
    <t>Недвижимое имущество</t>
  </si>
  <si>
    <t xml:space="preserve">                          Здания</t>
  </si>
  <si>
    <t>шт.</t>
  </si>
  <si>
    <t>Нежилое помещение  ул.Фрунзе,71, 000000000000325</t>
  </si>
  <si>
    <t>Нежилое помещение ул.Офицерская 31-33 Литер I из литера А, 000000000000244</t>
  </si>
  <si>
    <t>Нежилое помещение ул. Чайковского, 52 Литер А, 000000000000251</t>
  </si>
  <si>
    <t>Здание мэрии пл. Победы 1, 000000000000104</t>
  </si>
  <si>
    <t>Административно-производственное здание (Мастерская), 000000000000077</t>
  </si>
  <si>
    <t>Нежилое помещение ул. Уральская 9-15, 000000000000101</t>
  </si>
  <si>
    <t>Нежилое помещение ул. Леонова, 8 Литер ХII из литера А, АI, 000000000000250</t>
  </si>
  <si>
    <t>Нежилое помещение ул. М.Новикова  4-6 Литер II из литера А, 000000000000247</t>
  </si>
  <si>
    <t>Нежилое помещение ул. П.Морозова, 6-8 литер II из литера А, 000000000000249</t>
  </si>
  <si>
    <t>Нежилой дом ул. К.Маркса 41-43, 000000000000103</t>
  </si>
  <si>
    <t>Нежилое помещение ул. Зарайская 7-17а, 000000000000097</t>
  </si>
  <si>
    <t>Нежилое помещение пр-кт Победы, 58 Литер I из литера А, 000000000000246</t>
  </si>
  <si>
    <t>Административное здание ул. Октябрьская 79, 000000000000100</t>
  </si>
  <si>
    <t>Нежилое помещение ул. Новикова, 26-30, 000000000000248</t>
  </si>
  <si>
    <t>Нежилое помещение пр-кт Победы,42, 000000000000113</t>
  </si>
  <si>
    <t>Нежилое помещение  ул.Фрунзе,71(пом.№ 19,21,22,23), 000000000000326</t>
  </si>
  <si>
    <t>Нежилое помещение пер.Трамвайный 2-12 Литер I из литера А, 000000000000245</t>
  </si>
  <si>
    <t>Нежилое помещение ул. Киевская 6-22, 000000000000102</t>
  </si>
  <si>
    <t>Нежилое помещение ул. Карла Маркса, 41-43 Литер  VI из литера А,а,а,I, 000000000000252</t>
  </si>
  <si>
    <t xml:space="preserve">                      Сооружения</t>
  </si>
  <si>
    <t>Замощение асфальт Чайковского,52 литер I, 000000000000114</t>
  </si>
  <si>
    <t xml:space="preserve">      Особо ценное движимое имущество</t>
  </si>
  <si>
    <t>Ответственный:</t>
  </si>
  <si>
    <t>(должность)</t>
  </si>
  <si>
    <t xml:space="preserve">ИТОГО </t>
  </si>
  <si>
    <t>Помещение учрежденческое  пр-т Мира 98, 000000000000099</t>
  </si>
  <si>
    <t>Автомобиль КИА МАДЖЕНТИС гос ном К119КК39, 000000000000057</t>
  </si>
  <si>
    <t>Автомобиль Volkswagen Multivan 3.2 гос ном К316КК39, 000000000000060</t>
  </si>
  <si>
    <t>Автомобиль РЕНО Меган гос ном К079КК39, 000000000000059</t>
  </si>
  <si>
    <t>Автомобиль Hуundai NF Sonata гос ном К192КК39, 000000000000056</t>
  </si>
  <si>
    <t>Автомобиль КИА CERATO гос ном К305КК39, 000000000000058</t>
  </si>
  <si>
    <t xml:space="preserve">                                                                                                        к постановлению администрации</t>
  </si>
  <si>
    <t>Административное здание,Советский проспект,103а 000000000000017</t>
  </si>
  <si>
    <t>Гаражный бокс, ул. Ермака,6 №2 из литеры Б , 000000000000111</t>
  </si>
  <si>
    <t>Автомобиль Renault Черный гос.ном. О550УК39 000000000000327</t>
  </si>
  <si>
    <t>Автомобиль FOCUS COMFORT 4 door А046АЕ(черный), 000000000000340</t>
  </si>
  <si>
    <t>Автомобиль FOCUS COMFORT 4 door  К304 КК(черный), 000000000000341</t>
  </si>
  <si>
    <t>Автомобиль FOCUS COMFORT 4 door (черный) А339 АЕ, 000000000000344</t>
  </si>
  <si>
    <t>Автомобиль FOCUS COMFORT 4 door(черный) М978РН 39, 000000000000345</t>
  </si>
  <si>
    <t>Автомобиль FOCUS COMFORT 4 door (черный) М123УХ, 000000000000343</t>
  </si>
  <si>
    <t>Автомобиль MONDEO TREND 4 door К196КК (черный), 000000000000346</t>
  </si>
  <si>
    <t>Автомобиль MONDEO TREND 4 door К195КК (серо-коричневый), 000000000000350</t>
  </si>
  <si>
    <t>Автомобиль MONDEO TREND 4 door К310КК (черный), 000000000000348</t>
  </si>
  <si>
    <t>Автомобиль MONDEO TREND 4 door К193КК(серо-коричневый), 000000000000349</t>
  </si>
  <si>
    <t>Автомобиль MONDEO TREND 4 door (черный) К308КК 000000000000347</t>
  </si>
  <si>
    <t>Автомобиль MONDEO TREND 4 door К307КК (серо-коричневый), 000000000000418</t>
  </si>
  <si>
    <t>Автомобиль MONDEO TREND 4 door K194KK(черный), 000000000000342</t>
  </si>
  <si>
    <t>Перечень объектов недвижимого и особо ценного движимого имущества на 05 мая 2012 года.</t>
  </si>
  <si>
    <t>Котельная,Советский пр-кт,103а 000000000000001</t>
  </si>
  <si>
    <t>Гараж Литер Г1, 000000000000134  ул.Октябрьская,79</t>
  </si>
  <si>
    <t>Гараж, 000000000000018, Советский пр-кт,103а</t>
  </si>
  <si>
    <t>Склад , 000000000000016, Советский пр-кт,103а</t>
  </si>
  <si>
    <t>Автомобиль KIA Sorento P 010 АР, 000000000001625</t>
  </si>
  <si>
    <t xml:space="preserve">                                                                                                        Приложение</t>
  </si>
  <si>
    <t xml:space="preserve">                                                                                                        городского округа «Город Калининград»</t>
  </si>
  <si>
    <t xml:space="preserve">                                                                                                        от 18 июня 2012г. № 1019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</si>
</sst>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27">
    <font>
      <sz val="8"/>
      <name val="Arial"/>
      <family val="2"/>
    </font>
    <font>
      <sz val="10"/>
      <name val="Arial"/>
      <family val="0"/>
    </font>
    <font>
      <sz val="10"/>
      <color indexed="5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0.5"/>
      <name val="Arial"/>
      <family val="2"/>
    </font>
    <font>
      <sz val="10.5"/>
      <color indexed="5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1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>
      <alignment horizontal="center" vertical="top"/>
    </xf>
    <xf numFmtId="0" fontId="0" fillId="18" borderId="10" xfId="0" applyFont="1" applyFill="1" applyBorder="1" applyAlignment="1">
      <alignment/>
    </xf>
    <xf numFmtId="0" fontId="0" fillId="18" borderId="10" xfId="0" applyNumberFormat="1" applyFont="1" applyFill="1" applyBorder="1" applyAlignment="1" applyProtection="1">
      <alignment/>
      <protection/>
    </xf>
    <xf numFmtId="0" fontId="2" fillId="19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vertical="center" wrapText="1"/>
    </xf>
    <xf numFmtId="4" fontId="7" fillId="18" borderId="10" xfId="0" applyNumberFormat="1" applyFont="1" applyFill="1" applyBorder="1" applyAlignment="1" applyProtection="1">
      <alignment/>
      <protection/>
    </xf>
    <xf numFmtId="164" fontId="2" fillId="20" borderId="10" xfId="0" applyNumberFormat="1" applyFont="1" applyFill="1" applyBorder="1" applyAlignment="1">
      <alignment horizontal="right" vertical="top" wrapText="1"/>
    </xf>
    <xf numFmtId="164" fontId="9" fillId="2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20" borderId="10" xfId="0" applyNumberFormat="1" applyFont="1" applyFill="1" applyBorder="1" applyAlignment="1">
      <alignment horizontal="left" vertical="top" wrapText="1"/>
    </xf>
    <xf numFmtId="4" fontId="2" fillId="20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2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 indent="2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" fillId="19" borderId="10" xfId="0" applyFont="1" applyFill="1" applyBorder="1" applyAlignment="1">
      <alignment horizontal="center"/>
    </xf>
    <xf numFmtId="0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7" fillId="18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>
      <alignment horizontal="center" vertical="top"/>
    </xf>
    <xf numFmtId="0" fontId="8" fillId="2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3"/>
  <sheetViews>
    <sheetView tabSelected="1" view="pageBreakPreview" zoomScaleSheetLayoutView="100" zoomScalePageLayoutView="0" workbookViewId="0" topLeftCell="A1">
      <selection activeCell="B4" sqref="B4:I4"/>
    </sheetView>
  </sheetViews>
  <sheetFormatPr defaultColWidth="10.66015625" defaultRowHeight="11.25" outlineLevelRow="1"/>
  <cols>
    <col min="1" max="1" width="10.16015625" style="0" customWidth="1"/>
    <col min="2" max="2" width="18.16015625" style="1" customWidth="1"/>
    <col min="3" max="3" width="37" style="1" customWidth="1"/>
    <col min="4" max="5" width="0" style="1" hidden="1" customWidth="1"/>
    <col min="6" max="6" width="11.83203125" style="1" customWidth="1"/>
    <col min="7" max="7" width="27.16015625" style="1" customWidth="1"/>
    <col min="8" max="8" width="25.66015625" style="1" customWidth="1"/>
    <col min="9" max="9" width="32.83203125" style="1" customWidth="1"/>
  </cols>
  <sheetData>
    <row r="1" spans="1:255" s="1" customFormat="1" ht="18" customHeight="1">
      <c r="A1"/>
      <c r="B1" s="41" t="s">
        <v>64</v>
      </c>
      <c r="C1" s="42"/>
      <c r="D1" s="42"/>
      <c r="E1" s="42"/>
      <c r="F1" s="42"/>
      <c r="G1" s="42"/>
      <c r="H1" s="42"/>
      <c r="I1" s="42"/>
      <c r="IL1"/>
      <c r="IM1"/>
      <c r="IN1"/>
      <c r="IO1"/>
      <c r="IP1"/>
      <c r="IQ1"/>
      <c r="IR1"/>
      <c r="IS1"/>
      <c r="IT1"/>
      <c r="IU1"/>
    </row>
    <row r="2" spans="1:255" s="1" customFormat="1" ht="14.25" customHeight="1">
      <c r="A2"/>
      <c r="B2" s="41" t="s">
        <v>42</v>
      </c>
      <c r="C2" s="41"/>
      <c r="D2" s="41"/>
      <c r="E2" s="41"/>
      <c r="F2" s="41"/>
      <c r="G2" s="41"/>
      <c r="H2" s="41"/>
      <c r="I2" s="41"/>
      <c r="IL2"/>
      <c r="IM2"/>
      <c r="IN2"/>
      <c r="IO2"/>
      <c r="IP2"/>
      <c r="IQ2"/>
      <c r="IR2"/>
      <c r="IS2"/>
      <c r="IT2"/>
      <c r="IU2"/>
    </row>
    <row r="3" spans="1:255" s="1" customFormat="1" ht="15.75" customHeight="1">
      <c r="A3"/>
      <c r="B3" s="41" t="s">
        <v>65</v>
      </c>
      <c r="C3" s="41"/>
      <c r="D3" s="41"/>
      <c r="E3" s="41"/>
      <c r="F3" s="41"/>
      <c r="G3" s="41"/>
      <c r="H3" s="41"/>
      <c r="I3" s="41"/>
      <c r="IL3"/>
      <c r="IM3"/>
      <c r="IN3"/>
      <c r="IO3"/>
      <c r="IP3"/>
      <c r="IQ3"/>
      <c r="IR3"/>
      <c r="IS3"/>
      <c r="IT3"/>
      <c r="IU3"/>
    </row>
    <row r="4" spans="1:255" s="1" customFormat="1" ht="17.25" customHeight="1">
      <c r="A4"/>
      <c r="B4" s="41" t="s">
        <v>66</v>
      </c>
      <c r="C4" s="41"/>
      <c r="D4" s="41"/>
      <c r="E4" s="41"/>
      <c r="F4" s="41"/>
      <c r="G4" s="41"/>
      <c r="H4" s="41"/>
      <c r="I4" s="41"/>
      <c r="IL4"/>
      <c r="IM4"/>
      <c r="IN4"/>
      <c r="IO4"/>
      <c r="IP4"/>
      <c r="IQ4"/>
      <c r="IR4"/>
      <c r="IS4"/>
      <c r="IT4"/>
      <c r="IU4"/>
    </row>
    <row r="5" spans="1:255" s="1" customFormat="1" ht="18" customHeight="1">
      <c r="A5"/>
      <c r="B5" s="46"/>
      <c r="C5" s="47"/>
      <c r="D5" s="47"/>
      <c r="E5" s="47"/>
      <c r="F5" s="47"/>
      <c r="G5" s="47"/>
      <c r="H5" s="47"/>
      <c r="I5" s="47"/>
      <c r="IL5"/>
      <c r="IM5"/>
      <c r="IN5"/>
      <c r="IO5"/>
      <c r="IP5"/>
      <c r="IQ5"/>
      <c r="IR5"/>
      <c r="IS5"/>
      <c r="IT5"/>
      <c r="IU5"/>
    </row>
    <row r="6" spans="1:255" s="1" customFormat="1" ht="18.75" customHeight="1">
      <c r="A6"/>
      <c r="B6" s="48" t="s">
        <v>58</v>
      </c>
      <c r="C6" s="48"/>
      <c r="D6" s="48"/>
      <c r="E6" s="48"/>
      <c r="F6" s="48"/>
      <c r="G6" s="48"/>
      <c r="H6" s="48"/>
      <c r="I6" s="48"/>
      <c r="IL6"/>
      <c r="IM6"/>
      <c r="IN6"/>
      <c r="IO6"/>
      <c r="IP6"/>
      <c r="IQ6"/>
      <c r="IR6"/>
      <c r="IS6"/>
      <c r="IT6"/>
      <c r="IU6"/>
    </row>
    <row r="7" spans="1:255" s="2" customFormat="1" ht="12.75" customHeight="1">
      <c r="A7" s="49" t="s">
        <v>0</v>
      </c>
      <c r="B7" s="50" t="s">
        <v>1</v>
      </c>
      <c r="C7" s="50"/>
      <c r="D7" s="32" t="s">
        <v>2</v>
      </c>
      <c r="E7" s="32"/>
      <c r="F7" s="51"/>
      <c r="G7" s="51"/>
      <c r="H7" s="51"/>
      <c r="I7" s="51"/>
      <c r="IL7"/>
      <c r="IM7"/>
      <c r="IN7"/>
      <c r="IO7"/>
      <c r="IP7"/>
      <c r="IQ7"/>
      <c r="IR7"/>
      <c r="IS7"/>
      <c r="IT7"/>
      <c r="IU7"/>
    </row>
    <row r="8" spans="1:255" s="2" customFormat="1" ht="36.75" customHeight="1">
      <c r="A8" s="49"/>
      <c r="B8" s="50"/>
      <c r="C8" s="50"/>
      <c r="D8" s="32" t="s">
        <v>3</v>
      </c>
      <c r="E8" s="32" t="s">
        <v>4</v>
      </c>
      <c r="F8" s="32" t="s">
        <v>5</v>
      </c>
      <c r="G8" s="32" t="s">
        <v>6</v>
      </c>
      <c r="H8" s="32" t="s">
        <v>4</v>
      </c>
      <c r="I8" s="32" t="s">
        <v>7</v>
      </c>
      <c r="IL8"/>
      <c r="IM8"/>
      <c r="IN8"/>
      <c r="IO8"/>
      <c r="IP8"/>
      <c r="IQ8"/>
      <c r="IR8"/>
      <c r="IS8"/>
      <c r="IT8"/>
      <c r="IU8"/>
    </row>
    <row r="9" spans="1:255" s="2" customFormat="1" ht="14.25" customHeight="1">
      <c r="A9" s="43" t="s">
        <v>8</v>
      </c>
      <c r="B9" s="43"/>
      <c r="C9" s="43"/>
      <c r="D9" s="39"/>
      <c r="E9" s="39"/>
      <c r="F9" s="39"/>
      <c r="G9" s="40">
        <f>SUM(G10+G37)</f>
        <v>103445899</v>
      </c>
      <c r="H9" s="40">
        <f>H10+H37</f>
        <v>72765792.72</v>
      </c>
      <c r="I9" s="40">
        <f>I10+I37</f>
        <v>30680106.280000005</v>
      </c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44" t="s">
        <v>9</v>
      </c>
      <c r="B10" s="44"/>
      <c r="C10" s="44"/>
      <c r="D10" s="38">
        <v>103687936.09</v>
      </c>
      <c r="E10" s="38">
        <v>71856825.14</v>
      </c>
      <c r="F10" s="38"/>
      <c r="G10" s="38">
        <v>103269814</v>
      </c>
      <c r="H10" s="38">
        <f>SUM(H11:H36)</f>
        <v>72589707.72</v>
      </c>
      <c r="I10" s="38">
        <f>SUM(I11:I36)</f>
        <v>30680106.280000005</v>
      </c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6.5" customHeight="1" outlineLevel="1">
      <c r="A11" s="12">
        <v>1</v>
      </c>
      <c r="B11" s="45" t="s">
        <v>61</v>
      </c>
      <c r="C11" s="45"/>
      <c r="D11" s="13">
        <v>442994</v>
      </c>
      <c r="E11" s="13">
        <v>442994</v>
      </c>
      <c r="F11" s="14" t="s">
        <v>10</v>
      </c>
      <c r="G11" s="13">
        <v>442994</v>
      </c>
      <c r="H11" s="13">
        <v>442994</v>
      </c>
      <c r="I11" s="15">
        <v>0</v>
      </c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6" customFormat="1" ht="28.5" customHeight="1" outlineLevel="1">
      <c r="A12" s="12">
        <v>2</v>
      </c>
      <c r="B12" s="45" t="s">
        <v>11</v>
      </c>
      <c r="C12" s="45"/>
      <c r="D12" s="13">
        <v>4803078.85</v>
      </c>
      <c r="E12" s="13">
        <v>4803078.85</v>
      </c>
      <c r="F12" s="14" t="s">
        <v>10</v>
      </c>
      <c r="G12" s="13">
        <v>4803078.85</v>
      </c>
      <c r="H12" s="13">
        <v>4803078.85</v>
      </c>
      <c r="I12" s="15">
        <v>0</v>
      </c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6" customFormat="1" ht="25.5" customHeight="1" outlineLevel="1">
      <c r="A13" s="12">
        <v>3</v>
      </c>
      <c r="B13" s="45" t="s">
        <v>36</v>
      </c>
      <c r="C13" s="45"/>
      <c r="D13" s="13">
        <v>1251053.7</v>
      </c>
      <c r="E13" s="13">
        <v>777296.8</v>
      </c>
      <c r="F13" s="14" t="s">
        <v>10</v>
      </c>
      <c r="G13" s="13">
        <v>1251053.7</v>
      </c>
      <c r="H13" s="13">
        <v>781461.68</v>
      </c>
      <c r="I13" s="13">
        <f>G13-H13</f>
        <v>469592.0199999999</v>
      </c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6" customFormat="1" ht="26.25" customHeight="1" outlineLevel="1">
      <c r="A14" s="12">
        <v>4</v>
      </c>
      <c r="B14" s="45" t="s">
        <v>12</v>
      </c>
      <c r="C14" s="45"/>
      <c r="D14" s="13">
        <v>25253.26</v>
      </c>
      <c r="E14" s="13">
        <v>25253.26</v>
      </c>
      <c r="F14" s="14" t="s">
        <v>10</v>
      </c>
      <c r="G14" s="13">
        <v>25253.26</v>
      </c>
      <c r="H14" s="13">
        <v>25253.26</v>
      </c>
      <c r="I14" s="13">
        <f aca="true" t="shared" si="0" ref="I14:I36">G14-H14</f>
        <v>0</v>
      </c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6" customFormat="1" ht="20.25" customHeight="1" outlineLevel="1">
      <c r="A15" s="12">
        <v>5</v>
      </c>
      <c r="B15" s="45" t="s">
        <v>59</v>
      </c>
      <c r="C15" s="45"/>
      <c r="D15" s="13">
        <v>3288801.68</v>
      </c>
      <c r="E15" s="13">
        <v>772705.78</v>
      </c>
      <c r="F15" s="14" t="s">
        <v>10</v>
      </c>
      <c r="G15" s="13">
        <v>3288801.68</v>
      </c>
      <c r="H15" s="13">
        <v>873349.62</v>
      </c>
      <c r="I15" s="13">
        <f t="shared" si="0"/>
        <v>2415452.06</v>
      </c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6" customFormat="1" ht="27.75" customHeight="1" outlineLevel="1">
      <c r="A16" s="12">
        <v>6</v>
      </c>
      <c r="B16" s="45" t="s">
        <v>13</v>
      </c>
      <c r="C16" s="45"/>
      <c r="D16" s="13">
        <v>8968788.53</v>
      </c>
      <c r="E16" s="13">
        <v>5829520.68</v>
      </c>
      <c r="F16" s="14" t="s">
        <v>10</v>
      </c>
      <c r="G16" s="13">
        <v>8968788.53</v>
      </c>
      <c r="H16" s="13">
        <v>5914942.92</v>
      </c>
      <c r="I16" s="13">
        <f t="shared" si="0"/>
        <v>3053845.6099999994</v>
      </c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6" customFormat="1" ht="18" customHeight="1" outlineLevel="1">
      <c r="A17" s="12">
        <v>7</v>
      </c>
      <c r="B17" s="45" t="s">
        <v>14</v>
      </c>
      <c r="C17" s="45"/>
      <c r="D17" s="13">
        <v>51101188.17</v>
      </c>
      <c r="E17" s="13">
        <v>38842182.47</v>
      </c>
      <c r="F17" s="14" t="s">
        <v>10</v>
      </c>
      <c r="G17" s="13">
        <v>51101188.17</v>
      </c>
      <c r="H17" s="13">
        <v>39405814.91</v>
      </c>
      <c r="I17" s="13">
        <f t="shared" si="0"/>
        <v>11695373.260000005</v>
      </c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6" customFormat="1" ht="29.25" customHeight="1" outlineLevel="1">
      <c r="A18" s="12">
        <v>8</v>
      </c>
      <c r="B18" s="45" t="s">
        <v>43</v>
      </c>
      <c r="C18" s="45"/>
      <c r="D18" s="13">
        <v>208363</v>
      </c>
      <c r="E18" s="13">
        <v>208363</v>
      </c>
      <c r="F18" s="14" t="s">
        <v>10</v>
      </c>
      <c r="G18" s="13">
        <v>208363</v>
      </c>
      <c r="H18" s="13">
        <v>208363</v>
      </c>
      <c r="I18" s="13">
        <f t="shared" si="0"/>
        <v>0</v>
      </c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6" customFormat="1" ht="27.75" customHeight="1" outlineLevel="1">
      <c r="A19" s="12">
        <v>9</v>
      </c>
      <c r="B19" s="45" t="s">
        <v>60</v>
      </c>
      <c r="C19" s="45"/>
      <c r="D19" s="13">
        <v>187878.6</v>
      </c>
      <c r="E19" s="13">
        <v>187878.6</v>
      </c>
      <c r="F19" s="14" t="s">
        <v>10</v>
      </c>
      <c r="G19" s="13">
        <v>187878.6</v>
      </c>
      <c r="H19" s="13">
        <v>187878.6</v>
      </c>
      <c r="I19" s="13">
        <f t="shared" si="0"/>
        <v>0</v>
      </c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6" customFormat="1" ht="25.5" customHeight="1" outlineLevel="1">
      <c r="A20" s="12">
        <v>10</v>
      </c>
      <c r="B20" s="45" t="s">
        <v>15</v>
      </c>
      <c r="C20" s="45"/>
      <c r="D20" s="13">
        <v>11141829.16</v>
      </c>
      <c r="E20" s="13">
        <v>1036027.88</v>
      </c>
      <c r="F20" s="14" t="s">
        <v>10</v>
      </c>
      <c r="G20" s="13">
        <v>11141829.16</v>
      </c>
      <c r="H20" s="13">
        <v>1184098.24</v>
      </c>
      <c r="I20" s="13">
        <f t="shared" si="0"/>
        <v>9957730.92</v>
      </c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6" customFormat="1" ht="23.25" customHeight="1" outlineLevel="1">
      <c r="A21" s="12">
        <v>11</v>
      </c>
      <c r="B21" s="45" t="s">
        <v>16</v>
      </c>
      <c r="C21" s="45"/>
      <c r="D21" s="13">
        <v>3020545</v>
      </c>
      <c r="E21" s="13">
        <v>3020545</v>
      </c>
      <c r="F21" s="14" t="s">
        <v>10</v>
      </c>
      <c r="G21" s="13">
        <v>3020545</v>
      </c>
      <c r="H21" s="13">
        <v>3020545</v>
      </c>
      <c r="I21" s="13">
        <f t="shared" si="0"/>
        <v>0</v>
      </c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6" customFormat="1" ht="24.75" customHeight="1" outlineLevel="1">
      <c r="A22" s="12">
        <v>12</v>
      </c>
      <c r="B22" s="45" t="s">
        <v>17</v>
      </c>
      <c r="C22" s="45"/>
      <c r="D22" s="13">
        <v>6105</v>
      </c>
      <c r="E22" s="16"/>
      <c r="F22" s="17" t="s">
        <v>10</v>
      </c>
      <c r="G22" s="13">
        <v>6105</v>
      </c>
      <c r="H22" s="18">
        <v>67.84</v>
      </c>
      <c r="I22" s="13">
        <f t="shared" si="0"/>
        <v>6037.16</v>
      </c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6" customFormat="1" ht="26.25" customHeight="1" outlineLevel="1">
      <c r="A23" s="12">
        <v>13</v>
      </c>
      <c r="B23" s="45" t="s">
        <v>18</v>
      </c>
      <c r="C23" s="45"/>
      <c r="D23" s="13">
        <v>10966.33</v>
      </c>
      <c r="E23" s="13">
        <v>10966.33</v>
      </c>
      <c r="F23" s="14" t="s">
        <v>10</v>
      </c>
      <c r="G23" s="13">
        <v>10966.33</v>
      </c>
      <c r="H23" s="13">
        <v>10966.33</v>
      </c>
      <c r="I23" s="13">
        <f t="shared" si="0"/>
        <v>0</v>
      </c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6" customFormat="1" ht="26.25" customHeight="1" outlineLevel="1">
      <c r="A24" s="12">
        <v>14</v>
      </c>
      <c r="B24" s="45" t="s">
        <v>19</v>
      </c>
      <c r="C24" s="45"/>
      <c r="D24" s="13">
        <v>2509966.72</v>
      </c>
      <c r="E24" s="13">
        <v>1455794.78</v>
      </c>
      <c r="F24" s="14" t="s">
        <v>10</v>
      </c>
      <c r="G24" s="13">
        <v>2509966.72</v>
      </c>
      <c r="H24" s="13">
        <v>1556193.46</v>
      </c>
      <c r="I24" s="13">
        <f t="shared" si="0"/>
        <v>953773.2600000002</v>
      </c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6" customFormat="1" ht="27.75" customHeight="1" outlineLevel="1">
      <c r="A25" s="12">
        <v>15</v>
      </c>
      <c r="B25" s="45" t="s">
        <v>20</v>
      </c>
      <c r="C25" s="45"/>
      <c r="D25" s="13">
        <v>650950</v>
      </c>
      <c r="E25" s="13">
        <v>418798.28</v>
      </c>
      <c r="F25" s="14" t="s">
        <v>10</v>
      </c>
      <c r="G25" s="13">
        <v>650950</v>
      </c>
      <c r="H25" s="13">
        <v>426053.04</v>
      </c>
      <c r="I25" s="13">
        <f t="shared" si="0"/>
        <v>224896.96000000002</v>
      </c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6" customFormat="1" ht="25.5" customHeight="1" outlineLevel="1">
      <c r="A26" s="12">
        <v>16</v>
      </c>
      <c r="B26" s="45" t="s">
        <v>21</v>
      </c>
      <c r="C26" s="45"/>
      <c r="D26" s="13">
        <v>228979</v>
      </c>
      <c r="E26" s="13">
        <v>67358.1</v>
      </c>
      <c r="F26" s="14" t="s">
        <v>10</v>
      </c>
      <c r="G26" s="13">
        <v>228979</v>
      </c>
      <c r="H26" s="13">
        <v>68121.38</v>
      </c>
      <c r="I26" s="13">
        <f t="shared" si="0"/>
        <v>160857.62</v>
      </c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6" customFormat="1" ht="25.5" customHeight="1" outlineLevel="1">
      <c r="A27" s="12">
        <v>17</v>
      </c>
      <c r="B27" s="45" t="s">
        <v>22</v>
      </c>
      <c r="C27" s="45"/>
      <c r="D27" s="13">
        <v>124300</v>
      </c>
      <c r="E27" s="13">
        <v>1035.84</v>
      </c>
      <c r="F27" s="14" t="s">
        <v>10</v>
      </c>
      <c r="G27" s="13">
        <v>124300</v>
      </c>
      <c r="H27" s="13">
        <v>2405.44</v>
      </c>
      <c r="I27" s="13">
        <f t="shared" si="0"/>
        <v>121894.56</v>
      </c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6" customFormat="1" ht="26.25" customHeight="1" outlineLevel="1">
      <c r="A28" s="12">
        <v>18</v>
      </c>
      <c r="B28" s="45" t="s">
        <v>23</v>
      </c>
      <c r="C28" s="45"/>
      <c r="D28" s="13">
        <v>9990637.8</v>
      </c>
      <c r="E28" s="13">
        <v>9990637.8</v>
      </c>
      <c r="F28" s="14" t="s">
        <v>10</v>
      </c>
      <c r="G28" s="13">
        <v>9990637.8</v>
      </c>
      <c r="H28" s="13">
        <v>9990637.8</v>
      </c>
      <c r="I28" s="13">
        <f t="shared" si="0"/>
        <v>0</v>
      </c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6" customFormat="1" ht="28.5" customHeight="1" outlineLevel="1">
      <c r="A29" s="12">
        <v>19</v>
      </c>
      <c r="B29" s="45" t="s">
        <v>24</v>
      </c>
      <c r="C29" s="45"/>
      <c r="D29" s="13">
        <v>261765</v>
      </c>
      <c r="E29" s="13">
        <v>2181.39</v>
      </c>
      <c r="F29" s="14" t="s">
        <v>10</v>
      </c>
      <c r="G29" s="13">
        <v>261765</v>
      </c>
      <c r="H29" s="13">
        <v>5065.67</v>
      </c>
      <c r="I29" s="13">
        <f t="shared" si="0"/>
        <v>256699.33</v>
      </c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6" customFormat="1" ht="30" customHeight="1" outlineLevel="1">
      <c r="A30" s="12">
        <v>20</v>
      </c>
      <c r="B30" s="45" t="s">
        <v>25</v>
      </c>
      <c r="C30" s="45"/>
      <c r="D30" s="13">
        <v>1556361.75</v>
      </c>
      <c r="E30" s="13">
        <v>1046560.35</v>
      </c>
      <c r="F30" s="14" t="s">
        <v>10</v>
      </c>
      <c r="G30" s="13">
        <v>1556361.75</v>
      </c>
      <c r="H30" s="13">
        <v>1097540.51</v>
      </c>
      <c r="I30" s="13">
        <f t="shared" si="0"/>
        <v>458821.24</v>
      </c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6" customFormat="1" ht="27" customHeight="1" outlineLevel="1">
      <c r="A31" s="12">
        <v>21</v>
      </c>
      <c r="B31" s="45" t="s">
        <v>26</v>
      </c>
      <c r="C31" s="45"/>
      <c r="D31" s="13">
        <v>323853.35</v>
      </c>
      <c r="E31" s="13">
        <v>323853.35</v>
      </c>
      <c r="F31" s="14" t="s">
        <v>10</v>
      </c>
      <c r="G31" s="13">
        <v>323853.35</v>
      </c>
      <c r="H31" s="13">
        <v>323853.35</v>
      </c>
      <c r="I31" s="13">
        <f t="shared" si="0"/>
        <v>0</v>
      </c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6" customFormat="1" ht="25.5" customHeight="1" outlineLevel="1">
      <c r="A32" s="12">
        <v>22</v>
      </c>
      <c r="B32" s="45" t="s">
        <v>27</v>
      </c>
      <c r="C32" s="45"/>
      <c r="D32" s="13">
        <v>12585</v>
      </c>
      <c r="E32" s="13">
        <v>12585</v>
      </c>
      <c r="F32" s="14" t="s">
        <v>10</v>
      </c>
      <c r="G32" s="13">
        <v>12585</v>
      </c>
      <c r="H32" s="13">
        <v>12585</v>
      </c>
      <c r="I32" s="13">
        <f t="shared" si="0"/>
        <v>0</v>
      </c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6" customFormat="1" ht="25.5" customHeight="1" outlineLevel="1">
      <c r="A33" s="12">
        <v>23</v>
      </c>
      <c r="B33" s="45" t="s">
        <v>28</v>
      </c>
      <c r="C33" s="45"/>
      <c r="D33" s="13">
        <v>6717</v>
      </c>
      <c r="E33" s="13">
        <v>6717</v>
      </c>
      <c r="F33" s="14" t="s">
        <v>10</v>
      </c>
      <c r="G33" s="13">
        <v>6717</v>
      </c>
      <c r="H33" s="13">
        <v>6717</v>
      </c>
      <c r="I33" s="13">
        <f t="shared" si="0"/>
        <v>0</v>
      </c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6" customFormat="1" ht="32.25" customHeight="1" outlineLevel="1">
      <c r="A34" s="12">
        <v>24</v>
      </c>
      <c r="B34" s="45" t="s">
        <v>29</v>
      </c>
      <c r="C34" s="45"/>
      <c r="D34" s="13">
        <v>2433401</v>
      </c>
      <c r="E34" s="13">
        <v>1501249.84</v>
      </c>
      <c r="F34" s="14" t="s">
        <v>10</v>
      </c>
      <c r="G34" s="13">
        <v>2433401</v>
      </c>
      <c r="H34" s="13">
        <v>1528268.72</v>
      </c>
      <c r="I34" s="13">
        <f t="shared" si="0"/>
        <v>905132.28</v>
      </c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s="6" customFormat="1" ht="12.75" customHeight="1" outlineLevel="1">
      <c r="A35" s="12">
        <v>25</v>
      </c>
      <c r="B35" s="45" t="s">
        <v>44</v>
      </c>
      <c r="C35" s="45"/>
      <c r="D35" s="13">
        <v>118550</v>
      </c>
      <c r="E35" s="13">
        <v>118550</v>
      </c>
      <c r="F35" s="14" t="s">
        <v>10</v>
      </c>
      <c r="G35" s="13">
        <v>594902.1</v>
      </c>
      <c r="H35" s="13">
        <v>594902.1</v>
      </c>
      <c r="I35" s="13">
        <f>G35-H35</f>
        <v>0</v>
      </c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s="6" customFormat="1" ht="12.75" customHeight="1" outlineLevel="1">
      <c r="A36" s="12">
        <v>26</v>
      </c>
      <c r="B36" s="45" t="s">
        <v>62</v>
      </c>
      <c r="C36" s="45"/>
      <c r="D36" s="13">
        <v>118550</v>
      </c>
      <c r="E36" s="13">
        <v>118550</v>
      </c>
      <c r="F36" s="14" t="s">
        <v>10</v>
      </c>
      <c r="G36" s="13">
        <v>118550</v>
      </c>
      <c r="H36" s="13">
        <v>118550</v>
      </c>
      <c r="I36" s="13">
        <f t="shared" si="0"/>
        <v>0</v>
      </c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s="4" customFormat="1" ht="12.75" customHeight="1">
      <c r="A37" s="53" t="s">
        <v>30</v>
      </c>
      <c r="B37" s="53"/>
      <c r="C37" s="53"/>
      <c r="D37" s="38">
        <v>5659584.24</v>
      </c>
      <c r="E37" s="38">
        <v>1990386.95</v>
      </c>
      <c r="F37" s="38"/>
      <c r="G37" s="38">
        <f>SUM(G38:G38)</f>
        <v>176085</v>
      </c>
      <c r="H37" s="38">
        <f>SUM(H38:H38)</f>
        <v>176085</v>
      </c>
      <c r="I37" s="38">
        <f>SUM(I38:I38)</f>
        <v>0</v>
      </c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6" customFormat="1" ht="29.25" customHeight="1" outlineLevel="1">
      <c r="A38" s="12">
        <v>27</v>
      </c>
      <c r="B38" s="54" t="s">
        <v>31</v>
      </c>
      <c r="C38" s="54"/>
      <c r="D38" s="19">
        <v>176085</v>
      </c>
      <c r="E38" s="19">
        <v>176085</v>
      </c>
      <c r="F38" s="20" t="s">
        <v>10</v>
      </c>
      <c r="G38" s="19">
        <v>176085</v>
      </c>
      <c r="H38" s="19">
        <v>176085</v>
      </c>
      <c r="I38" s="21">
        <v>0</v>
      </c>
      <c r="IL38" s="9"/>
      <c r="IM38" s="9"/>
      <c r="IN38" s="9"/>
      <c r="IO38" s="9"/>
      <c r="IP38" s="9"/>
      <c r="IQ38" s="9"/>
      <c r="IR38" s="9"/>
      <c r="IS38" s="9"/>
      <c r="IT38" s="9"/>
      <c r="IU38" s="9"/>
    </row>
    <row r="39" spans="1:255" s="4" customFormat="1" ht="17.25" customHeight="1">
      <c r="A39" s="57" t="s">
        <v>32</v>
      </c>
      <c r="B39" s="57"/>
      <c r="C39" s="57"/>
      <c r="D39" s="36">
        <v>12388020.6</v>
      </c>
      <c r="E39" s="36">
        <v>10256128.32</v>
      </c>
      <c r="F39" s="36"/>
      <c r="G39" s="37">
        <f>G40+G41+G42+G43+G44+G49+G50+G51+G52+G53+G54+G55+G56+G57+G58+G59+G60+G61+G62</f>
        <v>12741915.61</v>
      </c>
      <c r="H39" s="37">
        <f>H40+H41+H42+H43+H44+H49+H50+H51+H52+H53+H54+H55+H56+H57+H58+H59+H60+H61+H62</f>
        <v>1531454.7000000002</v>
      </c>
      <c r="I39" s="37">
        <f>G39-H39</f>
        <v>11210460.91</v>
      </c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s="10" customFormat="1" ht="32.25" customHeight="1" outlineLevel="1">
      <c r="A40" s="22">
        <v>28</v>
      </c>
      <c r="B40" s="52" t="s">
        <v>37</v>
      </c>
      <c r="C40" s="52"/>
      <c r="D40" s="23">
        <v>153225.3</v>
      </c>
      <c r="E40" s="23">
        <v>128359.88</v>
      </c>
      <c r="F40" s="24" t="s">
        <v>10</v>
      </c>
      <c r="G40" s="23">
        <v>153225.3</v>
      </c>
      <c r="H40" s="23">
        <v>153225.3</v>
      </c>
      <c r="I40" s="25">
        <v>0</v>
      </c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0" customFormat="1" ht="27" customHeight="1" outlineLevel="1">
      <c r="A41" s="22">
        <v>29</v>
      </c>
      <c r="B41" s="52" t="s">
        <v>38</v>
      </c>
      <c r="C41" s="52"/>
      <c r="D41" s="23">
        <v>492723.7</v>
      </c>
      <c r="E41" s="23">
        <v>492723.7</v>
      </c>
      <c r="F41" s="24" t="s">
        <v>10</v>
      </c>
      <c r="G41" s="23">
        <v>492723.7</v>
      </c>
      <c r="H41" s="23">
        <v>492723.7</v>
      </c>
      <c r="I41" s="25">
        <v>0</v>
      </c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0" customFormat="1" ht="26.25" customHeight="1" outlineLevel="1">
      <c r="A42" s="22">
        <v>30</v>
      </c>
      <c r="B42" s="52" t="s">
        <v>39</v>
      </c>
      <c r="C42" s="52"/>
      <c r="D42" s="23">
        <v>368082.92</v>
      </c>
      <c r="E42" s="23">
        <v>93770.05</v>
      </c>
      <c r="F42" s="24" t="s">
        <v>10</v>
      </c>
      <c r="G42" s="33">
        <v>368082.92</v>
      </c>
      <c r="H42" s="33">
        <v>128059.17</v>
      </c>
      <c r="I42" s="34">
        <f>G42-H42</f>
        <v>240023.75</v>
      </c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10" customFormat="1" ht="25.5" customHeight="1" outlineLevel="1">
      <c r="A43" s="22">
        <v>31</v>
      </c>
      <c r="B43" s="52" t="s">
        <v>40</v>
      </c>
      <c r="C43" s="52"/>
      <c r="D43" s="23">
        <v>665301.69</v>
      </c>
      <c r="E43" s="23">
        <v>99608.56</v>
      </c>
      <c r="F43" s="24" t="s">
        <v>10</v>
      </c>
      <c r="G43" s="33">
        <v>665301.69</v>
      </c>
      <c r="H43" s="33">
        <v>143976.64</v>
      </c>
      <c r="I43" s="34">
        <f>G43-H43</f>
        <v>521325.04999999993</v>
      </c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10" customFormat="1" ht="29.25" customHeight="1" outlineLevel="1">
      <c r="A44" s="22">
        <v>32</v>
      </c>
      <c r="B44" s="52" t="s">
        <v>41</v>
      </c>
      <c r="C44" s="52"/>
      <c r="D44" s="23">
        <v>628055</v>
      </c>
      <c r="E44" s="23">
        <v>207284.98</v>
      </c>
      <c r="F44" s="24" t="s">
        <v>10</v>
      </c>
      <c r="G44" s="33">
        <v>628055</v>
      </c>
      <c r="H44" s="33">
        <v>249361.98</v>
      </c>
      <c r="I44" s="34">
        <f>G44-H44</f>
        <v>378693.02</v>
      </c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1" customFormat="1" ht="12.75" customHeight="1" hidden="1">
      <c r="A45" s="26"/>
      <c r="B45" s="27"/>
      <c r="C45" s="27"/>
      <c r="D45" s="27"/>
      <c r="E45" s="27"/>
      <c r="F45" s="27"/>
      <c r="G45" s="27"/>
      <c r="H45" s="27"/>
      <c r="I45" s="27"/>
      <c r="IL45"/>
      <c r="IM45"/>
      <c r="IN45"/>
      <c r="IO45"/>
      <c r="IP45"/>
      <c r="IQ45"/>
      <c r="IR45"/>
      <c r="IS45"/>
      <c r="IT45"/>
      <c r="IU45"/>
    </row>
    <row r="46" spans="1:255" s="2" customFormat="1" ht="11.25" hidden="1">
      <c r="A46" s="26"/>
      <c r="B46" s="28"/>
      <c r="C46" s="28"/>
      <c r="D46" s="28"/>
      <c r="E46" s="28"/>
      <c r="F46" s="28"/>
      <c r="G46" s="28"/>
      <c r="H46" s="28"/>
      <c r="I46" s="28"/>
      <c r="IL46"/>
      <c r="IM46"/>
      <c r="IN46"/>
      <c r="IO46"/>
      <c r="IP46"/>
      <c r="IQ46"/>
      <c r="IR46"/>
      <c r="IS46"/>
      <c r="IT46"/>
      <c r="IU46"/>
    </row>
    <row r="47" spans="1:255" s="1" customFormat="1" ht="12.75" customHeight="1" hidden="1">
      <c r="A47" s="26"/>
      <c r="B47" s="27" t="s">
        <v>33</v>
      </c>
      <c r="C47" s="27"/>
      <c r="D47" s="27"/>
      <c r="E47" s="27"/>
      <c r="F47" s="27"/>
      <c r="G47" s="27"/>
      <c r="H47" s="27"/>
      <c r="I47" s="27"/>
      <c r="IL47"/>
      <c r="IM47"/>
      <c r="IN47"/>
      <c r="IO47"/>
      <c r="IP47"/>
      <c r="IQ47"/>
      <c r="IR47"/>
      <c r="IS47"/>
      <c r="IT47"/>
      <c r="IU47"/>
    </row>
    <row r="48" spans="1:255" s="1" customFormat="1" ht="12.75" customHeight="1" hidden="1">
      <c r="A48" s="26"/>
      <c r="B48" s="27"/>
      <c r="C48" s="56" t="s">
        <v>34</v>
      </c>
      <c r="D48" s="56"/>
      <c r="E48" s="56"/>
      <c r="F48" s="29"/>
      <c r="G48" s="27"/>
      <c r="H48" s="27"/>
      <c r="I48" s="27"/>
      <c r="IL48"/>
      <c r="IM48"/>
      <c r="IN48"/>
      <c r="IO48"/>
      <c r="IP48"/>
      <c r="IQ48"/>
      <c r="IR48"/>
      <c r="IS48"/>
      <c r="IT48"/>
      <c r="IU48"/>
    </row>
    <row r="49" spans="1:255" s="10" customFormat="1" ht="26.25" customHeight="1" outlineLevel="1">
      <c r="A49" s="22">
        <v>33</v>
      </c>
      <c r="B49" s="52" t="s">
        <v>45</v>
      </c>
      <c r="C49" s="52"/>
      <c r="D49" s="23">
        <v>368082.92</v>
      </c>
      <c r="E49" s="23">
        <v>93770.05</v>
      </c>
      <c r="F49" s="24" t="s">
        <v>10</v>
      </c>
      <c r="G49" s="33">
        <v>386800</v>
      </c>
      <c r="H49" s="33">
        <v>38680.02</v>
      </c>
      <c r="I49" s="34">
        <f aca="true" t="shared" si="1" ref="I49:I62">G49-H49</f>
        <v>348119.98</v>
      </c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10" customFormat="1" ht="26.25" customHeight="1" outlineLevel="1">
      <c r="A50" s="22">
        <v>34</v>
      </c>
      <c r="B50" s="52" t="s">
        <v>46</v>
      </c>
      <c r="C50" s="52"/>
      <c r="D50" s="23">
        <v>368082.92</v>
      </c>
      <c r="E50" s="23">
        <v>93770.05</v>
      </c>
      <c r="F50" s="24" t="s">
        <v>10</v>
      </c>
      <c r="G50" s="33">
        <v>586070</v>
      </c>
      <c r="H50" s="33">
        <v>29303.49</v>
      </c>
      <c r="I50" s="34">
        <f t="shared" si="1"/>
        <v>556766.51</v>
      </c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s="10" customFormat="1" ht="26.25" customHeight="1" outlineLevel="1">
      <c r="A51" s="22">
        <v>35</v>
      </c>
      <c r="B51" s="52" t="s">
        <v>47</v>
      </c>
      <c r="C51" s="52"/>
      <c r="D51" s="23">
        <v>368082.92</v>
      </c>
      <c r="E51" s="23">
        <v>93770.05</v>
      </c>
      <c r="F51" s="24" t="s">
        <v>10</v>
      </c>
      <c r="G51" s="33">
        <v>586070</v>
      </c>
      <c r="H51" s="33">
        <v>29303.49</v>
      </c>
      <c r="I51" s="34">
        <f t="shared" si="1"/>
        <v>556766.51</v>
      </c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s="10" customFormat="1" ht="26.25" customHeight="1" outlineLevel="1">
      <c r="A52" s="22">
        <v>36</v>
      </c>
      <c r="B52" s="52" t="s">
        <v>48</v>
      </c>
      <c r="C52" s="52"/>
      <c r="D52" s="23">
        <v>368082.92</v>
      </c>
      <c r="E52" s="23">
        <v>93770.05</v>
      </c>
      <c r="F52" s="24" t="s">
        <v>10</v>
      </c>
      <c r="G52" s="33">
        <v>586070</v>
      </c>
      <c r="H52" s="33">
        <v>19535.66</v>
      </c>
      <c r="I52" s="34">
        <f t="shared" si="1"/>
        <v>566534.34</v>
      </c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s="10" customFormat="1" ht="26.25" customHeight="1" outlineLevel="1">
      <c r="A53" s="22">
        <v>37</v>
      </c>
      <c r="B53" s="52" t="s">
        <v>49</v>
      </c>
      <c r="C53" s="52"/>
      <c r="D53" s="23">
        <v>368082.92</v>
      </c>
      <c r="E53" s="23">
        <v>93770.05</v>
      </c>
      <c r="F53" s="24" t="s">
        <v>10</v>
      </c>
      <c r="G53" s="33">
        <v>586070</v>
      </c>
      <c r="H53" s="33">
        <v>19535.66</v>
      </c>
      <c r="I53" s="34">
        <f t="shared" si="1"/>
        <v>566534.34</v>
      </c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s="10" customFormat="1" ht="26.25" customHeight="1" outlineLevel="1">
      <c r="A54" s="22">
        <v>38</v>
      </c>
      <c r="B54" s="52" t="s">
        <v>50</v>
      </c>
      <c r="C54" s="52"/>
      <c r="D54" s="23">
        <v>368082.92</v>
      </c>
      <c r="E54" s="23">
        <v>93770.05</v>
      </c>
      <c r="F54" s="24" t="s">
        <v>10</v>
      </c>
      <c r="G54" s="33">
        <v>586070</v>
      </c>
      <c r="H54" s="33">
        <v>19535.66</v>
      </c>
      <c r="I54" s="34">
        <f t="shared" si="1"/>
        <v>566534.34</v>
      </c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s="10" customFormat="1" ht="26.25" customHeight="1" outlineLevel="1">
      <c r="A55" s="22">
        <v>39</v>
      </c>
      <c r="B55" s="52" t="s">
        <v>51</v>
      </c>
      <c r="C55" s="52"/>
      <c r="D55" s="23">
        <v>368082.92</v>
      </c>
      <c r="E55" s="23">
        <v>93770.05</v>
      </c>
      <c r="F55" s="24" t="s">
        <v>10</v>
      </c>
      <c r="G55" s="33">
        <v>841220</v>
      </c>
      <c r="H55" s="33">
        <v>14020.33</v>
      </c>
      <c r="I55" s="34">
        <f t="shared" si="1"/>
        <v>827199.67</v>
      </c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0" customFormat="1" ht="26.25" customHeight="1" outlineLevel="1">
      <c r="A56" s="22">
        <v>40</v>
      </c>
      <c r="B56" s="52" t="s">
        <v>52</v>
      </c>
      <c r="C56" s="52"/>
      <c r="D56" s="23">
        <v>368082.92</v>
      </c>
      <c r="E56" s="23">
        <v>93770.05</v>
      </c>
      <c r="F56" s="24" t="s">
        <v>10</v>
      </c>
      <c r="G56" s="33">
        <v>841220</v>
      </c>
      <c r="H56" s="33">
        <v>14020.33</v>
      </c>
      <c r="I56" s="34">
        <f t="shared" si="1"/>
        <v>827199.67</v>
      </c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0" customFormat="1" ht="26.25" customHeight="1" outlineLevel="1">
      <c r="A57" s="22">
        <v>41</v>
      </c>
      <c r="B57" s="52" t="s">
        <v>53</v>
      </c>
      <c r="C57" s="52"/>
      <c r="D57" s="23">
        <v>368082.92</v>
      </c>
      <c r="E57" s="23">
        <v>93770.05</v>
      </c>
      <c r="F57" s="24" t="s">
        <v>10</v>
      </c>
      <c r="G57" s="33">
        <v>841220</v>
      </c>
      <c r="H57" s="33">
        <v>14020.33</v>
      </c>
      <c r="I57" s="34">
        <f t="shared" si="1"/>
        <v>827199.67</v>
      </c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0" customFormat="1" ht="26.25" customHeight="1" outlineLevel="1">
      <c r="A58" s="22">
        <v>42</v>
      </c>
      <c r="B58" s="52" t="s">
        <v>54</v>
      </c>
      <c r="C58" s="52"/>
      <c r="D58" s="23">
        <v>368082.92</v>
      </c>
      <c r="E58" s="23">
        <v>93770.05</v>
      </c>
      <c r="F58" s="24" t="s">
        <v>10</v>
      </c>
      <c r="G58" s="33">
        <v>841220</v>
      </c>
      <c r="H58" s="33">
        <v>14020.33</v>
      </c>
      <c r="I58" s="34">
        <f t="shared" si="1"/>
        <v>827199.67</v>
      </c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0" customFormat="1" ht="26.25" customHeight="1" outlineLevel="1">
      <c r="A59" s="22">
        <v>43</v>
      </c>
      <c r="B59" s="52" t="s">
        <v>55</v>
      </c>
      <c r="C59" s="52"/>
      <c r="D59" s="23">
        <v>368082.92</v>
      </c>
      <c r="E59" s="23">
        <v>93770.05</v>
      </c>
      <c r="F59" s="24" t="s">
        <v>10</v>
      </c>
      <c r="G59" s="33">
        <v>841220</v>
      </c>
      <c r="H59" s="33">
        <v>14020.33</v>
      </c>
      <c r="I59" s="34">
        <f t="shared" si="1"/>
        <v>827199.67</v>
      </c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s="10" customFormat="1" ht="26.25" customHeight="1" outlineLevel="1">
      <c r="A60" s="22">
        <v>44</v>
      </c>
      <c r="B60" s="52" t="s">
        <v>56</v>
      </c>
      <c r="C60" s="52"/>
      <c r="D60" s="23">
        <v>368082.92</v>
      </c>
      <c r="E60" s="23">
        <v>93770.05</v>
      </c>
      <c r="F60" s="24" t="s">
        <v>10</v>
      </c>
      <c r="G60" s="33">
        <v>839050</v>
      </c>
      <c r="H60" s="33">
        <v>13984.17</v>
      </c>
      <c r="I60" s="34">
        <f t="shared" si="1"/>
        <v>825065.83</v>
      </c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s="10" customFormat="1" ht="26.25" customHeight="1" outlineLevel="1">
      <c r="A61" s="22">
        <v>45</v>
      </c>
      <c r="B61" s="52" t="s">
        <v>57</v>
      </c>
      <c r="C61" s="52"/>
      <c r="D61" s="23">
        <v>368082.92</v>
      </c>
      <c r="E61" s="23">
        <v>93770.05</v>
      </c>
      <c r="F61" s="24" t="s">
        <v>10</v>
      </c>
      <c r="G61" s="33">
        <v>841220</v>
      </c>
      <c r="H61" s="33">
        <v>42060.99</v>
      </c>
      <c r="I61" s="34">
        <f t="shared" si="1"/>
        <v>799159.01</v>
      </c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s="10" customFormat="1" ht="26.25" customHeight="1" outlineLevel="1">
      <c r="A62" s="22">
        <v>46</v>
      </c>
      <c r="B62" s="52" t="s">
        <v>63</v>
      </c>
      <c r="C62" s="52"/>
      <c r="D62" s="23">
        <v>368082.92</v>
      </c>
      <c r="E62" s="23">
        <v>93770.05</v>
      </c>
      <c r="F62" s="24" t="s">
        <v>10</v>
      </c>
      <c r="G62" s="33">
        <v>1231007</v>
      </c>
      <c r="H62" s="33">
        <v>82067.12</v>
      </c>
      <c r="I62" s="34">
        <f t="shared" si="1"/>
        <v>1148939.88</v>
      </c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:255" s="2" customFormat="1" ht="17.25" customHeight="1">
      <c r="A63" s="30"/>
      <c r="B63" s="55" t="s">
        <v>35</v>
      </c>
      <c r="C63" s="55"/>
      <c r="D63" s="31"/>
      <c r="E63" s="31"/>
      <c r="F63" s="31"/>
      <c r="G63" s="35">
        <f>G10+G37+G39</f>
        <v>116187814.61</v>
      </c>
      <c r="H63" s="35">
        <f>H10+H37+H39</f>
        <v>74297247.42</v>
      </c>
      <c r="I63" s="35">
        <f>G63-H63</f>
        <v>41890567.19</v>
      </c>
      <c r="IL63"/>
      <c r="IM63"/>
      <c r="IN63"/>
      <c r="IO63"/>
      <c r="IP63"/>
      <c r="IQ63"/>
      <c r="IR63"/>
      <c r="IS63"/>
      <c r="IT63"/>
      <c r="IU63"/>
    </row>
  </sheetData>
  <sheetProtection/>
  <mergeCells count="61">
    <mergeCell ref="B35:C35"/>
    <mergeCell ref="B49:C49"/>
    <mergeCell ref="B50:C50"/>
    <mergeCell ref="B51:C51"/>
    <mergeCell ref="B43:C43"/>
    <mergeCell ref="B44:C44"/>
    <mergeCell ref="C48:E48"/>
    <mergeCell ref="A39:C39"/>
    <mergeCell ref="B40:C40"/>
    <mergeCell ref="B41:C41"/>
    <mergeCell ref="B63:C63"/>
    <mergeCell ref="B52:C52"/>
    <mergeCell ref="B53:C53"/>
    <mergeCell ref="B54:C54"/>
    <mergeCell ref="B55:C55"/>
    <mergeCell ref="B56:C56"/>
    <mergeCell ref="B57:C57"/>
    <mergeCell ref="B60:C60"/>
    <mergeCell ref="B61:C61"/>
    <mergeCell ref="B62:C62"/>
    <mergeCell ref="B31:C31"/>
    <mergeCell ref="B32:C32"/>
    <mergeCell ref="B33:C33"/>
    <mergeCell ref="B34:C34"/>
    <mergeCell ref="B42:C42"/>
    <mergeCell ref="B36:C36"/>
    <mergeCell ref="A37:C37"/>
    <mergeCell ref="B38:C38"/>
    <mergeCell ref="B22:C22"/>
    <mergeCell ref="B58:C58"/>
    <mergeCell ref="B23:C23"/>
    <mergeCell ref="B24:C24"/>
    <mergeCell ref="B25:C25"/>
    <mergeCell ref="B26:C26"/>
    <mergeCell ref="B27:C27"/>
    <mergeCell ref="B28:C28"/>
    <mergeCell ref="B29:C29"/>
    <mergeCell ref="B30:C30"/>
    <mergeCell ref="B13:C13"/>
    <mergeCell ref="B14:C14"/>
    <mergeCell ref="B15:C15"/>
    <mergeCell ref="B59:C59"/>
    <mergeCell ref="B16:C16"/>
    <mergeCell ref="B17:C17"/>
    <mergeCell ref="B18:C18"/>
    <mergeCell ref="B19:C19"/>
    <mergeCell ref="B20:C20"/>
    <mergeCell ref="B21:C21"/>
    <mergeCell ref="B5:I5"/>
    <mergeCell ref="B6:I6"/>
    <mergeCell ref="A7:A8"/>
    <mergeCell ref="B7:C8"/>
    <mergeCell ref="F7:I7"/>
    <mergeCell ref="A9:C9"/>
    <mergeCell ref="A10:C10"/>
    <mergeCell ref="B11:C11"/>
    <mergeCell ref="B12:C12"/>
    <mergeCell ref="B1:I1"/>
    <mergeCell ref="B2:I2"/>
    <mergeCell ref="B3:I3"/>
    <mergeCell ref="B4:I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Колесникова Наталья Юрьевна (UIR-NK - Колесникова)</cp:lastModifiedBy>
  <cp:lastPrinted>2012-06-14T08:12:24Z</cp:lastPrinted>
  <dcterms:created xsi:type="dcterms:W3CDTF">2011-04-11T13:11:32Z</dcterms:created>
  <dcterms:modified xsi:type="dcterms:W3CDTF">2012-06-20T09:19:07Z</dcterms:modified>
  <cp:category/>
  <cp:version/>
  <cp:contentType/>
  <cp:contentStatus/>
</cp:coreProperties>
</file>