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<sst xmlns="http://schemas.openxmlformats.org/spreadsheetml/2006/main" count="223" uniqueCount="156">
  <si>
    <t>№ п/п</t>
  </si>
  <si>
    <t xml:space="preserve"> Основное средство, Инвентарный номер</t>
  </si>
  <si>
    <t>На начало периода</t>
  </si>
  <si>
    <t>Стоимость</t>
  </si>
  <si>
    <t>Амортизация (износ)</t>
  </si>
  <si>
    <t>Единица измерения</t>
  </si>
  <si>
    <t>Первоначальная стоимость</t>
  </si>
  <si>
    <t>Остаточная стоимость (с учетом износа)</t>
  </si>
  <si>
    <t>Недвижимое имущество</t>
  </si>
  <si>
    <t xml:space="preserve">                          Здания</t>
  </si>
  <si>
    <t>шт.</t>
  </si>
  <si>
    <t xml:space="preserve">                      Сооружения</t>
  </si>
  <si>
    <t xml:space="preserve">      Особо ценное движимое имущество</t>
  </si>
  <si>
    <t>Ответственный:</t>
  </si>
  <si>
    <t>(должность)</t>
  </si>
  <si>
    <t xml:space="preserve">ИТОГО </t>
  </si>
  <si>
    <t xml:space="preserve">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</si>
  <si>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Приложение</t>
  </si>
  <si>
    <t xml:space="preserve">                                                                                                        городского округа «Город Калининград»</t>
  </si>
  <si>
    <t>Перечень объектов недвижимого и особо ценного движимого имущества на 01 августа 2012 года.</t>
  </si>
  <si>
    <t>Инвентарный номер</t>
  </si>
  <si>
    <t xml:space="preserve"> 000000000000018</t>
  </si>
  <si>
    <t>Гараж, Советский пр-кт,103а, Литер Л</t>
  </si>
  <si>
    <t xml:space="preserve"> 000000000000325</t>
  </si>
  <si>
    <t>Нежилое помещение  ул.Фрунзе,71, Лите II из литера А</t>
  </si>
  <si>
    <t>000000000000099</t>
  </si>
  <si>
    <t>Помещение учрежденческое  пр-т Мира 98, Литер IV из литера А</t>
  </si>
  <si>
    <t>000000000000244</t>
  </si>
  <si>
    <t>Нежилое помещение ул.Офицерская 31-33 Литер I из литера А</t>
  </si>
  <si>
    <t>000000000000001</t>
  </si>
  <si>
    <t xml:space="preserve">Котельная,Советский пр-кт,103а, Литер К </t>
  </si>
  <si>
    <t>000000000000251</t>
  </si>
  <si>
    <t>000000000000104</t>
  </si>
  <si>
    <t>Нежилое помещение ул. Чайковского, 52, Литер А</t>
  </si>
  <si>
    <t>Здание мэрии, пл. Победы, 1, Литер А</t>
  </si>
  <si>
    <t>000000000000017</t>
  </si>
  <si>
    <t xml:space="preserve">Административное здание,Советский проспект,103а, Литер А </t>
  </si>
  <si>
    <t>000000000000134</t>
  </si>
  <si>
    <t>Гараж , ул.Октябрьская,79, Литер Г1</t>
  </si>
  <si>
    <t>000000000000077</t>
  </si>
  <si>
    <t>Административно-производственное здание (мастерская),  Литер А</t>
  </si>
  <si>
    <t>000000000000101</t>
  </si>
  <si>
    <t>Нежилое помещение ул. Уральская 9-15, Литер IV из литера А</t>
  </si>
  <si>
    <t>Нежилое помещение ул. Леонова, 8 Литер ХII из литера А, АI</t>
  </si>
  <si>
    <t xml:space="preserve"> 000000000000250</t>
  </si>
  <si>
    <t>Нежилое помещение ул. М.Новикова  4-6 Литер II из литера А</t>
  </si>
  <si>
    <t>000000000000247</t>
  </si>
  <si>
    <t>000000000000249</t>
  </si>
  <si>
    <t>000000000000103</t>
  </si>
  <si>
    <t>Нежилой дом ул. К.Маркса 41-43, Литер Б</t>
  </si>
  <si>
    <t xml:space="preserve"> 000000000000097</t>
  </si>
  <si>
    <t xml:space="preserve">Нежилое помещение ул. П.Морозова, 6-8, Литер II из литера А </t>
  </si>
  <si>
    <t xml:space="preserve">Нежилое помещение ул. Зарайская 7-17а, Литер I из литера А </t>
  </si>
  <si>
    <t>Нежилое помещение пр-кт Победы, 58 Литер I из Литера А</t>
  </si>
  <si>
    <t>000000000000246</t>
  </si>
  <si>
    <t>000000000000100</t>
  </si>
  <si>
    <t>Административное здание ул. Октябрьская 79, Литер А</t>
  </si>
  <si>
    <t>000000000000248</t>
  </si>
  <si>
    <t>Нежилое помещение ул. Новикова, 26-30,  Литер V из литера А</t>
  </si>
  <si>
    <t>000000000000113</t>
  </si>
  <si>
    <t>Нежилое помещение, пр-кт Победы,42, Литер IV из литера А</t>
  </si>
  <si>
    <t xml:space="preserve"> 000000000000326</t>
  </si>
  <si>
    <t xml:space="preserve">Нежилое помещение,  ул.Фрунзе,71  (пом.№ 19,21,22,23), Литер II из литера А </t>
  </si>
  <si>
    <t>Нежилое помещение, пер.Трамвайный 2-12, Литер I из литера А</t>
  </si>
  <si>
    <t xml:space="preserve"> 000000000000245</t>
  </si>
  <si>
    <t xml:space="preserve"> 000000000000102</t>
  </si>
  <si>
    <t xml:space="preserve">Нежилое помещение ул. Киевская 6-22, Литер I из литера А </t>
  </si>
  <si>
    <t xml:space="preserve"> 000000000000252</t>
  </si>
  <si>
    <t>Нежилое помещение, ул. Карла Маркса, 41-43, Литер  VI из литера А,а,а,I</t>
  </si>
  <si>
    <t xml:space="preserve"> 000000000000016</t>
  </si>
  <si>
    <t>Склад, Советский пр-кт,103а, Литер В</t>
  </si>
  <si>
    <t xml:space="preserve"> 000000000000114</t>
  </si>
  <si>
    <t>Замощение асфальт, Чайковского,52 Литер I</t>
  </si>
  <si>
    <t>000000000000060</t>
  </si>
  <si>
    <t>Автомобиль Volkswagen Multivan 3.2,                                       VIN WV2ZZZ7HZ5H003244</t>
  </si>
  <si>
    <t>000000000000059</t>
  </si>
  <si>
    <t>Автомобиль РЕНО Меган,                                                  VIN VFLM0C0H39561010</t>
  </si>
  <si>
    <t xml:space="preserve"> 000000000000056</t>
  </si>
  <si>
    <t>Автомобиль Hуundai NF Sonata,                                                            VIN KMHET41ABAA750134</t>
  </si>
  <si>
    <t>000000000000058</t>
  </si>
  <si>
    <t>Автомобиль КИА CERATO,                                                             VIN KNAFH221395024155</t>
  </si>
  <si>
    <t>Нежилое помещение №60 (кабинет 306), плошадь Победы, 1, Литер  А</t>
  </si>
  <si>
    <t xml:space="preserve"> 000000000001686</t>
  </si>
  <si>
    <t>000000000000327</t>
  </si>
  <si>
    <t>Автомобиль Renault Черный                                                     VIN X7LLSRB1HAH310449</t>
  </si>
  <si>
    <t>000000000000340</t>
  </si>
  <si>
    <t>Автомобиль FOCUS COMFORT 4 door                                                    VIN X9FHXXEEDHBL87128</t>
  </si>
  <si>
    <t>000000000000341</t>
  </si>
  <si>
    <t>Автомобиль FOCUS COMFORT 4 door                                                    VIN X9FHXXEEDHBL87983</t>
  </si>
  <si>
    <t xml:space="preserve"> 000000000000344</t>
  </si>
  <si>
    <t>Автомобиль FOCUS COMFORT 4 door                                                    VIN X9FHXXEEDHBY04005</t>
  </si>
  <si>
    <t>000000000000345</t>
  </si>
  <si>
    <t>Автомобиль FOCUS COMFORT 4 door                                                VIN X9FHXXEEDHBY04011</t>
  </si>
  <si>
    <t>000000000000343</t>
  </si>
  <si>
    <t>Автомобиль FOCUS COMFORT 4 door                                                      VIN X9FHXXEEDHBY04014</t>
  </si>
  <si>
    <t>000000000000346</t>
  </si>
  <si>
    <t>Автомобиль MONDEO TREND 4 door                                                       VIN X9FDXXEEBDBS06831</t>
  </si>
  <si>
    <t>000000000000350</t>
  </si>
  <si>
    <t>Автомобиль MONDEO TREND 4 door                                                       VIN X9FDXXEEBDBS06844</t>
  </si>
  <si>
    <t xml:space="preserve"> 000000000000348</t>
  </si>
  <si>
    <t xml:space="preserve">Автомобиль MONDEO TREND 4 door                                                         VIN X9FDXXEEBDBS06849         </t>
  </si>
  <si>
    <t>000000000000349</t>
  </si>
  <si>
    <t xml:space="preserve">Автомобиль MONDEO TREND 4 door                                                       VIN X9FDXXEEBDBS06850   </t>
  </si>
  <si>
    <t>000000000000347</t>
  </si>
  <si>
    <t xml:space="preserve">Автомобиль MONDEO TREND 4 door                                                             VIN X9FDXXEEBDBS06851   </t>
  </si>
  <si>
    <t>000000000000418</t>
  </si>
  <si>
    <t xml:space="preserve">Автомобиль MONDEO TREND 4 door                                                          VIN X9FDXXEEBDBS07610   </t>
  </si>
  <si>
    <t xml:space="preserve"> 000000000000342</t>
  </si>
  <si>
    <t xml:space="preserve">Автомобиль MONDEO TREND 4 door                                               VIN X9FDXXEEBDHBY00301                  </t>
  </si>
  <si>
    <t>000000000001625</t>
  </si>
  <si>
    <t>Автомобиль KIA Sorento                                                         VIN XWEKU811DC0000171</t>
  </si>
  <si>
    <t xml:space="preserve">Автомобиль SKODA OCTAVIA CLASSIC 1.6                    VIN TEMBDA21Z552063419 </t>
  </si>
  <si>
    <t>000000000000049</t>
  </si>
  <si>
    <t>000000000000048</t>
  </si>
  <si>
    <t xml:space="preserve">Автомобиль SKODA OCTAVIA CLASSIC 1.6                    VIN TEMBDA21Z352063404 </t>
  </si>
  <si>
    <t>000000000000050</t>
  </si>
  <si>
    <t>Автомобиль SKODA OCTAVIA CLASSIC 1.6                    VIN TEMBDA21Z452062617</t>
  </si>
  <si>
    <t xml:space="preserve">Автомобиль SKODA OCTAVIA CLASSIC 1.6                    VIN TEMBDA21Z952062441 </t>
  </si>
  <si>
    <t>000000000000052</t>
  </si>
  <si>
    <t>000000000000026</t>
  </si>
  <si>
    <t>Автомобиль SKODA OCTAVIA CLASSIC 1.6                    VIN TEMBDA21ZX52063304</t>
  </si>
  <si>
    <t xml:space="preserve">Автомобиль SKODA OCTAVIA CLASSIC 1.6                    VIN TEMBDA21Z552063310 </t>
  </si>
  <si>
    <t>000000000000051</t>
  </si>
  <si>
    <t>000000000000025</t>
  </si>
  <si>
    <t>Автомобиль SKODA OCTAVIA CLASSIC 1.6                    VIN TEMBDA21Z952062614</t>
  </si>
  <si>
    <t>000000000000024</t>
  </si>
  <si>
    <t xml:space="preserve">Автомобиль SKODA SUPER B CLASSIC                     VIN TMBDL23U159077563 </t>
  </si>
  <si>
    <t>Автомобиль SKODA SUPER B ELEGANCE 2.8                              VIN TMBBT63U59092005</t>
  </si>
  <si>
    <t>000000000000021</t>
  </si>
  <si>
    <t>Автомобиль ГАЗ 31105 ВОЛГА                                                VIN X9631105071382374</t>
  </si>
  <si>
    <t>000000000000038</t>
  </si>
  <si>
    <t>000000000000054</t>
  </si>
  <si>
    <t>Автомобиль ГАЗ 31105 ВОЛГА                                                VIN X9631105071391799</t>
  </si>
  <si>
    <t>Автомобиль КИА МАДЖЕНТИС                                                   VIN X4XGD224320000141</t>
  </si>
  <si>
    <t>000000000000034</t>
  </si>
  <si>
    <t>Автомобиль КИА МАДЖЕНТИС                                                   VIN X4XGD222240000729</t>
  </si>
  <si>
    <t>000000000000031</t>
  </si>
  <si>
    <t>Автомобиль КИА МАДЖЕНТИС                                                   VIN X4XGD222240000740</t>
  </si>
  <si>
    <t>000000000000032</t>
  </si>
  <si>
    <t>Автомобиль КИА МАДЖЕНТИС                                                   VIN X4XGD224330000235</t>
  </si>
  <si>
    <t>000000000000027</t>
  </si>
  <si>
    <t>000000000000023</t>
  </si>
  <si>
    <t>Автомобиль КИА МАДЖЕНТИС                                                   VIN KNEGD222245310190</t>
  </si>
  <si>
    <t>Автомобиль РЕНО ЛОГАН                                                      VIN X7LLSRAGH6H040123</t>
  </si>
  <si>
    <t>000000000000045</t>
  </si>
  <si>
    <t>Автомобиль РЕНО ЛОГАН                                                      VIN X7LLSRAGH6H040481</t>
  </si>
  <si>
    <t>000000000000041</t>
  </si>
  <si>
    <t>Автомобиль РЕНО ЛОГАН                                                      VIN X7LLSRAGH6H040968</t>
  </si>
  <si>
    <t>000000000000040</t>
  </si>
  <si>
    <t>Автомобиль РЕНО ЛОГАН                                                      VIN X7LLSRAGH6H040463</t>
  </si>
  <si>
    <t>000000000000044</t>
  </si>
  <si>
    <t>Автомобиль РЕНО ЛОГАН                                                      VIN X7LLSRAGH6H035444</t>
  </si>
  <si>
    <t>000000000000043</t>
  </si>
  <si>
    <t>Автомобиль РЕНО ЛОГАН                                                      VIN X7LLSRAGH6H045727</t>
  </si>
  <si>
    <t>000000000000046</t>
  </si>
  <si>
    <t xml:space="preserve">                                                                                                        от 30 августа 2012 № 1669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</si>
</sst>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27">
    <font>
      <sz val="8"/>
      <name val="Arial"/>
      <family val="2"/>
    </font>
    <font>
      <sz val="10"/>
      <name val="Arial"/>
      <family val="0"/>
    </font>
    <font>
      <sz val="10"/>
      <color indexed="5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.5"/>
      <name val="Arial"/>
      <family val="2"/>
    </font>
    <font>
      <sz val="10.5"/>
      <color indexed="5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17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>
      <alignment horizontal="center" vertical="top"/>
    </xf>
    <xf numFmtId="0" fontId="0" fillId="18" borderId="10" xfId="0" applyFont="1" applyFill="1" applyBorder="1" applyAlignment="1">
      <alignment/>
    </xf>
    <xf numFmtId="0" fontId="0" fillId="18" borderId="10" xfId="0" applyNumberFormat="1" applyFont="1" applyFill="1" applyBorder="1" applyAlignment="1" applyProtection="1">
      <alignment/>
      <protection/>
    </xf>
    <xf numFmtId="0" fontId="2" fillId="19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vertical="center" wrapText="1"/>
    </xf>
    <xf numFmtId="4" fontId="7" fillId="18" borderId="10" xfId="0" applyNumberFormat="1" applyFont="1" applyFill="1" applyBorder="1" applyAlignment="1" applyProtection="1">
      <alignment/>
      <protection/>
    </xf>
    <xf numFmtId="164" fontId="2" fillId="20" borderId="10" xfId="0" applyNumberFormat="1" applyFont="1" applyFill="1" applyBorder="1" applyAlignment="1">
      <alignment horizontal="right" vertical="top" wrapText="1"/>
    </xf>
    <xf numFmtId="164" fontId="9" fillId="2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20" borderId="10" xfId="0" applyNumberFormat="1" applyFont="1" applyFill="1" applyBorder="1" applyAlignment="1">
      <alignment horizontal="left" vertical="top" wrapText="1"/>
    </xf>
    <xf numFmtId="4" fontId="2" fillId="2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2" fillId="2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1" fillId="21" borderId="10" xfId="0" applyNumberFormat="1" applyFont="1" applyFill="1" applyBorder="1" applyAlignment="1">
      <alignment horizontal="right" vertical="top" wrapText="1"/>
    </xf>
    <xf numFmtId="49" fontId="1" fillId="21" borderId="10" xfId="0" applyNumberFormat="1" applyFont="1" applyFill="1" applyBorder="1" applyAlignment="1">
      <alignment horizontal="right" vertical="center" wrapText="1"/>
    </xf>
    <xf numFmtId="0" fontId="3" fillId="21" borderId="0" xfId="0" applyNumberFormat="1" applyFont="1" applyFill="1" applyBorder="1" applyAlignment="1" applyProtection="1">
      <alignment/>
      <protection/>
    </xf>
    <xf numFmtId="0" fontId="3" fillId="21" borderId="0" xfId="0" applyFont="1" applyFill="1" applyAlignment="1">
      <alignment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wrapText="1" indent="2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0" fontId="8" fillId="20" borderId="10" xfId="0" applyFont="1" applyFill="1" applyBorder="1" applyAlignment="1">
      <alignment/>
    </xf>
    <xf numFmtId="0" fontId="7" fillId="18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8" fillId="21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vertical="center" wrapText="1"/>
    </xf>
    <xf numFmtId="0" fontId="1" fillId="19" borderId="10" xfId="0" applyFont="1" applyFill="1" applyBorder="1" applyAlignment="1">
      <alignment horizontal="center"/>
    </xf>
    <xf numFmtId="0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horizontal="center" vertical="top" wrapText="1"/>
    </xf>
    <xf numFmtId="0" fontId="2" fillId="19" borderId="13" xfId="0" applyNumberFormat="1" applyFont="1" applyFill="1" applyBorder="1" applyAlignment="1">
      <alignment horizontal="center" vertical="top" wrapText="1"/>
    </xf>
    <xf numFmtId="0" fontId="2" fillId="19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SheetLayoutView="100" zoomScalePageLayoutView="0" workbookViewId="0" topLeftCell="A22">
      <selection activeCell="B4" sqref="B4:J4"/>
    </sheetView>
  </sheetViews>
  <sheetFormatPr defaultColWidth="10.66015625" defaultRowHeight="11.25" outlineLevelRow="1"/>
  <cols>
    <col min="1" max="1" width="8.33203125" style="0" customWidth="1"/>
    <col min="2" max="2" width="18.16015625" style="1" customWidth="1"/>
    <col min="3" max="3" width="40.16015625" style="1" customWidth="1"/>
    <col min="4" max="5" width="0" style="1" hidden="1" customWidth="1"/>
    <col min="6" max="6" width="18.5" style="1" customWidth="1"/>
    <col min="7" max="7" width="13.83203125" style="1" customWidth="1"/>
    <col min="8" max="8" width="21.5" style="1" customWidth="1"/>
    <col min="9" max="9" width="18.33203125" style="1" customWidth="1"/>
    <col min="10" max="10" width="19.33203125" style="1" customWidth="1"/>
  </cols>
  <sheetData>
    <row r="1" spans="1:256" s="1" customFormat="1" ht="18" customHeight="1">
      <c r="A1"/>
      <c r="B1" s="72" t="s">
        <v>17</v>
      </c>
      <c r="C1" s="73"/>
      <c r="D1" s="73"/>
      <c r="E1" s="73"/>
      <c r="F1" s="73"/>
      <c r="G1" s="73"/>
      <c r="H1" s="73"/>
      <c r="I1" s="73"/>
      <c r="J1" s="73"/>
      <c r="IM1"/>
      <c r="IN1"/>
      <c r="IO1"/>
      <c r="IP1"/>
      <c r="IQ1"/>
      <c r="IR1"/>
      <c r="IS1"/>
      <c r="IT1"/>
      <c r="IU1"/>
      <c r="IV1"/>
    </row>
    <row r="2" spans="1:256" s="1" customFormat="1" ht="14.25" customHeight="1">
      <c r="A2"/>
      <c r="B2" s="72" t="s">
        <v>16</v>
      </c>
      <c r="C2" s="72"/>
      <c r="D2" s="72"/>
      <c r="E2" s="72"/>
      <c r="F2" s="72"/>
      <c r="G2" s="72"/>
      <c r="H2" s="72"/>
      <c r="I2" s="72"/>
      <c r="J2" s="72"/>
      <c r="IM2"/>
      <c r="IN2"/>
      <c r="IO2"/>
      <c r="IP2"/>
      <c r="IQ2"/>
      <c r="IR2"/>
      <c r="IS2"/>
      <c r="IT2"/>
      <c r="IU2"/>
      <c r="IV2"/>
    </row>
    <row r="3" spans="1:256" s="1" customFormat="1" ht="15.75" customHeight="1">
      <c r="A3"/>
      <c r="B3" s="72" t="s">
        <v>18</v>
      </c>
      <c r="C3" s="72"/>
      <c r="D3" s="72"/>
      <c r="E3" s="72"/>
      <c r="F3" s="72"/>
      <c r="G3" s="72"/>
      <c r="H3" s="72"/>
      <c r="I3" s="72"/>
      <c r="J3" s="72"/>
      <c r="IM3"/>
      <c r="IN3"/>
      <c r="IO3"/>
      <c r="IP3"/>
      <c r="IQ3"/>
      <c r="IR3"/>
      <c r="IS3"/>
      <c r="IT3"/>
      <c r="IU3"/>
      <c r="IV3"/>
    </row>
    <row r="4" spans="1:256" s="1" customFormat="1" ht="17.25" customHeight="1">
      <c r="A4"/>
      <c r="B4" s="72" t="s">
        <v>155</v>
      </c>
      <c r="C4" s="72"/>
      <c r="D4" s="72"/>
      <c r="E4" s="72"/>
      <c r="F4" s="72"/>
      <c r="G4" s="72"/>
      <c r="H4" s="72"/>
      <c r="I4" s="72"/>
      <c r="J4" s="72"/>
      <c r="IM4"/>
      <c r="IN4"/>
      <c r="IO4"/>
      <c r="IP4"/>
      <c r="IQ4"/>
      <c r="IR4"/>
      <c r="IS4"/>
      <c r="IT4"/>
      <c r="IU4"/>
      <c r="IV4"/>
    </row>
    <row r="5" spans="1:256" s="1" customFormat="1" ht="18" customHeight="1">
      <c r="A5"/>
      <c r="B5" s="74"/>
      <c r="C5" s="75"/>
      <c r="D5" s="75"/>
      <c r="E5" s="75"/>
      <c r="F5" s="75"/>
      <c r="G5" s="75"/>
      <c r="H5" s="75"/>
      <c r="I5" s="75"/>
      <c r="J5" s="75"/>
      <c r="IM5"/>
      <c r="IN5"/>
      <c r="IO5"/>
      <c r="IP5"/>
      <c r="IQ5"/>
      <c r="IR5"/>
      <c r="IS5"/>
      <c r="IT5"/>
      <c r="IU5"/>
      <c r="IV5"/>
    </row>
    <row r="6" spans="1:256" s="1" customFormat="1" ht="18.75" customHeight="1">
      <c r="A6"/>
      <c r="B6" s="76" t="s">
        <v>19</v>
      </c>
      <c r="C6" s="76"/>
      <c r="D6" s="76"/>
      <c r="E6" s="76"/>
      <c r="F6" s="76"/>
      <c r="G6" s="76"/>
      <c r="H6" s="76"/>
      <c r="I6" s="76"/>
      <c r="J6" s="76"/>
      <c r="IM6"/>
      <c r="IN6"/>
      <c r="IO6"/>
      <c r="IP6"/>
      <c r="IQ6"/>
      <c r="IR6"/>
      <c r="IS6"/>
      <c r="IT6"/>
      <c r="IU6"/>
      <c r="IV6"/>
    </row>
    <row r="7" spans="1:256" s="2" customFormat="1" ht="12.75" customHeight="1">
      <c r="A7" s="67" t="s">
        <v>0</v>
      </c>
      <c r="B7" s="68" t="s">
        <v>1</v>
      </c>
      <c r="C7" s="68"/>
      <c r="D7" s="28" t="s">
        <v>2</v>
      </c>
      <c r="E7" s="28"/>
      <c r="F7" s="70" t="s">
        <v>20</v>
      </c>
      <c r="G7" s="69"/>
      <c r="H7" s="69"/>
      <c r="I7" s="69"/>
      <c r="J7" s="69"/>
      <c r="IM7"/>
      <c r="IN7"/>
      <c r="IO7"/>
      <c r="IP7"/>
      <c r="IQ7"/>
      <c r="IR7"/>
      <c r="IS7"/>
      <c r="IT7"/>
      <c r="IU7"/>
      <c r="IV7"/>
    </row>
    <row r="8" spans="1:256" s="2" customFormat="1" ht="36.75" customHeight="1">
      <c r="A8" s="67"/>
      <c r="B8" s="68"/>
      <c r="C8" s="68"/>
      <c r="D8" s="28" t="s">
        <v>3</v>
      </c>
      <c r="E8" s="28" t="s">
        <v>4</v>
      </c>
      <c r="F8" s="71"/>
      <c r="G8" s="28" t="s">
        <v>5</v>
      </c>
      <c r="H8" s="28" t="s">
        <v>6</v>
      </c>
      <c r="I8" s="28" t="s">
        <v>4</v>
      </c>
      <c r="J8" s="28" t="s">
        <v>7</v>
      </c>
      <c r="IM8"/>
      <c r="IN8"/>
      <c r="IO8"/>
      <c r="IP8"/>
      <c r="IQ8"/>
      <c r="IR8"/>
      <c r="IS8"/>
      <c r="IT8"/>
      <c r="IU8"/>
      <c r="IV8"/>
    </row>
    <row r="9" spans="1:256" s="2" customFormat="1" ht="14.25" customHeight="1">
      <c r="A9" s="77" t="s">
        <v>8</v>
      </c>
      <c r="B9" s="77"/>
      <c r="C9" s="77"/>
      <c r="D9" s="35"/>
      <c r="E9" s="35"/>
      <c r="F9" s="35"/>
      <c r="G9" s="35"/>
      <c r="H9" s="36">
        <f>SUM(H10+H37)</f>
        <v>102818902.78999998</v>
      </c>
      <c r="I9" s="36">
        <f>I10+I37</f>
        <v>76239813.52</v>
      </c>
      <c r="J9" s="36">
        <f>J10+J37</f>
        <v>26579089.270000003</v>
      </c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4" customFormat="1" ht="12.75" customHeight="1">
      <c r="A10" s="78" t="s">
        <v>9</v>
      </c>
      <c r="B10" s="78"/>
      <c r="C10" s="78"/>
      <c r="D10" s="34">
        <v>103687936.09</v>
      </c>
      <c r="E10" s="34">
        <v>71856825.14</v>
      </c>
      <c r="F10" s="34"/>
      <c r="G10" s="34"/>
      <c r="H10" s="34">
        <f>H11+H12+H13+H14+H15+H16+H17+H18+H19+H20+H21+H22+H23+H24+H25+H26+H27+H28+H29+H30+H31+H32+H33+H34+H35+H36</f>
        <v>102642817.78999998</v>
      </c>
      <c r="I10" s="34">
        <f>SUM(I11:I36)</f>
        <v>76063728.52</v>
      </c>
      <c r="J10" s="34">
        <f>SUM(J11:J36)</f>
        <v>26579089.270000003</v>
      </c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6" customFormat="1" ht="22.5" customHeight="1" outlineLevel="1">
      <c r="A11" s="12">
        <v>1</v>
      </c>
      <c r="B11" s="66" t="s">
        <v>22</v>
      </c>
      <c r="C11" s="66"/>
      <c r="D11" s="13">
        <v>442994</v>
      </c>
      <c r="E11" s="13">
        <v>442994</v>
      </c>
      <c r="F11" s="37" t="s">
        <v>21</v>
      </c>
      <c r="G11" s="38" t="s">
        <v>10</v>
      </c>
      <c r="H11" s="30">
        <v>442994</v>
      </c>
      <c r="I11" s="30">
        <v>442994</v>
      </c>
      <c r="J11" s="39">
        <v>0</v>
      </c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6" customFormat="1" ht="28.5" customHeight="1" outlineLevel="1">
      <c r="A12" s="12">
        <v>2</v>
      </c>
      <c r="B12" s="66" t="s">
        <v>24</v>
      </c>
      <c r="C12" s="66"/>
      <c r="D12" s="13">
        <v>4803078.85</v>
      </c>
      <c r="E12" s="13">
        <v>4803078.85</v>
      </c>
      <c r="F12" s="37" t="s">
        <v>23</v>
      </c>
      <c r="G12" s="38" t="s">
        <v>10</v>
      </c>
      <c r="H12" s="30">
        <v>4803078.85</v>
      </c>
      <c r="I12" s="30">
        <v>4803078.85</v>
      </c>
      <c r="J12" s="39">
        <v>0</v>
      </c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6" customFormat="1" ht="25.5" customHeight="1" outlineLevel="1">
      <c r="A13" s="12">
        <v>3</v>
      </c>
      <c r="B13" s="66" t="s">
        <v>26</v>
      </c>
      <c r="C13" s="66"/>
      <c r="D13" s="13">
        <v>1251053.7</v>
      </c>
      <c r="E13" s="13">
        <v>777296.8</v>
      </c>
      <c r="F13" s="37" t="s">
        <v>25</v>
      </c>
      <c r="G13" s="38" t="s">
        <v>10</v>
      </c>
      <c r="H13" s="30">
        <v>1251053.7</v>
      </c>
      <c r="I13" s="30">
        <v>797079.98</v>
      </c>
      <c r="J13" s="30">
        <f>H13-I13</f>
        <v>453973.72</v>
      </c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6" customFormat="1" ht="26.25" customHeight="1" outlineLevel="1">
      <c r="A14" s="12">
        <v>4</v>
      </c>
      <c r="B14" s="66" t="s">
        <v>28</v>
      </c>
      <c r="C14" s="66"/>
      <c r="D14" s="13">
        <v>25253.26</v>
      </c>
      <c r="E14" s="13">
        <v>25253.26</v>
      </c>
      <c r="F14" s="37" t="s">
        <v>27</v>
      </c>
      <c r="G14" s="38" t="s">
        <v>10</v>
      </c>
      <c r="H14" s="30">
        <v>25253.26</v>
      </c>
      <c r="I14" s="30">
        <v>25253.26</v>
      </c>
      <c r="J14" s="30">
        <f aca="true" t="shared" si="0" ref="J14:J36">H14-I14</f>
        <v>0</v>
      </c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20.25" customHeight="1" outlineLevel="1">
      <c r="A15" s="12">
        <v>5</v>
      </c>
      <c r="B15" s="66" t="s">
        <v>30</v>
      </c>
      <c r="C15" s="66"/>
      <c r="D15" s="13">
        <v>3288801.68</v>
      </c>
      <c r="E15" s="13">
        <v>772705.78</v>
      </c>
      <c r="F15" s="37" t="s">
        <v>29</v>
      </c>
      <c r="G15" s="38" t="s">
        <v>10</v>
      </c>
      <c r="H15" s="30">
        <v>3288801.68</v>
      </c>
      <c r="I15" s="30">
        <v>1250764.02</v>
      </c>
      <c r="J15" s="30">
        <f t="shared" si="0"/>
        <v>2038037.6600000001</v>
      </c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27.75" customHeight="1" outlineLevel="1">
      <c r="A16" s="12">
        <v>6</v>
      </c>
      <c r="B16" s="66" t="s">
        <v>33</v>
      </c>
      <c r="C16" s="66"/>
      <c r="D16" s="13">
        <v>8968788.53</v>
      </c>
      <c r="E16" s="13">
        <v>5829520.68</v>
      </c>
      <c r="F16" s="37" t="s">
        <v>31</v>
      </c>
      <c r="G16" s="38" t="s">
        <v>10</v>
      </c>
      <c r="H16" s="30">
        <v>8968788.53</v>
      </c>
      <c r="I16" s="30">
        <v>6235276.32</v>
      </c>
      <c r="J16" s="30">
        <f t="shared" si="0"/>
        <v>2733512.209999999</v>
      </c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8" customHeight="1" outlineLevel="1">
      <c r="A17" s="12">
        <v>7</v>
      </c>
      <c r="B17" s="66" t="s">
        <v>34</v>
      </c>
      <c r="C17" s="66"/>
      <c r="D17" s="13">
        <v>51101188.17</v>
      </c>
      <c r="E17" s="13">
        <v>38842182.47</v>
      </c>
      <c r="F17" s="37" t="s">
        <v>32</v>
      </c>
      <c r="G17" s="38" t="s">
        <v>10</v>
      </c>
      <c r="H17" s="30">
        <v>51013799.39</v>
      </c>
      <c r="I17" s="30">
        <v>41449896.64</v>
      </c>
      <c r="J17" s="30">
        <f t="shared" si="0"/>
        <v>9563902.75</v>
      </c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29.25" customHeight="1" outlineLevel="1">
      <c r="A18" s="12">
        <v>8</v>
      </c>
      <c r="B18" s="66" t="s">
        <v>36</v>
      </c>
      <c r="C18" s="66"/>
      <c r="D18" s="13">
        <v>208363</v>
      </c>
      <c r="E18" s="13">
        <v>208363</v>
      </c>
      <c r="F18" s="37" t="s">
        <v>35</v>
      </c>
      <c r="G18" s="38" t="s">
        <v>10</v>
      </c>
      <c r="H18" s="30">
        <v>208363</v>
      </c>
      <c r="I18" s="30">
        <v>208363</v>
      </c>
      <c r="J18" s="30">
        <f t="shared" si="0"/>
        <v>0</v>
      </c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27.75" customHeight="1" outlineLevel="1">
      <c r="A19" s="12">
        <v>9</v>
      </c>
      <c r="B19" s="66" t="s">
        <v>38</v>
      </c>
      <c r="C19" s="66"/>
      <c r="D19" s="13">
        <v>187878.6</v>
      </c>
      <c r="E19" s="13">
        <v>187878.6</v>
      </c>
      <c r="F19" s="37" t="s">
        <v>37</v>
      </c>
      <c r="G19" s="38" t="s">
        <v>10</v>
      </c>
      <c r="H19" s="30">
        <v>187878.6</v>
      </c>
      <c r="I19" s="30">
        <v>187878.6</v>
      </c>
      <c r="J19" s="30">
        <f t="shared" si="0"/>
        <v>0</v>
      </c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25.5" customHeight="1" outlineLevel="1">
      <c r="A20" s="12">
        <v>10</v>
      </c>
      <c r="B20" s="66" t="s">
        <v>40</v>
      </c>
      <c r="C20" s="66"/>
      <c r="D20" s="13">
        <v>11141829.16</v>
      </c>
      <c r="E20" s="13">
        <v>1036027.88</v>
      </c>
      <c r="F20" s="37" t="s">
        <v>39</v>
      </c>
      <c r="G20" s="38" t="s">
        <v>10</v>
      </c>
      <c r="H20" s="30">
        <v>11141829.16</v>
      </c>
      <c r="I20" s="30">
        <v>1739362.09</v>
      </c>
      <c r="J20" s="30">
        <f t="shared" si="0"/>
        <v>9402467.07</v>
      </c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23.25" customHeight="1" outlineLevel="1">
      <c r="A21" s="12">
        <v>11</v>
      </c>
      <c r="B21" s="66" t="s">
        <v>42</v>
      </c>
      <c r="C21" s="66"/>
      <c r="D21" s="13">
        <v>3020545</v>
      </c>
      <c r="E21" s="13">
        <v>3020545</v>
      </c>
      <c r="F21" s="37" t="s">
        <v>41</v>
      </c>
      <c r="G21" s="38" t="s">
        <v>10</v>
      </c>
      <c r="H21" s="30">
        <v>3020545</v>
      </c>
      <c r="I21" s="30">
        <v>3020545</v>
      </c>
      <c r="J21" s="30">
        <f t="shared" si="0"/>
        <v>0</v>
      </c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24.75" customHeight="1" outlineLevel="1">
      <c r="A22" s="12">
        <v>12</v>
      </c>
      <c r="B22" s="66" t="s">
        <v>43</v>
      </c>
      <c r="C22" s="66"/>
      <c r="D22" s="13">
        <v>6105</v>
      </c>
      <c r="E22" s="14"/>
      <c r="F22" s="37" t="s">
        <v>44</v>
      </c>
      <c r="G22" s="40" t="s">
        <v>10</v>
      </c>
      <c r="H22" s="30">
        <v>6105</v>
      </c>
      <c r="I22" s="41">
        <v>322.24</v>
      </c>
      <c r="J22" s="30">
        <f t="shared" si="0"/>
        <v>5782.76</v>
      </c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26.25" customHeight="1" outlineLevel="1">
      <c r="A23" s="12">
        <v>13</v>
      </c>
      <c r="B23" s="66" t="s">
        <v>45</v>
      </c>
      <c r="C23" s="66"/>
      <c r="D23" s="13">
        <v>10966.33</v>
      </c>
      <c r="E23" s="13">
        <v>10966.33</v>
      </c>
      <c r="F23" s="37" t="s">
        <v>46</v>
      </c>
      <c r="G23" s="38" t="s">
        <v>10</v>
      </c>
      <c r="H23" s="30">
        <v>10966.33</v>
      </c>
      <c r="I23" s="30">
        <v>10966.33</v>
      </c>
      <c r="J23" s="30">
        <f t="shared" si="0"/>
        <v>0</v>
      </c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26.25" customHeight="1" outlineLevel="1">
      <c r="A24" s="12">
        <v>14</v>
      </c>
      <c r="B24" s="66" t="s">
        <v>51</v>
      </c>
      <c r="C24" s="66"/>
      <c r="D24" s="13">
        <v>2509966.72</v>
      </c>
      <c r="E24" s="13">
        <v>1455794.78</v>
      </c>
      <c r="F24" s="37" t="s">
        <v>47</v>
      </c>
      <c r="G24" s="38" t="s">
        <v>10</v>
      </c>
      <c r="H24" s="30">
        <v>2509966.72</v>
      </c>
      <c r="I24" s="30">
        <v>1932688.51</v>
      </c>
      <c r="J24" s="30">
        <f t="shared" si="0"/>
        <v>577278.2100000002</v>
      </c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27.75" customHeight="1" outlineLevel="1">
      <c r="A25" s="12">
        <v>15</v>
      </c>
      <c r="B25" s="66" t="s">
        <v>49</v>
      </c>
      <c r="C25" s="66"/>
      <c r="D25" s="13">
        <v>650950</v>
      </c>
      <c r="E25" s="13">
        <v>418798.28</v>
      </c>
      <c r="F25" s="37" t="s">
        <v>48</v>
      </c>
      <c r="G25" s="38" t="s">
        <v>10</v>
      </c>
      <c r="H25" s="30">
        <v>650950</v>
      </c>
      <c r="I25" s="30">
        <v>453258.39</v>
      </c>
      <c r="J25" s="30">
        <f t="shared" si="0"/>
        <v>197691.61</v>
      </c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25.5" customHeight="1" outlineLevel="1">
      <c r="A26" s="12">
        <v>16</v>
      </c>
      <c r="B26" s="66" t="s">
        <v>52</v>
      </c>
      <c r="C26" s="66"/>
      <c r="D26" s="13">
        <v>228979</v>
      </c>
      <c r="E26" s="13">
        <v>67358.1</v>
      </c>
      <c r="F26" s="37" t="s">
        <v>50</v>
      </c>
      <c r="G26" s="38" t="s">
        <v>10</v>
      </c>
      <c r="H26" s="30">
        <v>228979</v>
      </c>
      <c r="I26" s="30">
        <v>70983.68</v>
      </c>
      <c r="J26" s="30">
        <f t="shared" si="0"/>
        <v>157995.32</v>
      </c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25.5" customHeight="1" outlineLevel="1">
      <c r="A27" s="12">
        <v>17</v>
      </c>
      <c r="B27" s="66" t="s">
        <v>53</v>
      </c>
      <c r="C27" s="66"/>
      <c r="D27" s="13">
        <v>124300</v>
      </c>
      <c r="E27" s="13">
        <v>1035.84</v>
      </c>
      <c r="F27" s="37" t="s">
        <v>54</v>
      </c>
      <c r="G27" s="38" t="s">
        <v>10</v>
      </c>
      <c r="H27" s="30">
        <v>124300</v>
      </c>
      <c r="I27" s="30">
        <v>7541.44</v>
      </c>
      <c r="J27" s="30">
        <f t="shared" si="0"/>
        <v>116758.56</v>
      </c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26.25" customHeight="1" outlineLevel="1">
      <c r="A28" s="12">
        <v>18</v>
      </c>
      <c r="B28" s="57" t="s">
        <v>56</v>
      </c>
      <c r="C28" s="57"/>
      <c r="D28" s="13">
        <v>9990637.8</v>
      </c>
      <c r="E28" s="13">
        <v>9990637.8</v>
      </c>
      <c r="F28" s="37" t="s">
        <v>55</v>
      </c>
      <c r="G28" s="38" t="s">
        <v>10</v>
      </c>
      <c r="H28" s="30">
        <v>9990637.8</v>
      </c>
      <c r="I28" s="30">
        <v>9990637.8</v>
      </c>
      <c r="J28" s="30">
        <f t="shared" si="0"/>
        <v>0</v>
      </c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28.5" customHeight="1" outlineLevel="1">
      <c r="A29" s="12">
        <v>19</v>
      </c>
      <c r="B29" s="57" t="s">
        <v>58</v>
      </c>
      <c r="C29" s="57"/>
      <c r="D29" s="13">
        <v>261765</v>
      </c>
      <c r="E29" s="13">
        <v>2181.39</v>
      </c>
      <c r="F29" s="37" t="s">
        <v>57</v>
      </c>
      <c r="G29" s="38" t="s">
        <v>10</v>
      </c>
      <c r="H29" s="30">
        <v>261765</v>
      </c>
      <c r="I29" s="30">
        <v>15881.72</v>
      </c>
      <c r="J29" s="30">
        <f t="shared" si="0"/>
        <v>245883.28</v>
      </c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30" customHeight="1" outlineLevel="1">
      <c r="A30" s="12">
        <v>20</v>
      </c>
      <c r="B30" s="57" t="s">
        <v>60</v>
      </c>
      <c r="C30" s="57"/>
      <c r="D30" s="13">
        <v>1556361.75</v>
      </c>
      <c r="E30" s="13">
        <v>1046560.35</v>
      </c>
      <c r="F30" s="37" t="s">
        <v>59</v>
      </c>
      <c r="G30" s="38" t="s">
        <v>10</v>
      </c>
      <c r="H30" s="30">
        <v>1556361.75</v>
      </c>
      <c r="I30" s="30">
        <v>1288716.11</v>
      </c>
      <c r="J30" s="30">
        <f t="shared" si="0"/>
        <v>267645.6399999999</v>
      </c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27" customHeight="1" outlineLevel="1">
      <c r="A31" s="12">
        <v>21</v>
      </c>
      <c r="B31" s="57" t="s">
        <v>62</v>
      </c>
      <c r="C31" s="57"/>
      <c r="D31" s="13">
        <v>323853.35</v>
      </c>
      <c r="E31" s="13">
        <v>323853.35</v>
      </c>
      <c r="F31" s="37" t="s">
        <v>61</v>
      </c>
      <c r="G31" s="38" t="s">
        <v>10</v>
      </c>
      <c r="H31" s="30">
        <v>323853.35</v>
      </c>
      <c r="I31" s="30">
        <v>323853.35</v>
      </c>
      <c r="J31" s="30">
        <f t="shared" si="0"/>
        <v>0</v>
      </c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6" customFormat="1" ht="25.5" customHeight="1" outlineLevel="1">
      <c r="A32" s="12">
        <v>22</v>
      </c>
      <c r="B32" s="57" t="s">
        <v>63</v>
      </c>
      <c r="C32" s="57"/>
      <c r="D32" s="13">
        <v>12585</v>
      </c>
      <c r="E32" s="13">
        <v>12585</v>
      </c>
      <c r="F32" s="37" t="s">
        <v>64</v>
      </c>
      <c r="G32" s="38" t="s">
        <v>10</v>
      </c>
      <c r="H32" s="30">
        <v>12585</v>
      </c>
      <c r="I32" s="30">
        <v>12585</v>
      </c>
      <c r="J32" s="30">
        <f t="shared" si="0"/>
        <v>0</v>
      </c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6" customFormat="1" ht="25.5" customHeight="1" outlineLevel="1">
      <c r="A33" s="12">
        <v>23</v>
      </c>
      <c r="B33" s="57" t="s">
        <v>66</v>
      </c>
      <c r="C33" s="57"/>
      <c r="D33" s="13">
        <v>6717</v>
      </c>
      <c r="E33" s="13">
        <v>6717</v>
      </c>
      <c r="F33" s="37" t="s">
        <v>65</v>
      </c>
      <c r="G33" s="38" t="s">
        <v>10</v>
      </c>
      <c r="H33" s="30">
        <v>6717</v>
      </c>
      <c r="I33" s="30">
        <v>6717</v>
      </c>
      <c r="J33" s="30">
        <f t="shared" si="0"/>
        <v>0</v>
      </c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32.25" customHeight="1" outlineLevel="1">
      <c r="A34" s="12">
        <v>24</v>
      </c>
      <c r="B34" s="57" t="s">
        <v>68</v>
      </c>
      <c r="C34" s="57"/>
      <c r="D34" s="13">
        <v>2433401</v>
      </c>
      <c r="E34" s="13">
        <v>1501249.84</v>
      </c>
      <c r="F34" s="37" t="s">
        <v>67</v>
      </c>
      <c r="G34" s="38" t="s">
        <v>10</v>
      </c>
      <c r="H34" s="30">
        <v>2433401</v>
      </c>
      <c r="I34" s="30">
        <v>1629589.52</v>
      </c>
      <c r="J34" s="30">
        <f t="shared" si="0"/>
        <v>803811.48</v>
      </c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25.5" customHeight="1" outlineLevel="1">
      <c r="A35" s="12">
        <v>25</v>
      </c>
      <c r="B35" s="57" t="s">
        <v>81</v>
      </c>
      <c r="C35" s="57"/>
      <c r="D35" s="13">
        <v>118550</v>
      </c>
      <c r="E35" s="13">
        <v>118550</v>
      </c>
      <c r="F35" s="37" t="s">
        <v>82</v>
      </c>
      <c r="G35" s="38" t="s">
        <v>10</v>
      </c>
      <c r="H35" s="30">
        <v>55294.67</v>
      </c>
      <c r="I35" s="30">
        <v>40945.67</v>
      </c>
      <c r="J35" s="30">
        <f>H35-I35</f>
        <v>14349</v>
      </c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" customFormat="1" ht="27" customHeight="1" outlineLevel="1">
      <c r="A36" s="12">
        <v>26</v>
      </c>
      <c r="B36" s="62" t="s">
        <v>70</v>
      </c>
      <c r="C36" s="63"/>
      <c r="D36" s="13">
        <v>118550</v>
      </c>
      <c r="E36" s="13">
        <v>118550</v>
      </c>
      <c r="F36" s="37" t="s">
        <v>69</v>
      </c>
      <c r="G36" s="38" t="s">
        <v>10</v>
      </c>
      <c r="H36" s="30">
        <v>118550</v>
      </c>
      <c r="I36" s="30">
        <v>118550</v>
      </c>
      <c r="J36" s="30">
        <f t="shared" si="0"/>
        <v>0</v>
      </c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51" customFormat="1" ht="12.75" customHeight="1">
      <c r="A37" s="64" t="s">
        <v>11</v>
      </c>
      <c r="B37" s="64"/>
      <c r="C37" s="64"/>
      <c r="D37" s="49">
        <v>5659584.24</v>
      </c>
      <c r="E37" s="49">
        <v>1990386.95</v>
      </c>
      <c r="F37" s="50"/>
      <c r="G37" s="49"/>
      <c r="H37" s="49">
        <f>SUM(H38:H38)</f>
        <v>176085</v>
      </c>
      <c r="I37" s="49">
        <f>SUM(I38:I38)</f>
        <v>176085</v>
      </c>
      <c r="J37" s="49">
        <f>SUM(J38:J38)</f>
        <v>0</v>
      </c>
      <c r="K37" s="4"/>
      <c r="L37" s="4"/>
      <c r="M37" s="4"/>
      <c r="N37" s="4"/>
      <c r="O37" s="4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s="6" customFormat="1" ht="29.25" customHeight="1" outlineLevel="1">
      <c r="A38" s="12">
        <v>1</v>
      </c>
      <c r="B38" s="65" t="s">
        <v>72</v>
      </c>
      <c r="C38" s="65"/>
      <c r="D38" s="15">
        <v>176085</v>
      </c>
      <c r="E38" s="15">
        <v>176085</v>
      </c>
      <c r="F38" s="42" t="s">
        <v>71</v>
      </c>
      <c r="G38" s="16" t="s">
        <v>10</v>
      </c>
      <c r="H38" s="15">
        <v>176085</v>
      </c>
      <c r="I38" s="15">
        <v>176085</v>
      </c>
      <c r="J38" s="17">
        <v>0</v>
      </c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4" customFormat="1" ht="17.25" customHeight="1">
      <c r="A39" s="60" t="s">
        <v>12</v>
      </c>
      <c r="B39" s="60"/>
      <c r="C39" s="60"/>
      <c r="D39" s="32">
        <v>12388020.6</v>
      </c>
      <c r="E39" s="32">
        <v>10256128.32</v>
      </c>
      <c r="F39" s="43"/>
      <c r="G39" s="32"/>
      <c r="H39" s="33">
        <f>H40+H62+H63+H64+H65+H70+H71+H72+H73+H74+H75+H76+H77+H78+H79+H80+H81+H82+H83+H41+H42+H43+H44+H45+H46+H47+H48+H49+H50+H51+H52+H53+H54+H55+H56+H57+H58+H59+H60+H61</f>
        <v>18343225.100000005</v>
      </c>
      <c r="I39" s="33">
        <f>I40+I62+I63+I64+I65+I70+I71+I72+I73+I74+I75+I76+I77+I78+I79+I80+I81+I82+I83+I41+I42+I43+I44+I45+I46+I47+I48+I49+I50+I51+I52+I53+I54+I55+I56+I57+I58+I59+I60+I61</f>
        <v>8916985.209999997</v>
      </c>
      <c r="J39" s="33">
        <f>J40+J62+J63+J64+J65+J70+J71+J72+J73+J74+J75+J76+J77+J78+J79+J80+J81+J82+J83+J41+J42+J43+J44+J45+J46+J47+J48+J49+J50+J51+J52+J53+J54+J55+J56+J57+J58+J59+J60+J61</f>
        <v>9426239.890000002</v>
      </c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10" customFormat="1" ht="32.25" customHeight="1" outlineLevel="1">
      <c r="A40" s="18">
        <v>1</v>
      </c>
      <c r="B40" s="58" t="s">
        <v>111</v>
      </c>
      <c r="C40" s="58"/>
      <c r="D40" s="19">
        <v>153225.3</v>
      </c>
      <c r="E40" s="19">
        <v>128359.88</v>
      </c>
      <c r="F40" s="44" t="s">
        <v>112</v>
      </c>
      <c r="G40" s="48" t="s">
        <v>10</v>
      </c>
      <c r="H40" s="29">
        <v>136744.05</v>
      </c>
      <c r="I40" s="29">
        <v>136744.05</v>
      </c>
      <c r="J40" s="30">
        <f aca="true" t="shared" si="1" ref="J40:J61">H40-I40</f>
        <v>0</v>
      </c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0" customFormat="1" ht="32.25" customHeight="1" outlineLevel="1">
      <c r="A41" s="18">
        <v>2</v>
      </c>
      <c r="B41" s="58" t="s">
        <v>114</v>
      </c>
      <c r="C41" s="58"/>
      <c r="D41" s="19">
        <v>153225.3</v>
      </c>
      <c r="E41" s="19">
        <v>128359.88</v>
      </c>
      <c r="F41" s="44" t="s">
        <v>113</v>
      </c>
      <c r="G41" s="48" t="s">
        <v>10</v>
      </c>
      <c r="H41" s="29">
        <v>136744.05</v>
      </c>
      <c r="I41" s="29">
        <v>136744.05</v>
      </c>
      <c r="J41" s="30">
        <f t="shared" si="1"/>
        <v>0</v>
      </c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0" customFormat="1" ht="32.25" customHeight="1" outlineLevel="1">
      <c r="A42" s="18">
        <v>3</v>
      </c>
      <c r="B42" s="58" t="s">
        <v>116</v>
      </c>
      <c r="C42" s="58"/>
      <c r="D42" s="19">
        <v>153225.3</v>
      </c>
      <c r="E42" s="19">
        <v>128359.88</v>
      </c>
      <c r="F42" s="44" t="s">
        <v>115</v>
      </c>
      <c r="G42" s="48" t="s">
        <v>10</v>
      </c>
      <c r="H42" s="29">
        <v>136744.05</v>
      </c>
      <c r="I42" s="29">
        <v>136744.05</v>
      </c>
      <c r="J42" s="30">
        <f t="shared" si="1"/>
        <v>0</v>
      </c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0" customFormat="1" ht="32.25" customHeight="1" outlineLevel="1">
      <c r="A43" s="18">
        <v>4</v>
      </c>
      <c r="B43" s="58" t="s">
        <v>117</v>
      </c>
      <c r="C43" s="58"/>
      <c r="D43" s="19">
        <v>153225.3</v>
      </c>
      <c r="E43" s="19">
        <v>128359.88</v>
      </c>
      <c r="F43" s="44" t="s">
        <v>118</v>
      </c>
      <c r="G43" s="48" t="s">
        <v>10</v>
      </c>
      <c r="H43" s="29">
        <v>136744.05</v>
      </c>
      <c r="I43" s="29">
        <v>136744.05</v>
      </c>
      <c r="J43" s="30">
        <f t="shared" si="1"/>
        <v>0</v>
      </c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0" customFormat="1" ht="32.25" customHeight="1" outlineLevel="1">
      <c r="A44" s="18">
        <v>5</v>
      </c>
      <c r="B44" s="58" t="s">
        <v>120</v>
      </c>
      <c r="C44" s="58"/>
      <c r="D44" s="19">
        <v>153225.3</v>
      </c>
      <c r="E44" s="19">
        <v>128359.88</v>
      </c>
      <c r="F44" s="44" t="s">
        <v>119</v>
      </c>
      <c r="G44" s="48" t="s">
        <v>10</v>
      </c>
      <c r="H44" s="29">
        <v>136744.05</v>
      </c>
      <c r="I44" s="29">
        <v>136744.05</v>
      </c>
      <c r="J44" s="30">
        <f t="shared" si="1"/>
        <v>0</v>
      </c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0" customFormat="1" ht="32.25" customHeight="1" outlineLevel="1">
      <c r="A45" s="18">
        <v>6</v>
      </c>
      <c r="B45" s="58" t="s">
        <v>121</v>
      </c>
      <c r="C45" s="58"/>
      <c r="D45" s="19">
        <v>153225.3</v>
      </c>
      <c r="E45" s="19">
        <v>128359.88</v>
      </c>
      <c r="F45" s="44" t="s">
        <v>122</v>
      </c>
      <c r="G45" s="48" t="s">
        <v>10</v>
      </c>
      <c r="H45" s="29">
        <v>136744.05</v>
      </c>
      <c r="I45" s="29">
        <v>136744.05</v>
      </c>
      <c r="J45" s="30">
        <f t="shared" si="1"/>
        <v>0</v>
      </c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0" customFormat="1" ht="32.25" customHeight="1" outlineLevel="1">
      <c r="A46" s="18">
        <v>7</v>
      </c>
      <c r="B46" s="58" t="s">
        <v>124</v>
      </c>
      <c r="C46" s="58"/>
      <c r="D46" s="19">
        <v>153225.3</v>
      </c>
      <c r="E46" s="19">
        <v>128359.88</v>
      </c>
      <c r="F46" s="44" t="s">
        <v>123</v>
      </c>
      <c r="G46" s="48" t="s">
        <v>10</v>
      </c>
      <c r="H46" s="29">
        <v>136744.05</v>
      </c>
      <c r="I46" s="29">
        <v>136744.05</v>
      </c>
      <c r="J46" s="30">
        <f t="shared" si="1"/>
        <v>0</v>
      </c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0" customFormat="1" ht="32.25" customHeight="1" outlineLevel="1">
      <c r="A47" s="18">
        <v>8</v>
      </c>
      <c r="B47" s="58" t="s">
        <v>126</v>
      </c>
      <c r="C47" s="58"/>
      <c r="D47" s="19">
        <v>153225.3</v>
      </c>
      <c r="E47" s="19">
        <v>128359.88</v>
      </c>
      <c r="F47" s="44" t="s">
        <v>125</v>
      </c>
      <c r="G47" s="48" t="s">
        <v>10</v>
      </c>
      <c r="H47" s="29">
        <v>53200</v>
      </c>
      <c r="I47" s="29">
        <v>53200</v>
      </c>
      <c r="J47" s="30">
        <f t="shared" si="1"/>
        <v>0</v>
      </c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0" customFormat="1" ht="32.25" customHeight="1" outlineLevel="1">
      <c r="A48" s="18">
        <v>9</v>
      </c>
      <c r="B48" s="53" t="s">
        <v>127</v>
      </c>
      <c r="C48" s="54"/>
      <c r="D48" s="19"/>
      <c r="E48" s="19"/>
      <c r="F48" s="44" t="s">
        <v>128</v>
      </c>
      <c r="G48" s="48" t="s">
        <v>10</v>
      </c>
      <c r="H48" s="29">
        <v>1267139.57</v>
      </c>
      <c r="I48" s="29">
        <v>1146240.85</v>
      </c>
      <c r="J48" s="30">
        <f t="shared" si="1"/>
        <v>120898.71999999997</v>
      </c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10" customFormat="1" ht="32.25" customHeight="1" outlineLevel="1">
      <c r="A49" s="18">
        <v>10</v>
      </c>
      <c r="B49" s="53" t="s">
        <v>129</v>
      </c>
      <c r="C49" s="54"/>
      <c r="D49" s="19"/>
      <c r="E49" s="19"/>
      <c r="F49" s="44" t="s">
        <v>130</v>
      </c>
      <c r="G49" s="48" t="s">
        <v>10</v>
      </c>
      <c r="H49" s="29">
        <v>253496</v>
      </c>
      <c r="I49" s="29">
        <v>136951.62</v>
      </c>
      <c r="J49" s="30">
        <f t="shared" si="1"/>
        <v>116544.38</v>
      </c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0" customFormat="1" ht="32.25" customHeight="1" outlineLevel="1">
      <c r="A50" s="18">
        <v>11</v>
      </c>
      <c r="B50" s="53" t="s">
        <v>132</v>
      </c>
      <c r="C50" s="54"/>
      <c r="D50" s="19"/>
      <c r="E50" s="19"/>
      <c r="F50" s="44" t="s">
        <v>131</v>
      </c>
      <c r="G50" s="48" t="s">
        <v>10</v>
      </c>
      <c r="H50" s="29">
        <v>152065</v>
      </c>
      <c r="I50" s="29">
        <v>125505.83</v>
      </c>
      <c r="J50" s="30">
        <f t="shared" si="1"/>
        <v>26559.17</v>
      </c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0" customFormat="1" ht="32.25" customHeight="1" outlineLevel="1">
      <c r="A51" s="18">
        <v>12</v>
      </c>
      <c r="B51" s="53" t="s">
        <v>133</v>
      </c>
      <c r="C51" s="54"/>
      <c r="D51" s="19"/>
      <c r="E51" s="19"/>
      <c r="F51" s="44" t="s">
        <v>134</v>
      </c>
      <c r="G51" s="48" t="s">
        <v>10</v>
      </c>
      <c r="H51" s="29">
        <v>876434.48</v>
      </c>
      <c r="I51" s="29">
        <v>876434.48</v>
      </c>
      <c r="J51" s="30">
        <f aca="true" t="shared" si="2" ref="J51:J60">H51-I51</f>
        <v>0</v>
      </c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0" customFormat="1" ht="32.25" customHeight="1" outlineLevel="1">
      <c r="A52" s="18">
        <v>13</v>
      </c>
      <c r="B52" s="53" t="s">
        <v>135</v>
      </c>
      <c r="C52" s="54"/>
      <c r="D52" s="19"/>
      <c r="E52" s="19"/>
      <c r="F52" s="44" t="s">
        <v>136</v>
      </c>
      <c r="G52" s="48" t="s">
        <v>10</v>
      </c>
      <c r="H52" s="29">
        <v>77038.44</v>
      </c>
      <c r="I52" s="29">
        <v>77038.44</v>
      </c>
      <c r="J52" s="30">
        <f t="shared" si="2"/>
        <v>0</v>
      </c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0" customFormat="1" ht="32.25" customHeight="1" outlineLevel="1">
      <c r="A53" s="18">
        <v>14</v>
      </c>
      <c r="B53" s="53" t="s">
        <v>137</v>
      </c>
      <c r="C53" s="54"/>
      <c r="D53" s="19"/>
      <c r="E53" s="19"/>
      <c r="F53" s="44" t="s">
        <v>138</v>
      </c>
      <c r="G53" s="48" t="s">
        <v>10</v>
      </c>
      <c r="H53" s="29">
        <v>77038.44</v>
      </c>
      <c r="I53" s="29">
        <v>77038.44</v>
      </c>
      <c r="J53" s="30">
        <f t="shared" si="2"/>
        <v>0</v>
      </c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10" customFormat="1" ht="32.25" customHeight="1" outlineLevel="1">
      <c r="A54" s="18">
        <v>15</v>
      </c>
      <c r="B54" s="55" t="s">
        <v>139</v>
      </c>
      <c r="C54" s="56"/>
      <c r="D54" s="19"/>
      <c r="E54" s="19"/>
      <c r="F54" s="44" t="s">
        <v>140</v>
      </c>
      <c r="G54" s="48" t="s">
        <v>10</v>
      </c>
      <c r="H54" s="29">
        <v>834724</v>
      </c>
      <c r="I54" s="29">
        <v>834724</v>
      </c>
      <c r="J54" s="30">
        <f t="shared" si="2"/>
        <v>0</v>
      </c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10" customFormat="1" ht="32.25" customHeight="1" outlineLevel="1">
      <c r="A55" s="18">
        <v>16</v>
      </c>
      <c r="B55" s="55" t="s">
        <v>142</v>
      </c>
      <c r="C55" s="56"/>
      <c r="D55" s="19"/>
      <c r="E55" s="19"/>
      <c r="F55" s="44" t="s">
        <v>141</v>
      </c>
      <c r="G55" s="48" t="s">
        <v>10</v>
      </c>
      <c r="H55" s="29">
        <v>617435</v>
      </c>
      <c r="I55" s="29">
        <v>617435</v>
      </c>
      <c r="J55" s="30">
        <f t="shared" si="2"/>
        <v>0</v>
      </c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10" customFormat="1" ht="32.25" customHeight="1" outlineLevel="1">
      <c r="A56" s="18">
        <v>17</v>
      </c>
      <c r="B56" s="53" t="s">
        <v>143</v>
      </c>
      <c r="C56" s="54"/>
      <c r="D56" s="19"/>
      <c r="E56" s="19"/>
      <c r="F56" s="44" t="s">
        <v>144</v>
      </c>
      <c r="G56" s="48" t="s">
        <v>10</v>
      </c>
      <c r="H56" s="29">
        <v>94392.6</v>
      </c>
      <c r="I56" s="29">
        <v>94392.6</v>
      </c>
      <c r="J56" s="30">
        <f t="shared" si="2"/>
        <v>0</v>
      </c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10" customFormat="1" ht="32.25" customHeight="1" outlineLevel="1">
      <c r="A57" s="18">
        <v>18</v>
      </c>
      <c r="B57" s="53" t="s">
        <v>145</v>
      </c>
      <c r="C57" s="54"/>
      <c r="D57" s="19"/>
      <c r="E57" s="19"/>
      <c r="F57" s="44" t="s">
        <v>146</v>
      </c>
      <c r="G57" s="48" t="s">
        <v>10</v>
      </c>
      <c r="H57" s="29">
        <v>105593.2</v>
      </c>
      <c r="I57" s="29">
        <v>105593.2</v>
      </c>
      <c r="J57" s="30">
        <f t="shared" si="2"/>
        <v>0</v>
      </c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10" customFormat="1" ht="32.25" customHeight="1" outlineLevel="1">
      <c r="A58" s="18">
        <v>19</v>
      </c>
      <c r="B58" s="53" t="s">
        <v>147</v>
      </c>
      <c r="C58" s="54"/>
      <c r="D58" s="19"/>
      <c r="E58" s="19"/>
      <c r="F58" s="44" t="s">
        <v>148</v>
      </c>
      <c r="G58" s="48" t="s">
        <v>10</v>
      </c>
      <c r="H58" s="29">
        <v>104800.84</v>
      </c>
      <c r="I58" s="29">
        <v>104800.84</v>
      </c>
      <c r="J58" s="30">
        <f t="shared" si="2"/>
        <v>0</v>
      </c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10" customFormat="1" ht="32.25" customHeight="1" outlineLevel="1">
      <c r="A59" s="18">
        <v>20</v>
      </c>
      <c r="B59" s="53" t="s">
        <v>149</v>
      </c>
      <c r="C59" s="54"/>
      <c r="D59" s="19"/>
      <c r="E59" s="19"/>
      <c r="F59" s="44" t="s">
        <v>150</v>
      </c>
      <c r="G59" s="48" t="s">
        <v>10</v>
      </c>
      <c r="H59" s="29">
        <v>97551.04</v>
      </c>
      <c r="I59" s="29">
        <v>97551.04</v>
      </c>
      <c r="J59" s="30">
        <f t="shared" si="2"/>
        <v>0</v>
      </c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10" customFormat="1" ht="32.25" customHeight="1" outlineLevel="1">
      <c r="A60" s="18">
        <v>21</v>
      </c>
      <c r="B60" s="53" t="s">
        <v>151</v>
      </c>
      <c r="C60" s="54"/>
      <c r="D60" s="19"/>
      <c r="E60" s="19"/>
      <c r="F60" s="44" t="s">
        <v>152</v>
      </c>
      <c r="G60" s="48" t="s">
        <v>10</v>
      </c>
      <c r="H60" s="29">
        <v>90229.3</v>
      </c>
      <c r="I60" s="29">
        <v>90229.3</v>
      </c>
      <c r="J60" s="30">
        <f t="shared" si="2"/>
        <v>0</v>
      </c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10" customFormat="1" ht="32.25" customHeight="1" outlineLevel="1">
      <c r="A61" s="18">
        <v>22</v>
      </c>
      <c r="B61" s="53" t="s">
        <v>153</v>
      </c>
      <c r="C61" s="54"/>
      <c r="D61" s="19"/>
      <c r="E61" s="19"/>
      <c r="F61" s="44" t="s">
        <v>154</v>
      </c>
      <c r="G61" s="48" t="s">
        <v>10</v>
      </c>
      <c r="H61" s="29">
        <v>96188.53</v>
      </c>
      <c r="I61" s="29">
        <v>96188.53</v>
      </c>
      <c r="J61" s="30">
        <f t="shared" si="1"/>
        <v>0</v>
      </c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10" customFormat="1" ht="27" customHeight="1" outlineLevel="1">
      <c r="A62" s="18">
        <v>23</v>
      </c>
      <c r="B62" s="58" t="s">
        <v>74</v>
      </c>
      <c r="C62" s="58"/>
      <c r="D62" s="19">
        <v>492723.7</v>
      </c>
      <c r="E62" s="19">
        <v>492723.7</v>
      </c>
      <c r="F62" s="44" t="s">
        <v>73</v>
      </c>
      <c r="G62" s="20" t="s">
        <v>10</v>
      </c>
      <c r="H62" s="19">
        <v>492723.7</v>
      </c>
      <c r="I62" s="19">
        <v>492723.7</v>
      </c>
      <c r="J62" s="21">
        <v>0</v>
      </c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10" customFormat="1" ht="26.25" customHeight="1" outlineLevel="1">
      <c r="A63" s="18">
        <v>24</v>
      </c>
      <c r="B63" s="58" t="s">
        <v>76</v>
      </c>
      <c r="C63" s="58"/>
      <c r="D63" s="19">
        <v>368082.92</v>
      </c>
      <c r="E63" s="19">
        <v>93770.05</v>
      </c>
      <c r="F63" s="44" t="s">
        <v>75</v>
      </c>
      <c r="G63" s="20" t="s">
        <v>10</v>
      </c>
      <c r="H63" s="29">
        <v>368082.92</v>
      </c>
      <c r="I63" s="29">
        <v>256643.37</v>
      </c>
      <c r="J63" s="30">
        <f>H63-I63</f>
        <v>111439.54999999999</v>
      </c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10" customFormat="1" ht="25.5" customHeight="1" outlineLevel="1">
      <c r="A64" s="18">
        <v>25</v>
      </c>
      <c r="B64" s="58" t="s">
        <v>78</v>
      </c>
      <c r="C64" s="58"/>
      <c r="D64" s="19">
        <v>665301.69</v>
      </c>
      <c r="E64" s="19">
        <v>99608.56</v>
      </c>
      <c r="F64" s="44" t="s">
        <v>77</v>
      </c>
      <c r="G64" s="20" t="s">
        <v>10</v>
      </c>
      <c r="H64" s="29">
        <v>665301.69</v>
      </c>
      <c r="I64" s="29">
        <v>310356.94</v>
      </c>
      <c r="J64" s="30">
        <f>H64-I64</f>
        <v>354944.74999999994</v>
      </c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10" customFormat="1" ht="29.25" customHeight="1" outlineLevel="1">
      <c r="A65" s="18">
        <v>26</v>
      </c>
      <c r="B65" s="58" t="s">
        <v>80</v>
      </c>
      <c r="C65" s="58"/>
      <c r="D65" s="19">
        <v>628055</v>
      </c>
      <c r="E65" s="19">
        <v>207284.98</v>
      </c>
      <c r="F65" s="44" t="s">
        <v>79</v>
      </c>
      <c r="G65" s="20" t="s">
        <v>10</v>
      </c>
      <c r="H65" s="29">
        <v>628055</v>
      </c>
      <c r="I65" s="29">
        <v>407150.73</v>
      </c>
      <c r="J65" s="30">
        <f>H65-I65</f>
        <v>220904.27000000002</v>
      </c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1" customFormat="1" ht="12.75" customHeight="1" hidden="1">
      <c r="A66" s="22"/>
      <c r="B66" s="23"/>
      <c r="C66" s="23"/>
      <c r="D66" s="23"/>
      <c r="E66" s="23"/>
      <c r="F66" s="45"/>
      <c r="G66" s="23"/>
      <c r="H66" s="23"/>
      <c r="I66" s="23"/>
      <c r="J66" s="23"/>
      <c r="IM66"/>
      <c r="IN66"/>
      <c r="IO66"/>
      <c r="IP66"/>
      <c r="IQ66"/>
      <c r="IR66"/>
      <c r="IS66"/>
      <c r="IT66"/>
      <c r="IU66"/>
      <c r="IV66"/>
    </row>
    <row r="67" spans="1:256" s="2" customFormat="1" ht="11.25" hidden="1">
      <c r="A67" s="22"/>
      <c r="B67" s="24"/>
      <c r="C67" s="24"/>
      <c r="D67" s="24"/>
      <c r="E67" s="24"/>
      <c r="F67" s="46"/>
      <c r="G67" s="24"/>
      <c r="H67" s="24"/>
      <c r="I67" s="24"/>
      <c r="J67" s="24"/>
      <c r="IM67"/>
      <c r="IN67"/>
      <c r="IO67"/>
      <c r="IP67"/>
      <c r="IQ67"/>
      <c r="IR67"/>
      <c r="IS67"/>
      <c r="IT67"/>
      <c r="IU67"/>
      <c r="IV67"/>
    </row>
    <row r="68" spans="1:256" s="1" customFormat="1" ht="12.75" customHeight="1" hidden="1">
      <c r="A68" s="22"/>
      <c r="B68" s="23" t="s">
        <v>13</v>
      </c>
      <c r="C68" s="23"/>
      <c r="D68" s="23"/>
      <c r="E68" s="23"/>
      <c r="F68" s="45"/>
      <c r="G68" s="23"/>
      <c r="H68" s="23"/>
      <c r="I68" s="23"/>
      <c r="J68" s="23"/>
      <c r="IM68"/>
      <c r="IN68"/>
      <c r="IO68"/>
      <c r="IP68"/>
      <c r="IQ68"/>
      <c r="IR68"/>
      <c r="IS68"/>
      <c r="IT68"/>
      <c r="IU68"/>
      <c r="IV68"/>
    </row>
    <row r="69" spans="1:256" s="1" customFormat="1" ht="12.75" customHeight="1" hidden="1">
      <c r="A69" s="22"/>
      <c r="B69" s="23"/>
      <c r="C69" s="59" t="s">
        <v>14</v>
      </c>
      <c r="D69" s="59"/>
      <c r="E69" s="59"/>
      <c r="F69" s="47"/>
      <c r="G69" s="25"/>
      <c r="H69" s="23"/>
      <c r="I69" s="23"/>
      <c r="J69" s="23"/>
      <c r="IM69"/>
      <c r="IN69"/>
      <c r="IO69"/>
      <c r="IP69"/>
      <c r="IQ69"/>
      <c r="IR69"/>
      <c r="IS69"/>
      <c r="IT69"/>
      <c r="IU69"/>
      <c r="IV69"/>
    </row>
    <row r="70" spans="1:256" s="10" customFormat="1" ht="26.25" customHeight="1" outlineLevel="1">
      <c r="A70" s="18">
        <v>27</v>
      </c>
      <c r="B70" s="58" t="s">
        <v>84</v>
      </c>
      <c r="C70" s="58"/>
      <c r="D70" s="19">
        <v>368082.92</v>
      </c>
      <c r="E70" s="19">
        <v>93770.05</v>
      </c>
      <c r="F70" s="44" t="s">
        <v>83</v>
      </c>
      <c r="G70" s="20" t="s">
        <v>10</v>
      </c>
      <c r="H70" s="29">
        <v>386800</v>
      </c>
      <c r="I70" s="29">
        <v>103146.72</v>
      </c>
      <c r="J70" s="30">
        <f aca="true" t="shared" si="3" ref="J70:J83">H70-I70</f>
        <v>283653.28</v>
      </c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10" customFormat="1" ht="26.25" customHeight="1" outlineLevel="1">
      <c r="A71" s="18">
        <v>28</v>
      </c>
      <c r="B71" s="58" t="s">
        <v>86</v>
      </c>
      <c r="C71" s="58"/>
      <c r="D71" s="19">
        <v>368082.92</v>
      </c>
      <c r="E71" s="19">
        <v>93770.05</v>
      </c>
      <c r="F71" s="44" t="s">
        <v>85</v>
      </c>
      <c r="G71" s="20" t="s">
        <v>10</v>
      </c>
      <c r="H71" s="29">
        <v>586070</v>
      </c>
      <c r="I71" s="29">
        <v>126981.79</v>
      </c>
      <c r="J71" s="30">
        <f t="shared" si="3"/>
        <v>459088.21</v>
      </c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10" customFormat="1" ht="26.25" customHeight="1" outlineLevel="1">
      <c r="A72" s="18">
        <v>29</v>
      </c>
      <c r="B72" s="58" t="s">
        <v>88</v>
      </c>
      <c r="C72" s="58"/>
      <c r="D72" s="19">
        <v>368082.92</v>
      </c>
      <c r="E72" s="19">
        <v>93770.05</v>
      </c>
      <c r="F72" s="44" t="s">
        <v>87</v>
      </c>
      <c r="G72" s="20" t="s">
        <v>10</v>
      </c>
      <c r="H72" s="29">
        <v>586070</v>
      </c>
      <c r="I72" s="29">
        <v>126981.79</v>
      </c>
      <c r="J72" s="30">
        <f t="shared" si="3"/>
        <v>459088.21</v>
      </c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10" customFormat="1" ht="26.25" customHeight="1" outlineLevel="1">
      <c r="A73" s="18">
        <v>30</v>
      </c>
      <c r="B73" s="58" t="s">
        <v>90</v>
      </c>
      <c r="C73" s="58"/>
      <c r="D73" s="19">
        <v>368082.92</v>
      </c>
      <c r="E73" s="19">
        <v>93770.05</v>
      </c>
      <c r="F73" s="44" t="s">
        <v>89</v>
      </c>
      <c r="G73" s="20" t="s">
        <v>10</v>
      </c>
      <c r="H73" s="29">
        <v>586070</v>
      </c>
      <c r="I73" s="29">
        <v>117213.96</v>
      </c>
      <c r="J73" s="30">
        <f t="shared" si="3"/>
        <v>468856.04</v>
      </c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10" customFormat="1" ht="26.25" customHeight="1" outlineLevel="1">
      <c r="A74" s="18">
        <v>31</v>
      </c>
      <c r="B74" s="58" t="s">
        <v>92</v>
      </c>
      <c r="C74" s="58"/>
      <c r="D74" s="19">
        <v>368082.92</v>
      </c>
      <c r="E74" s="19">
        <v>93770.05</v>
      </c>
      <c r="F74" s="44" t="s">
        <v>91</v>
      </c>
      <c r="G74" s="20" t="s">
        <v>10</v>
      </c>
      <c r="H74" s="29">
        <v>586070</v>
      </c>
      <c r="I74" s="29">
        <v>117213.96</v>
      </c>
      <c r="J74" s="30">
        <f t="shared" si="3"/>
        <v>468856.04</v>
      </c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10" customFormat="1" ht="26.25" customHeight="1" outlineLevel="1">
      <c r="A75" s="18">
        <v>32</v>
      </c>
      <c r="B75" s="58" t="s">
        <v>94</v>
      </c>
      <c r="C75" s="58"/>
      <c r="D75" s="19">
        <v>368082.92</v>
      </c>
      <c r="E75" s="19">
        <v>93770.05</v>
      </c>
      <c r="F75" s="44" t="s">
        <v>93</v>
      </c>
      <c r="G75" s="20" t="s">
        <v>10</v>
      </c>
      <c r="H75" s="29">
        <v>586070</v>
      </c>
      <c r="I75" s="29">
        <v>117213.96</v>
      </c>
      <c r="J75" s="30">
        <f t="shared" si="3"/>
        <v>468856.04</v>
      </c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0" customFormat="1" ht="26.25" customHeight="1" outlineLevel="1">
      <c r="A76" s="18">
        <v>33</v>
      </c>
      <c r="B76" s="58" t="s">
        <v>96</v>
      </c>
      <c r="C76" s="58"/>
      <c r="D76" s="19">
        <v>368082.92</v>
      </c>
      <c r="E76" s="19">
        <v>93770.05</v>
      </c>
      <c r="F76" s="44" t="s">
        <v>95</v>
      </c>
      <c r="G76" s="20" t="s">
        <v>10</v>
      </c>
      <c r="H76" s="29">
        <v>841220</v>
      </c>
      <c r="I76" s="29">
        <v>154223.63</v>
      </c>
      <c r="J76" s="30">
        <f t="shared" si="3"/>
        <v>686996.37</v>
      </c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10" customFormat="1" ht="26.25" customHeight="1" outlineLevel="1">
      <c r="A77" s="18">
        <v>34</v>
      </c>
      <c r="B77" s="58" t="s">
        <v>98</v>
      </c>
      <c r="C77" s="58"/>
      <c r="D77" s="19">
        <v>368082.92</v>
      </c>
      <c r="E77" s="19">
        <v>93770.05</v>
      </c>
      <c r="F77" s="44" t="s">
        <v>97</v>
      </c>
      <c r="G77" s="20" t="s">
        <v>10</v>
      </c>
      <c r="H77" s="29">
        <v>841220</v>
      </c>
      <c r="I77" s="29">
        <v>154223.63</v>
      </c>
      <c r="J77" s="30">
        <f t="shared" si="3"/>
        <v>686996.37</v>
      </c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10" customFormat="1" ht="26.25" customHeight="1" outlineLevel="1">
      <c r="A78" s="18">
        <v>35</v>
      </c>
      <c r="B78" s="58" t="s">
        <v>100</v>
      </c>
      <c r="C78" s="58"/>
      <c r="D78" s="19">
        <v>368082.92</v>
      </c>
      <c r="E78" s="19">
        <v>93770.05</v>
      </c>
      <c r="F78" s="44" t="s">
        <v>99</v>
      </c>
      <c r="G78" s="20" t="s">
        <v>10</v>
      </c>
      <c r="H78" s="29">
        <v>841220</v>
      </c>
      <c r="I78" s="29">
        <v>154223.63</v>
      </c>
      <c r="J78" s="30">
        <f t="shared" si="3"/>
        <v>686996.37</v>
      </c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10" customFormat="1" ht="26.25" customHeight="1" outlineLevel="1">
      <c r="A79" s="18">
        <v>36</v>
      </c>
      <c r="B79" s="58" t="s">
        <v>102</v>
      </c>
      <c r="C79" s="58"/>
      <c r="D79" s="19">
        <v>368082.92</v>
      </c>
      <c r="E79" s="19">
        <v>93770.05</v>
      </c>
      <c r="F79" s="44" t="s">
        <v>101</v>
      </c>
      <c r="G79" s="20" t="s">
        <v>10</v>
      </c>
      <c r="H79" s="29">
        <v>841220</v>
      </c>
      <c r="I79" s="29">
        <v>154223.63</v>
      </c>
      <c r="J79" s="30">
        <f t="shared" si="3"/>
        <v>686996.37</v>
      </c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10" customFormat="1" ht="26.25" customHeight="1" outlineLevel="1">
      <c r="A80" s="18">
        <v>37</v>
      </c>
      <c r="B80" s="58" t="s">
        <v>104</v>
      </c>
      <c r="C80" s="58"/>
      <c r="D80" s="19">
        <v>368082.92</v>
      </c>
      <c r="E80" s="19">
        <v>93770.05</v>
      </c>
      <c r="F80" s="44" t="s">
        <v>103</v>
      </c>
      <c r="G80" s="20" t="s">
        <v>10</v>
      </c>
      <c r="H80" s="29">
        <v>841220</v>
      </c>
      <c r="I80" s="29">
        <v>154223.63</v>
      </c>
      <c r="J80" s="30">
        <f t="shared" si="3"/>
        <v>686996.37</v>
      </c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10" customFormat="1" ht="26.25" customHeight="1" outlineLevel="1">
      <c r="A81" s="18">
        <v>38</v>
      </c>
      <c r="B81" s="58" t="s">
        <v>106</v>
      </c>
      <c r="C81" s="58"/>
      <c r="D81" s="19">
        <v>368082.92</v>
      </c>
      <c r="E81" s="19">
        <v>93770.05</v>
      </c>
      <c r="F81" s="44" t="s">
        <v>105</v>
      </c>
      <c r="G81" s="20" t="s">
        <v>10</v>
      </c>
      <c r="H81" s="29">
        <v>839050</v>
      </c>
      <c r="I81" s="29">
        <v>153825.87</v>
      </c>
      <c r="J81" s="30">
        <f t="shared" si="3"/>
        <v>685224.13</v>
      </c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10" customFormat="1" ht="26.25" customHeight="1" outlineLevel="1">
      <c r="A82" s="18">
        <v>39</v>
      </c>
      <c r="B82" s="58" t="s">
        <v>108</v>
      </c>
      <c r="C82" s="58"/>
      <c r="D82" s="19">
        <v>368082.92</v>
      </c>
      <c r="E82" s="19">
        <v>93770.05</v>
      </c>
      <c r="F82" s="44" t="s">
        <v>107</v>
      </c>
      <c r="G82" s="20" t="s">
        <v>10</v>
      </c>
      <c r="H82" s="29">
        <v>841220</v>
      </c>
      <c r="I82" s="29">
        <v>182264.29</v>
      </c>
      <c r="J82" s="30">
        <f t="shared" si="3"/>
        <v>658955.71</v>
      </c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10" customFormat="1" ht="26.25" customHeight="1" outlineLevel="1">
      <c r="A83" s="18">
        <v>40</v>
      </c>
      <c r="B83" s="58" t="s">
        <v>110</v>
      </c>
      <c r="C83" s="58"/>
      <c r="D83" s="19">
        <v>368082.92</v>
      </c>
      <c r="E83" s="19">
        <v>93770.05</v>
      </c>
      <c r="F83" s="44" t="s">
        <v>109</v>
      </c>
      <c r="G83" s="20" t="s">
        <v>10</v>
      </c>
      <c r="H83" s="29">
        <v>1231007</v>
      </c>
      <c r="I83" s="29">
        <v>143617.46</v>
      </c>
      <c r="J83" s="30">
        <f t="shared" si="3"/>
        <v>1087389.54</v>
      </c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2" customFormat="1" ht="17.25" customHeight="1">
      <c r="A84" s="26"/>
      <c r="B84" s="61" t="s">
        <v>15</v>
      </c>
      <c r="C84" s="61"/>
      <c r="D84" s="27"/>
      <c r="E84" s="27"/>
      <c r="F84" s="27"/>
      <c r="G84" s="27"/>
      <c r="H84" s="31">
        <f>H10+H37+H39</f>
        <v>121162127.88999999</v>
      </c>
      <c r="I84" s="31">
        <f>I10+I37+I39</f>
        <v>85156798.72999999</v>
      </c>
      <c r="J84" s="31">
        <f>H84-I84</f>
        <v>36005329.16</v>
      </c>
      <c r="IM84"/>
      <c r="IN84"/>
      <c r="IO84"/>
      <c r="IP84"/>
      <c r="IQ84"/>
      <c r="IR84"/>
      <c r="IS84"/>
      <c r="IT84"/>
      <c r="IU84"/>
      <c r="IV84"/>
    </row>
  </sheetData>
  <sheetProtection/>
  <mergeCells count="83">
    <mergeCell ref="B48:C48"/>
    <mergeCell ref="B50:C50"/>
    <mergeCell ref="B44:C44"/>
    <mergeCell ref="B45:C45"/>
    <mergeCell ref="B46:C46"/>
    <mergeCell ref="A10:C10"/>
    <mergeCell ref="B11:C11"/>
    <mergeCell ref="B43:C43"/>
    <mergeCell ref="B47:C47"/>
    <mergeCell ref="B12:C12"/>
    <mergeCell ref="B13:C13"/>
    <mergeCell ref="B61:C61"/>
    <mergeCell ref="B1:J1"/>
    <mergeCell ref="B2:J2"/>
    <mergeCell ref="B3:J3"/>
    <mergeCell ref="B4:J4"/>
    <mergeCell ref="B5:J5"/>
    <mergeCell ref="B6:J6"/>
    <mergeCell ref="A9:C9"/>
    <mergeCell ref="A7:A8"/>
    <mergeCell ref="B7:C8"/>
    <mergeCell ref="G7:J7"/>
    <mergeCell ref="F7:F8"/>
    <mergeCell ref="B14:C14"/>
    <mergeCell ref="B15:C15"/>
    <mergeCell ref="B80:C80"/>
    <mergeCell ref="B16:C16"/>
    <mergeCell ref="B17:C17"/>
    <mergeCell ref="B18:C18"/>
    <mergeCell ref="B19:C19"/>
    <mergeCell ref="B20:C20"/>
    <mergeCell ref="B21:C21"/>
    <mergeCell ref="B22:C22"/>
    <mergeCell ref="B79:C79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63:C63"/>
    <mergeCell ref="B36:C36"/>
    <mergeCell ref="A37:C37"/>
    <mergeCell ref="B38:C38"/>
    <mergeCell ref="B49:C49"/>
    <mergeCell ref="B41:C41"/>
    <mergeCell ref="B42:C42"/>
    <mergeCell ref="B84:C84"/>
    <mergeCell ref="B73:C73"/>
    <mergeCell ref="B74:C74"/>
    <mergeCell ref="B75:C75"/>
    <mergeCell ref="B76:C76"/>
    <mergeCell ref="B77:C77"/>
    <mergeCell ref="B78:C78"/>
    <mergeCell ref="B81:C81"/>
    <mergeCell ref="B82:C82"/>
    <mergeCell ref="B83:C83"/>
    <mergeCell ref="B35:C35"/>
    <mergeCell ref="B70:C70"/>
    <mergeCell ref="B71:C71"/>
    <mergeCell ref="B72:C72"/>
    <mergeCell ref="B64:C64"/>
    <mergeCell ref="B65:C65"/>
    <mergeCell ref="C69:E69"/>
    <mergeCell ref="A39:C39"/>
    <mergeCell ref="B40:C40"/>
    <mergeCell ref="B62:C62"/>
    <mergeCell ref="B59:C59"/>
    <mergeCell ref="B60:C60"/>
    <mergeCell ref="B55:C55"/>
    <mergeCell ref="B56:C56"/>
    <mergeCell ref="B57:C57"/>
    <mergeCell ref="B58:C58"/>
    <mergeCell ref="B51:C51"/>
    <mergeCell ref="B52:C52"/>
    <mergeCell ref="B53:C53"/>
    <mergeCell ref="B54:C5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Колесникова Наталья Юрьевна (UIR-NK - Колесникова)</cp:lastModifiedBy>
  <cp:lastPrinted>2012-08-15T13:53:11Z</cp:lastPrinted>
  <dcterms:created xsi:type="dcterms:W3CDTF">2011-04-11T13:11:32Z</dcterms:created>
  <dcterms:modified xsi:type="dcterms:W3CDTF">2012-09-04T13:41:43Z</dcterms:modified>
  <cp:category/>
  <cp:version/>
  <cp:contentType/>
  <cp:contentStatus/>
</cp:coreProperties>
</file>