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<sst xmlns="http://schemas.openxmlformats.org/spreadsheetml/2006/main" count="62" uniqueCount="37">
  <si>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000 2 02 02000 00 0000 151</t>
  </si>
  <si>
    <t>Субвенция от других бюджетов бюджетной системы Российской Федерации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</si>
  <si>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</si>
  <si>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обеспечение отдельных государственных полномочий в сфере социальной поддержки населения в части:</t>
  </si>
  <si>
    <t>руководства и управления в сфере установленных функций</t>
  </si>
  <si>
    <t>обеспечение деятельности учреждений социального обслуживания населения</t>
  </si>
  <si>
    <t>Субвенции на обеспечение отдельных государственных полномочий в сфере сельского хозяйства в части:</t>
  </si>
  <si>
    <t>мер поддержки сельскохозяйственного производства, в том числе</t>
  </si>
  <si>
    <t>на обеспечение субсидирования растениеводства</t>
  </si>
  <si>
    <t>на субсидирование страхования урожая сельскохозяйственных культур</t>
  </si>
  <si>
    <t>на обеспечение субсидирования процентной ставки по кредитам</t>
  </si>
  <si>
    <t>Субвенция на выполнение федеральных полномочий по государственной регистрации актов гражданского состояния за счет Федерального фонда компенсаций</t>
  </si>
  <si>
    <t>Субвенция на выплату единовременных пособий при всех формах устройства детей, лишенных родительского попечения, в семью</t>
  </si>
  <si>
    <t>000 2 02 04000 00 0000 151</t>
  </si>
  <si>
    <t>Финансовая помощь из областного бюджета</t>
  </si>
  <si>
    <t>обеспечения деятельности органов управления в сфере установленных функций по сельскому хозяйству</t>
  </si>
  <si>
    <t>на обеспечение субсидирования племенного животноводства</t>
  </si>
  <si>
    <t>Иные межбюджетные трансферты</t>
  </si>
  <si>
    <t>Субвенция на  оплату жилищно-коммунальных услуг отдельным категориям граждан за счет средств федерального бюджета</t>
  </si>
  <si>
    <t>Субвенция на содержание общеобразовательных учреждений для детей - сирот и детей,оставшихся без попечения родителей (детские дома)</t>
  </si>
  <si>
    <t xml:space="preserve">Субвенция на обеспечение деятельности органа управления по организации и осуществлению опеки и попечительства </t>
  </si>
  <si>
    <t>Субвенции на   предоставление  гражданам субсидий на оплату жилого помещения  и коммунальных услуг</t>
  </si>
  <si>
    <t>Субвенции на обеспечение предоставления  гражданам субсидий на оплату жилого помещения  и коммунальных услуг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</si>
  <si>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</si>
  <si>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Субвенции  на  обеспечение государственных гарантий прав граждан на получение общедоступного и бесплатного дошкольного, начального общего, основного общего и среднего (полного) общего  образования,а также дополнительного образования в общеобразовательных учреждениях, в том числе школах всех типов, вечерних и заочных средних общеобразовательных школах и образовательных школах интернатах</t>
  </si>
  <si>
    <t>Субвенция на обеспечение деятельности комиссии по делам несовершеннолетних</t>
  </si>
  <si>
    <t>Субвенция на ежемесячное денежное вознаграждение за классное руководство</t>
  </si>
  <si>
    <t xml:space="preserve">Субвенция на обеспечение деятельности органа управления по организации и осуществлению опеки и попечительства в в отношении совершеннолетних </t>
  </si>
  <si>
    <t>2009г</t>
  </si>
  <si>
    <t>2010г</t>
  </si>
  <si>
    <t>2011г</t>
  </si>
  <si>
    <t>(тыс.руб.)</t>
  </si>
  <si>
    <t>Субвенция на содержание детей- сирот,детей, оставшихся без попечения родителей, переданных на воспитание под опеку (попечительство), в приемные и патронатные семьи, а также на выплату заработной платы приемному родителю и патронатному воспитателю</t>
  </si>
  <si>
    <t xml:space="preserve">И Т О Г О </t>
  </si>
  <si>
    <t>Мероприятия по проведению оздоровительной кампании детей за счет средств федерального бюджета</t>
  </si>
  <si>
    <t>Мероприятия по проведению оздоровительной кампании детей за счет средств областного бюджета</t>
  </si>
  <si>
    <t xml:space="preserve">Объем межбюджетных трансфертов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</si>
</sst>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i/>
      <sz val="14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64" fontId="4" fillId="0" borderId="5" xfId="0" applyNumberFormat="1" applyFont="1" applyBorder="1" applyAlignment="1">
      <alignment/>
    </xf>
    <xf numFmtId="3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" xfId="0" applyNumberFormat="1" applyFont="1" applyFill="1" applyBorder="1" applyAlignment="1">
      <alignment/>
    </xf>
    <xf numFmtId="4" fontId="3" fillId="0" borderId="6" xfId="0" applyNumberFormat="1" applyFont="1" applyBorder="1" applyAlignment="1" applyProtection="1">
      <alignment horizontal="left" vertical="center" wrapText="1" indent="2"/>
      <protection locked="0"/>
    </xf>
    <xf numFmtId="4" fontId="3" fillId="0" borderId="6" xfId="0" applyNumberFormat="1" applyFont="1" applyFill="1" applyBorder="1" applyAlignment="1" applyProtection="1">
      <alignment horizontal="left" vertical="center" wrapText="1" indent="4"/>
      <protection locked="0"/>
    </xf>
    <xf numFmtId="3" fontId="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3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6" fillId="0" borderId="2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5"/>
  <sheetViews>
    <sheetView tabSelected="1" view="pageBreakPreview" zoomScale="60" zoomScaleNormal="75" workbookViewId="0" topLeftCell="A1">
      <selection activeCell="CB7" sqref="CB7"/>
    </sheetView>
  </sheetViews>
  <sheetFormatPr defaultColWidth="9.00390625" defaultRowHeight="12.75"/>
  <cols>
    <col min="1" max="1" width="32.375" style="3" customWidth="1"/>
    <col min="2" max="2" width="83.625" style="3" customWidth="1"/>
    <col min="3" max="3" width="17.125" style="2" hidden="1" customWidth="1"/>
    <col min="4" max="4" width="17.375" style="2" hidden="1" customWidth="1"/>
    <col min="5" max="5" width="15.125" style="2" hidden="1" customWidth="1"/>
    <col min="6" max="6" width="11.25390625" style="2" hidden="1" customWidth="1"/>
    <col min="7" max="7" width="12.00390625" style="2" hidden="1" customWidth="1"/>
    <col min="8" max="8" width="16.00390625" style="2" hidden="1" customWidth="1"/>
    <col min="9" max="9" width="14.75390625" style="2" hidden="1" customWidth="1"/>
    <col min="10" max="10" width="14.625" style="2" hidden="1" customWidth="1"/>
    <col min="11" max="11" width="12.75390625" style="2" hidden="1" customWidth="1"/>
    <col min="12" max="12" width="14.375" style="2" hidden="1" customWidth="1"/>
    <col min="13" max="13" width="14.875" style="2" hidden="1" customWidth="1"/>
    <col min="14" max="14" width="16.125" style="2" hidden="1" customWidth="1"/>
    <col min="15" max="15" width="15.25390625" style="2" hidden="1" customWidth="1"/>
    <col min="16" max="16" width="17.75390625" style="2" hidden="1" customWidth="1"/>
    <col min="17" max="18" width="14.25390625" style="2" hidden="1" customWidth="1"/>
    <col min="19" max="19" width="17.625" style="2" hidden="1" customWidth="1"/>
    <col min="20" max="23" width="14.25390625" style="2" hidden="1" customWidth="1"/>
    <col min="24" max="24" width="17.125" style="2" hidden="1" customWidth="1"/>
    <col min="25" max="39" width="17.75390625" style="2" hidden="1" customWidth="1"/>
    <col min="40" max="40" width="14.625" style="2" hidden="1" customWidth="1"/>
    <col min="41" max="41" width="15.25390625" style="2" hidden="1" customWidth="1"/>
    <col min="42" max="42" width="14.25390625" style="2" hidden="1" customWidth="1"/>
    <col min="43" max="43" width="11.625" style="2" hidden="1" customWidth="1"/>
    <col min="44" max="54" width="14.25390625" style="2" hidden="1" customWidth="1"/>
    <col min="55" max="79" width="0" style="3" hidden="1" customWidth="1"/>
    <col min="80" max="80" width="22.125" style="3" customWidth="1"/>
    <col min="81" max="81" width="22.625" style="3" customWidth="1"/>
    <col min="82" max="82" width="24.25390625" style="3" customWidth="1"/>
    <col min="83" max="16384" width="9.125" style="3" customWidth="1"/>
  </cols>
  <sheetData>
    <row r="1" spans="1:5" ht="18.75" customHeight="1">
      <c r="A1" s="79"/>
      <c r="B1" s="80"/>
      <c r="C1" s="80"/>
      <c r="D1" s="80"/>
      <c r="E1" s="80"/>
    </row>
    <row r="2" spans="1:5" ht="18">
      <c r="A2" s="79"/>
      <c r="B2" s="80"/>
      <c r="C2" s="80"/>
      <c r="D2" s="80"/>
      <c r="E2" s="80"/>
    </row>
    <row r="3" spans="1:5" ht="20.25">
      <c r="A3" s="41"/>
      <c r="B3" s="78" t="s">
        <v>36</v>
      </c>
      <c r="C3" s="40"/>
      <c r="D3" s="40"/>
      <c r="E3" s="40"/>
    </row>
    <row r="4" spans="1:3" ht="17.25" customHeight="1">
      <c r="A4" s="79"/>
      <c r="B4" s="81"/>
      <c r="C4" s="4"/>
    </row>
    <row r="5" spans="1:82" ht="17.25" customHeight="1" thickBot="1">
      <c r="A5" s="41"/>
      <c r="B5" s="1"/>
      <c r="C5" s="4"/>
      <c r="CD5" s="66" t="s">
        <v>31</v>
      </c>
    </row>
    <row r="6" spans="1:82" s="11" customFormat="1" ht="42" customHeight="1" thickBot="1">
      <c r="A6" s="38"/>
      <c r="B6" s="39" t="s">
        <v>14</v>
      </c>
      <c r="C6" s="54"/>
      <c r="D6" s="57"/>
      <c r="E6" s="58"/>
      <c r="F6" s="58" t="e">
        <f aca="true" t="shared" si="0" ref="F6:BB6">SUM(F7+F32+F57+F58)</f>
        <v>#REF!</v>
      </c>
      <c r="G6" s="58" t="e">
        <f t="shared" si="0"/>
        <v>#REF!</v>
      </c>
      <c r="H6" s="58" t="e">
        <f t="shared" si="0"/>
        <v>#REF!</v>
      </c>
      <c r="I6" s="58" t="e">
        <f t="shared" si="0"/>
        <v>#REF!</v>
      </c>
      <c r="J6" s="58" t="e">
        <f t="shared" si="0"/>
        <v>#REF!</v>
      </c>
      <c r="K6" s="58" t="e">
        <f t="shared" si="0"/>
        <v>#REF!</v>
      </c>
      <c r="L6" s="58" t="e">
        <f t="shared" si="0"/>
        <v>#REF!</v>
      </c>
      <c r="M6" s="58" t="e">
        <f t="shared" si="0"/>
        <v>#REF!</v>
      </c>
      <c r="N6" s="58" t="e">
        <f t="shared" si="0"/>
        <v>#REF!</v>
      </c>
      <c r="O6" s="58" t="e">
        <f t="shared" si="0"/>
        <v>#REF!</v>
      </c>
      <c r="P6" s="58" t="e">
        <f t="shared" si="0"/>
        <v>#REF!</v>
      </c>
      <c r="Q6" s="58" t="e">
        <f t="shared" si="0"/>
        <v>#REF!</v>
      </c>
      <c r="R6" s="58" t="e">
        <f t="shared" si="0"/>
        <v>#REF!</v>
      </c>
      <c r="S6" s="58" t="e">
        <f t="shared" si="0"/>
        <v>#REF!</v>
      </c>
      <c r="T6" s="58" t="e">
        <f t="shared" si="0"/>
        <v>#REF!</v>
      </c>
      <c r="U6" s="58" t="e">
        <f t="shared" si="0"/>
        <v>#REF!</v>
      </c>
      <c r="V6" s="58" t="e">
        <f t="shared" si="0"/>
        <v>#REF!</v>
      </c>
      <c r="W6" s="58" t="e">
        <f t="shared" si="0"/>
        <v>#REF!</v>
      </c>
      <c r="X6" s="58" t="e">
        <f t="shared" si="0"/>
        <v>#REF!</v>
      </c>
      <c r="Y6" s="58" t="e">
        <f t="shared" si="0"/>
        <v>#REF!</v>
      </c>
      <c r="Z6" s="58" t="e">
        <f t="shared" si="0"/>
        <v>#REF!</v>
      </c>
      <c r="AA6" s="58" t="e">
        <f t="shared" si="0"/>
        <v>#REF!</v>
      </c>
      <c r="AB6" s="58" t="e">
        <f t="shared" si="0"/>
        <v>#REF!</v>
      </c>
      <c r="AC6" s="58" t="e">
        <f t="shared" si="0"/>
        <v>#REF!</v>
      </c>
      <c r="AD6" s="58" t="e">
        <f t="shared" si="0"/>
        <v>#REF!</v>
      </c>
      <c r="AE6" s="58" t="e">
        <f t="shared" si="0"/>
        <v>#REF!</v>
      </c>
      <c r="AF6" s="58" t="e">
        <f t="shared" si="0"/>
        <v>#REF!</v>
      </c>
      <c r="AG6" s="58" t="e">
        <f t="shared" si="0"/>
        <v>#REF!</v>
      </c>
      <c r="AH6" s="58" t="e">
        <f t="shared" si="0"/>
        <v>#REF!</v>
      </c>
      <c r="AI6" s="58" t="e">
        <f t="shared" si="0"/>
        <v>#REF!</v>
      </c>
      <c r="AJ6" s="58" t="e">
        <f t="shared" si="0"/>
        <v>#REF!</v>
      </c>
      <c r="AK6" s="58" t="e">
        <f t="shared" si="0"/>
        <v>#REF!</v>
      </c>
      <c r="AL6" s="58" t="e">
        <f t="shared" si="0"/>
        <v>#REF!</v>
      </c>
      <c r="AM6" s="58" t="e">
        <f t="shared" si="0"/>
        <v>#REF!</v>
      </c>
      <c r="AN6" s="58" t="e">
        <f t="shared" si="0"/>
        <v>#REF!</v>
      </c>
      <c r="AO6" s="58" t="e">
        <f t="shared" si="0"/>
        <v>#REF!</v>
      </c>
      <c r="AP6" s="58" t="e">
        <f t="shared" si="0"/>
        <v>#REF!</v>
      </c>
      <c r="AQ6" s="58" t="e">
        <f t="shared" si="0"/>
        <v>#REF!</v>
      </c>
      <c r="AR6" s="58" t="e">
        <f t="shared" si="0"/>
        <v>#REF!</v>
      </c>
      <c r="AS6" s="58" t="e">
        <f t="shared" si="0"/>
        <v>#REF!</v>
      </c>
      <c r="AT6" s="58" t="e">
        <f t="shared" si="0"/>
        <v>#REF!</v>
      </c>
      <c r="AU6" s="58" t="e">
        <f t="shared" si="0"/>
        <v>#REF!</v>
      </c>
      <c r="AV6" s="58" t="e">
        <f t="shared" si="0"/>
        <v>#REF!</v>
      </c>
      <c r="AW6" s="58" t="e">
        <f t="shared" si="0"/>
        <v>#REF!</v>
      </c>
      <c r="AX6" s="58" t="e">
        <f t="shared" si="0"/>
        <v>#REF!</v>
      </c>
      <c r="AY6" s="58" t="e">
        <f t="shared" si="0"/>
        <v>#REF!</v>
      </c>
      <c r="AZ6" s="58" t="e">
        <f t="shared" si="0"/>
        <v>#REF!</v>
      </c>
      <c r="BA6" s="58" t="e">
        <f t="shared" si="0"/>
        <v>#REF!</v>
      </c>
      <c r="BB6" s="58" t="e">
        <f t="shared" si="0"/>
        <v>#REF!</v>
      </c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6" t="s">
        <v>28</v>
      </c>
      <c r="CC6" s="60" t="s">
        <v>29</v>
      </c>
      <c r="CD6" s="61" t="s">
        <v>30</v>
      </c>
    </row>
    <row r="7" spans="1:82" s="11" customFormat="1" ht="39" customHeight="1">
      <c r="A7" s="36" t="s">
        <v>0</v>
      </c>
      <c r="B7" s="35" t="s">
        <v>1</v>
      </c>
      <c r="C7" s="7"/>
      <c r="D7" s="48"/>
      <c r="E7" s="46"/>
      <c r="F7" s="46" t="e">
        <f>SUM(F11+F12+F13+F14+#REF!+F18+F24+F25+#REF!+F27+F26+F28+F29+#REF!+F30+#REF!+#REF!+F31+#REF!+#REF!)</f>
        <v>#REF!</v>
      </c>
      <c r="G7" s="46" t="e">
        <f>SUM(G11+G12+G13+G14+#REF!+G18+G24+G25+#REF!+G27+G26+G28+G29+#REF!+G30+#REF!+#REF!+G31+#REF!+#REF!)</f>
        <v>#REF!</v>
      </c>
      <c r="H7" s="46" t="e">
        <f>SUM(H11+H12+H13+H14+#REF!+H18+H24+H25+#REF!+H27+H26+H28+H29+#REF!+H30+#REF!+#REF!+H31+#REF!+#REF!)</f>
        <v>#REF!</v>
      </c>
      <c r="I7" s="46" t="e">
        <f>SUM(I11+I12+I13+I14+#REF!+I18+I24+I25+#REF!+I27+I26+I28+I29+#REF!+I30+#REF!+#REF!+I31+#REF!+#REF!)</f>
        <v>#REF!</v>
      </c>
      <c r="J7" s="46" t="e">
        <f>SUM(J11+J12+J13+J14+#REF!+J18+J24+J25+#REF!+J27+J26+J28+J29+#REF!+J30+#REF!+#REF!+J31+#REF!+#REF!)</f>
        <v>#REF!</v>
      </c>
      <c r="K7" s="46" t="e">
        <f>SUM(K11+K12+K13+K14+#REF!+K18+K24+K25+#REF!+K27+K26+K28+K29+#REF!+K30+#REF!+#REF!+K31+#REF!+#REF!)</f>
        <v>#REF!</v>
      </c>
      <c r="L7" s="46" t="e">
        <f>SUM(L11+L12+L13+L14+#REF!+L18+L24+L25+#REF!+L27+L26+L28+L29+#REF!+L30+#REF!+#REF!+L31+#REF!+#REF!)</f>
        <v>#REF!</v>
      </c>
      <c r="M7" s="46" t="e">
        <f>SUM(M11+M12+M13+M14+#REF!+M18+M24+M25+#REF!+M27+M26+M28+M29+#REF!+M30+#REF!+#REF!+M31+#REF!+#REF!)</f>
        <v>#REF!</v>
      </c>
      <c r="N7" s="46" t="e">
        <f>SUM(N11+N12+N13+N14+#REF!+N18+N24+N25+#REF!+N27+N26+N28+N29+#REF!+N30+#REF!+#REF!+N31+#REF!+#REF!)</f>
        <v>#REF!</v>
      </c>
      <c r="O7" s="46" t="e">
        <f>SUM(O11+O12+O13+O14+#REF!+O18+O24+O25+#REF!+O27+O26+O28+O29+#REF!+O30+#REF!+#REF!+O31+#REF!+#REF!)</f>
        <v>#REF!</v>
      </c>
      <c r="P7" s="46" t="e">
        <f>SUM(P11+P12+P13+P14+#REF!+P18+P24+P25+#REF!+P27+P26+P28+P29+#REF!+P30+#REF!+#REF!+P31+#REF!+#REF!)</f>
        <v>#REF!</v>
      </c>
      <c r="Q7" s="46" t="e">
        <f>SUM(Q11+Q12+Q13+Q14+#REF!+Q18+Q24+Q25+#REF!+Q27+Q26+Q28+Q29+#REF!+Q30+#REF!+#REF!+Q31+#REF!+#REF!)</f>
        <v>#REF!</v>
      </c>
      <c r="R7" s="46" t="e">
        <f>SUM(R11+R12+R13+R14+#REF!+R18+R24+R25+#REF!+R27+R26+R28+R29+#REF!+R30+#REF!+#REF!+R31+#REF!+#REF!)</f>
        <v>#REF!</v>
      </c>
      <c r="S7" s="46" t="e">
        <f>SUM(S11+S12+S13+S14+#REF!+S18+S24+S25+#REF!+S27+S26+S28+S29+#REF!+S30+#REF!+#REF!+S31+#REF!+#REF!)</f>
        <v>#REF!</v>
      </c>
      <c r="T7" s="46" t="e">
        <f>SUM(T11+T12+T13+T14+#REF!+T18+T24+T25+#REF!+T27+T26+T28+T29+#REF!+T30+#REF!+#REF!+T31+#REF!+#REF!)</f>
        <v>#REF!</v>
      </c>
      <c r="U7" s="46" t="e">
        <f>SUM(U11+U12+U13+U14+#REF!+U18+U24+U25+#REF!+U27+U26+U28+U29+#REF!+U30+#REF!+#REF!+U31+#REF!+#REF!)</f>
        <v>#REF!</v>
      </c>
      <c r="V7" s="46" t="e">
        <f>SUM(V11+V12+V13+V14+#REF!+V18+V24+V25+#REF!+V27+V26+V28+V29+#REF!+V30+#REF!+#REF!+V31+#REF!+#REF!)</f>
        <v>#REF!</v>
      </c>
      <c r="W7" s="46" t="e">
        <f>SUM(W11+W12+W13+W14+#REF!+W18+W24+W25+#REF!+W27+W26+W28+W29+#REF!+W30+#REF!+#REF!+W31+#REF!+#REF!)</f>
        <v>#REF!</v>
      </c>
      <c r="X7" s="46" t="e">
        <f>SUM(X11+X12+X13+X14+#REF!+X18+X24+X25+#REF!+X27+X26+X28+X29+#REF!+X30+#REF!+#REF!+X31+#REF!+#REF!)</f>
        <v>#REF!</v>
      </c>
      <c r="Y7" s="46" t="e">
        <f>SUM(Y11+Y12+Y13+Y14+#REF!+Y18+Y24+Y25+#REF!+Y27+Y26+Y28+Y29+#REF!+Y30+#REF!+#REF!+Y31+#REF!+#REF!)</f>
        <v>#REF!</v>
      </c>
      <c r="Z7" s="46" t="e">
        <f>SUM(Z11+Z12+Z13+Z14+#REF!+Z18+Z24+Z25+#REF!+Z27+Z26+Z28+Z29+#REF!+Z30+#REF!+#REF!+Z31+#REF!+#REF!)</f>
        <v>#REF!</v>
      </c>
      <c r="AA7" s="46" t="e">
        <f>SUM(AA11+AA12+AA13+AA14+#REF!+AA18+AA24+AA25+#REF!+AA27+AA26+AA28+AA29+#REF!+AA30+#REF!+#REF!+AA31+#REF!+#REF!)</f>
        <v>#REF!</v>
      </c>
      <c r="AB7" s="46" t="e">
        <f>SUM(AB11+AB12+AB13+AB14+#REF!+AB18+AB24+AB25+#REF!+AB27+AB26+AB28+AB29+#REF!+AB30+#REF!+#REF!+AB31+#REF!+#REF!)</f>
        <v>#REF!</v>
      </c>
      <c r="AC7" s="46" t="e">
        <f>SUM(AC11+AC12+AC13+AC14+#REF!+AC18+AC24+AC25+#REF!+AC27+AC26+AC28+AC29+#REF!+AC30+#REF!+#REF!+AC31+#REF!+#REF!)</f>
        <v>#REF!</v>
      </c>
      <c r="AD7" s="46" t="e">
        <f>SUM(AD11+AD12+AD13+AD14+#REF!+AD18+AD24+AD25+#REF!+AD27+AD26+AD28+AD29+#REF!+AD30+#REF!+#REF!+AD31+#REF!+#REF!)</f>
        <v>#REF!</v>
      </c>
      <c r="AE7" s="46" t="e">
        <f>SUM(AE11+AE12+AE13+AE14+#REF!+AE18+AE24+AE25+#REF!+AE27+AE26+AE28+AE29+#REF!+AE30+#REF!+#REF!+AE31+#REF!+#REF!)</f>
        <v>#REF!</v>
      </c>
      <c r="AF7" s="46" t="e">
        <f>SUM(AF11+AF12+AF13+AF14+#REF!+AF18+AF24+AF25+#REF!+AF27+AF26+AF28+AF29+#REF!+AF30+#REF!+#REF!+AF31+#REF!+#REF!)</f>
        <v>#REF!</v>
      </c>
      <c r="AG7" s="46" t="e">
        <f>SUM(AG11+AG12+AG13+AG14+#REF!+AG18+AG24+AG25+#REF!+AG27+AG26+AG28+AG29+#REF!+AG30+#REF!+#REF!+AG31+#REF!+#REF!)</f>
        <v>#REF!</v>
      </c>
      <c r="AH7" s="46" t="e">
        <f>SUM(AH11+AH12+AH13+AH14+#REF!+AH18+AH24+AH25+#REF!+AH27+AH26+AH28+AH29+#REF!+AH30+#REF!+#REF!+AH31+#REF!+#REF!)</f>
        <v>#REF!</v>
      </c>
      <c r="AI7" s="46" t="e">
        <f>SUM(AI11+AI12+AI13+AI14+#REF!+AI18+AI24+AI25+#REF!+AI27+AI26+AI28+AI29+#REF!+AI30+#REF!+#REF!+AI31+#REF!+#REF!)</f>
        <v>#REF!</v>
      </c>
      <c r="AJ7" s="46" t="e">
        <f>SUM(AJ11+AJ12+AJ13+AJ14+#REF!+AJ18+AJ24+AJ25+#REF!+AJ27+AJ26+AJ28+AJ29+#REF!+AJ30+#REF!+#REF!+AJ31+#REF!+#REF!)</f>
        <v>#REF!</v>
      </c>
      <c r="AK7" s="46" t="e">
        <f>SUM(AK11+AK12+AK13+AK14+#REF!+AK18+AK24+AK25+#REF!+AK27+AK26+AK28+AK29+#REF!+AK30+#REF!+#REF!+AK31+#REF!+#REF!)</f>
        <v>#REF!</v>
      </c>
      <c r="AL7" s="46" t="e">
        <f>SUM(AL11+AL12+AL13+AL14+#REF!+AL18+AL24+AL25+#REF!+AL27+AL26+AL28+AL29+#REF!+AL30+#REF!+#REF!+AL31+#REF!+#REF!)</f>
        <v>#REF!</v>
      </c>
      <c r="AM7" s="46" t="e">
        <f>SUM(AM11+AM12+AM13+AM14+#REF!+AM18+AM24+AM25+#REF!+AM27+AM26+AM28+AM29+#REF!+AM30+#REF!+#REF!+AM31+#REF!+#REF!)</f>
        <v>#REF!</v>
      </c>
      <c r="AN7" s="46" t="e">
        <f>SUM(AN11+AN12+AN13+AN14+#REF!+AN18+AN24+AN25+#REF!+AN27+AN26+AN28+AN29+#REF!+AN30+#REF!+#REF!+AN31+#REF!+#REF!)</f>
        <v>#REF!</v>
      </c>
      <c r="AO7" s="46" t="e">
        <f>SUM(AO11+AO12+AO13+AO14+#REF!+AO18+AO24+AO25+#REF!+AO27+AO26+AO28+AO29+#REF!+AO30+#REF!+#REF!+AO31+#REF!+#REF!)</f>
        <v>#REF!</v>
      </c>
      <c r="AP7" s="46" t="e">
        <f>SUM(AP11+AP12+AP13+AP14+#REF!+AP18+AP24+AP25+#REF!+AP27+AP26+AP28+AP29+#REF!+AP30+#REF!+#REF!+AP31+#REF!+#REF!)</f>
        <v>#REF!</v>
      </c>
      <c r="AQ7" s="46" t="e">
        <f>SUM(AQ11+AQ12+AQ13+AQ14+#REF!+AQ18+AQ24+AQ25+#REF!+AQ27+AQ26+AQ28+AQ29+#REF!+AQ30+#REF!+#REF!+AQ31+#REF!+#REF!)</f>
        <v>#REF!</v>
      </c>
      <c r="AR7" s="46" t="e">
        <f>SUM(AR11+AR12+AR13+AR14+#REF!+AR18+AR24+AR25+#REF!+AR27+AR26+AR28+AR29+#REF!+AR30+#REF!+#REF!+AR31+#REF!+#REF!)</f>
        <v>#REF!</v>
      </c>
      <c r="AS7" s="46" t="e">
        <f>SUM(AS11+AS12+AS13+AS14+#REF!+AS18+AS24+AS25+#REF!+AS27+AS26+AS28+AS29+#REF!+AS30+#REF!+#REF!+AS31+#REF!+#REF!)</f>
        <v>#REF!</v>
      </c>
      <c r="AT7" s="46" t="e">
        <f>SUM(AT11+AT12+AT13+AT14+#REF!+AT18+AT24+AT25+#REF!+AT27+AT26+AT28+AT29+#REF!+AT30+#REF!+#REF!+AT31+#REF!+#REF!)</f>
        <v>#REF!</v>
      </c>
      <c r="AU7" s="46" t="e">
        <f>SUM(AU11+AU12+AU13+AU14+#REF!+AU18+AU24+AU25+#REF!+AU27+AU26+AU28+AU29+#REF!+AU30+#REF!+#REF!+AU31+#REF!+#REF!)</f>
        <v>#REF!</v>
      </c>
      <c r="AV7" s="46" t="e">
        <f>SUM(AV11+AV12+AV13+AV14+#REF!+AV18+AV24+AV25+#REF!+AV27+AV26+AV28+AV29+#REF!+AV30+#REF!+#REF!+AV31+#REF!+#REF!)</f>
        <v>#REF!</v>
      </c>
      <c r="AW7" s="46" t="e">
        <f>SUM(AW11+AW12+AW13+AW14+#REF!+AW18+AW24+AW25+#REF!+AW27+AW26+AW28+AW29+#REF!+AW30+#REF!+#REF!+AW31+#REF!+#REF!)</f>
        <v>#REF!</v>
      </c>
      <c r="AX7" s="46" t="e">
        <f>SUM(AX11+AX12+AX13+AX14+#REF!+AX18+AX24+AX25+#REF!+AX27+AX26+AX28+AX29+#REF!+AX30+#REF!+#REF!+AX31+#REF!+#REF!)</f>
        <v>#REF!</v>
      </c>
      <c r="AY7" s="46" t="e">
        <f>SUM(AY11+AY12+AY13+AY14+#REF!+AY18+AY24+AY25+#REF!+AY27+AY26+AY28+AY29+#REF!+AY30+#REF!+#REF!+AY31+#REF!+#REF!)</f>
        <v>#REF!</v>
      </c>
      <c r="AZ7" s="46" t="e">
        <f>SUM(AZ11+AZ12+AZ13+AZ14+#REF!+AZ18+AZ24+AZ25+#REF!+AZ27+AZ26+AZ28+AZ29+#REF!+AZ30+#REF!+#REF!+AZ31+#REF!+#REF!)</f>
        <v>#REF!</v>
      </c>
      <c r="BA7" s="46" t="e">
        <f>SUM(BA11+BA12+BA13+BA14+#REF!+BA18+BA24+BA25+#REF!+BA27+BA26+BA28+BA29+#REF!+BA30+#REF!+#REF!+BA31+#REF!+#REF!)</f>
        <v>#REF!</v>
      </c>
      <c r="BB7" s="46" t="e">
        <f>SUM(BB11+BB12+BB13+BB14+#REF!+BB18+BB24+BB25+#REF!+BB27+BB26+BB28+BB29+#REF!+BB30+#REF!+#REF!+BB31+#REF!+#REF!)</f>
        <v>#REF!</v>
      </c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62">
        <f>SUM(CB8,CB9,CB11,CB12,CB15,CB22,CB23,CB24,CB25,CB26,CB27,CB28,CB29,CB31,CB30)</f>
        <v>1672036.9000000001</v>
      </c>
      <c r="CC7" s="62">
        <f>SUM(CC8,CC9,CC11,CC12,CC15,CC22,CC23,CC24,CC25,CC26,CC27,CC28,CC29,CC31,CC30)</f>
        <v>1803464.4</v>
      </c>
      <c r="CD7" s="62">
        <f>SUM(CD8,CD9,CD11,CD12,CD15,CD22,CD23,CD24,CD25,CD26,CD27,CD28,CD29,CD31,CD30)</f>
        <v>1981670.2999999998</v>
      </c>
    </row>
    <row r="8" spans="1:82" s="11" customFormat="1" ht="126" customHeight="1">
      <c r="A8" s="12" t="s">
        <v>0</v>
      </c>
      <c r="B8" s="20" t="s">
        <v>24</v>
      </c>
      <c r="C8" s="34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63">
        <v>1055508.6</v>
      </c>
      <c r="CC8" s="63">
        <v>1184280.7</v>
      </c>
      <c r="CD8" s="63">
        <v>1314553.8</v>
      </c>
    </row>
    <row r="9" spans="1:82" s="11" customFormat="1" ht="40.5" customHeight="1">
      <c r="A9" s="12" t="s">
        <v>0</v>
      </c>
      <c r="B9" s="20" t="s">
        <v>21</v>
      </c>
      <c r="C9" s="34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63">
        <v>88711.4</v>
      </c>
      <c r="CC9" s="63">
        <v>90406.1</v>
      </c>
      <c r="CD9" s="63">
        <v>91150.2</v>
      </c>
    </row>
    <row r="10" spans="1:82" s="11" customFormat="1" ht="39" customHeight="1" hidden="1">
      <c r="A10" s="12" t="s">
        <v>0</v>
      </c>
      <c r="B10" s="20" t="s">
        <v>2</v>
      </c>
      <c r="C10" s="34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63"/>
      <c r="CC10" s="63"/>
      <c r="CD10" s="63"/>
    </row>
    <row r="11" spans="1:82" s="11" customFormat="1" ht="45" customHeight="1">
      <c r="A11" s="12" t="s">
        <v>0</v>
      </c>
      <c r="B11" s="20" t="s">
        <v>22</v>
      </c>
      <c r="C11" s="16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63">
        <v>8609.3</v>
      </c>
      <c r="CC11" s="63">
        <v>8754.2</v>
      </c>
      <c r="CD11" s="63">
        <v>8859.1</v>
      </c>
    </row>
    <row r="12" spans="1:82" s="11" customFormat="1" ht="36" customHeight="1">
      <c r="A12" s="12" t="s">
        <v>0</v>
      </c>
      <c r="B12" s="20" t="s">
        <v>3</v>
      </c>
      <c r="C12" s="2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63">
        <f>SUM(CB13:CB14)</f>
        <v>89132.5</v>
      </c>
      <c r="CC12" s="63">
        <f>SUM(CC13:CC14)</f>
        <v>98377.1</v>
      </c>
      <c r="CD12" s="63">
        <f>SUM(CD13:CD14)</f>
        <v>106214.3</v>
      </c>
    </row>
    <row r="13" spans="1:82" s="11" customFormat="1" ht="27.75" customHeight="1">
      <c r="A13" s="12" t="s">
        <v>0</v>
      </c>
      <c r="B13" s="22" t="s">
        <v>4</v>
      </c>
      <c r="C13" s="21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63">
        <v>15152.1</v>
      </c>
      <c r="CC13" s="63">
        <v>16045.8</v>
      </c>
      <c r="CD13" s="63">
        <v>16767.8</v>
      </c>
    </row>
    <row r="14" spans="1:82" s="11" customFormat="1" ht="42" customHeight="1">
      <c r="A14" s="12" t="s">
        <v>0</v>
      </c>
      <c r="B14" s="22" t="s">
        <v>5</v>
      </c>
      <c r="C14" s="21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63">
        <v>73980.4</v>
      </c>
      <c r="CC14" s="63">
        <v>82331.3</v>
      </c>
      <c r="CD14" s="63">
        <v>89446.5</v>
      </c>
    </row>
    <row r="15" spans="1:82" s="11" customFormat="1" ht="39" customHeight="1">
      <c r="A15" s="12" t="s">
        <v>0</v>
      </c>
      <c r="B15" s="20" t="s">
        <v>6</v>
      </c>
      <c r="C15" s="21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63">
        <f>SUM(CB17,CB16)</f>
        <v>67394</v>
      </c>
      <c r="CC15" s="63">
        <f>SUM(CC17,CC16)</f>
        <v>26779.6</v>
      </c>
      <c r="CD15" s="63">
        <f>SUM(CD17,CD16)</f>
        <v>31359.5</v>
      </c>
    </row>
    <row r="16" spans="1:82" s="11" customFormat="1" ht="35.25" customHeight="1">
      <c r="A16" s="12" t="s">
        <v>0</v>
      </c>
      <c r="B16" s="22" t="s">
        <v>15</v>
      </c>
      <c r="C16" s="16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63">
        <v>1241.7</v>
      </c>
      <c r="CC16" s="63">
        <v>1314.8</v>
      </c>
      <c r="CD16" s="63">
        <v>1463</v>
      </c>
    </row>
    <row r="17" spans="1:82" s="11" customFormat="1" ht="33.75" customHeight="1">
      <c r="A17" s="12" t="s">
        <v>0</v>
      </c>
      <c r="B17" s="22" t="s">
        <v>7</v>
      </c>
      <c r="C17" s="16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63">
        <f>SUM(CB18:CB21)</f>
        <v>66152.3</v>
      </c>
      <c r="CC17" s="63">
        <f>SUM(CC18:CC21)</f>
        <v>25464.8</v>
      </c>
      <c r="CD17" s="63">
        <f>SUM(CD18:CD21)</f>
        <v>29896.5</v>
      </c>
    </row>
    <row r="18" spans="1:82" s="11" customFormat="1" ht="34.5" customHeight="1">
      <c r="A18" s="12" t="s">
        <v>0</v>
      </c>
      <c r="B18" s="23" t="s">
        <v>16</v>
      </c>
      <c r="C18" s="16"/>
      <c r="D18" s="50"/>
      <c r="E18" s="51"/>
      <c r="F18" s="51">
        <f>F19+F20</f>
        <v>0</v>
      </c>
      <c r="G18" s="51" t="e">
        <f>G21+G22+#REF!</f>
        <v>#REF!</v>
      </c>
      <c r="H18" s="51"/>
      <c r="I18" s="51"/>
      <c r="J18" s="51"/>
      <c r="K18" s="51"/>
      <c r="L18" s="51"/>
      <c r="M18" s="51"/>
      <c r="N18" s="51"/>
      <c r="O18" s="52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63">
        <v>14440</v>
      </c>
      <c r="CC18" s="63">
        <v>12340.5</v>
      </c>
      <c r="CD18" s="63">
        <v>14250</v>
      </c>
    </row>
    <row r="19" spans="1:82" s="11" customFormat="1" ht="24.75" customHeight="1">
      <c r="A19" s="12" t="s">
        <v>0</v>
      </c>
      <c r="B19" s="23" t="s">
        <v>8</v>
      </c>
      <c r="C19" s="16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63">
        <v>3325</v>
      </c>
      <c r="CC19" s="63">
        <v>5510</v>
      </c>
      <c r="CD19" s="63">
        <v>6146.5</v>
      </c>
    </row>
    <row r="20" spans="1:82" s="11" customFormat="1" ht="36" customHeight="1">
      <c r="A20" s="12" t="s">
        <v>0</v>
      </c>
      <c r="B20" s="23" t="s">
        <v>9</v>
      </c>
      <c r="C20" s="16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63">
        <v>665</v>
      </c>
      <c r="CC20" s="63">
        <v>665</v>
      </c>
      <c r="CD20" s="63">
        <v>665</v>
      </c>
    </row>
    <row r="21" spans="1:82" s="11" customFormat="1" ht="31.5" customHeight="1">
      <c r="A21" s="12" t="s">
        <v>0</v>
      </c>
      <c r="B21" s="23" t="s">
        <v>10</v>
      </c>
      <c r="C21" s="16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63">
        <v>47722.3</v>
      </c>
      <c r="CC21" s="63">
        <v>6949.3</v>
      </c>
      <c r="CD21" s="63">
        <v>8835</v>
      </c>
    </row>
    <row r="22" spans="1:82" s="11" customFormat="1" ht="38.25" customHeight="1">
      <c r="A22" s="12" t="s">
        <v>0</v>
      </c>
      <c r="B22" s="24" t="s">
        <v>25</v>
      </c>
      <c r="C22" s="16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63">
        <v>2768.8</v>
      </c>
      <c r="CC22" s="63">
        <v>3112.2</v>
      </c>
      <c r="CD22" s="63">
        <v>3454.2</v>
      </c>
    </row>
    <row r="23" spans="1:82" s="11" customFormat="1" ht="38.25" customHeight="1">
      <c r="A23" s="12" t="s">
        <v>0</v>
      </c>
      <c r="B23" s="20" t="s">
        <v>26</v>
      </c>
      <c r="C23" s="16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63">
        <v>22088.1</v>
      </c>
      <c r="CC23" s="63">
        <v>22088.1</v>
      </c>
      <c r="CD23" s="63">
        <v>22088.1</v>
      </c>
    </row>
    <row r="24" spans="1:82" s="11" customFormat="1" ht="55.5" customHeight="1">
      <c r="A24" s="12" t="s">
        <v>0</v>
      </c>
      <c r="B24" s="20" t="s">
        <v>11</v>
      </c>
      <c r="C24" s="16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5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63">
        <v>8586.5</v>
      </c>
      <c r="CC24" s="63">
        <v>9144.5</v>
      </c>
      <c r="CD24" s="63">
        <v>9968.9</v>
      </c>
    </row>
    <row r="25" spans="1:82" s="11" customFormat="1" ht="39.75" customHeight="1">
      <c r="A25" s="12" t="s">
        <v>0</v>
      </c>
      <c r="B25" s="20" t="s">
        <v>18</v>
      </c>
      <c r="C25" s="16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51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63">
        <v>175155</v>
      </c>
      <c r="CC25" s="63">
        <v>195673.4</v>
      </c>
      <c r="CD25" s="63">
        <v>215517.8</v>
      </c>
    </row>
    <row r="26" spans="1:82" s="11" customFormat="1" ht="56.25">
      <c r="A26" s="12" t="s">
        <v>0</v>
      </c>
      <c r="B26" s="20" t="s">
        <v>19</v>
      </c>
      <c r="C26" s="16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63">
        <v>68788.7</v>
      </c>
      <c r="CC26" s="63">
        <v>74403.9</v>
      </c>
      <c r="CD26" s="63">
        <v>82588.4</v>
      </c>
    </row>
    <row r="27" spans="1:82" s="11" customFormat="1" ht="43.5" customHeight="1">
      <c r="A27" s="12" t="s">
        <v>0</v>
      </c>
      <c r="B27" s="20" t="s">
        <v>20</v>
      </c>
      <c r="C27" s="21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63">
        <v>12823.2</v>
      </c>
      <c r="CC27" s="63">
        <v>14351.4</v>
      </c>
      <c r="CD27" s="63">
        <v>15877.9</v>
      </c>
    </row>
    <row r="28" spans="1:82" s="11" customFormat="1" ht="87" customHeight="1">
      <c r="A28" s="12" t="s">
        <v>0</v>
      </c>
      <c r="B28" s="20" t="s">
        <v>32</v>
      </c>
      <c r="C28" s="21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63">
        <v>63097.6</v>
      </c>
      <c r="CC28" s="63">
        <v>66310.1</v>
      </c>
      <c r="CD28" s="63">
        <v>69887</v>
      </c>
    </row>
    <row r="29" spans="1:82" s="11" customFormat="1" ht="54.75" customHeight="1">
      <c r="A29" s="12" t="s">
        <v>0</v>
      </c>
      <c r="B29" s="20" t="s">
        <v>27</v>
      </c>
      <c r="C29" s="20" t="s">
        <v>12</v>
      </c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63">
        <v>2138.5</v>
      </c>
      <c r="CC29" s="63">
        <v>2388.4</v>
      </c>
      <c r="CD29" s="63">
        <v>2638.9</v>
      </c>
    </row>
    <row r="30" spans="1:82" s="11" customFormat="1" ht="65.25" customHeight="1">
      <c r="A30" s="12" t="s">
        <v>0</v>
      </c>
      <c r="B30" s="76" t="s">
        <v>34</v>
      </c>
      <c r="C30" s="21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63">
        <v>2897.9</v>
      </c>
      <c r="CC30" s="63">
        <v>2897.9</v>
      </c>
      <c r="CD30" s="63">
        <v>2897.9</v>
      </c>
    </row>
    <row r="31" spans="1:82" s="11" customFormat="1" ht="39.75" customHeight="1">
      <c r="A31" s="12" t="s">
        <v>0</v>
      </c>
      <c r="B31" s="76" t="s">
        <v>35</v>
      </c>
      <c r="C31" s="72"/>
      <c r="D31" s="72"/>
      <c r="E31" s="53"/>
      <c r="F31" s="53"/>
      <c r="G31" s="53"/>
      <c r="H31" s="51"/>
      <c r="I31" s="51"/>
      <c r="J31" s="51"/>
      <c r="K31" s="51"/>
      <c r="L31" s="51"/>
      <c r="M31" s="51"/>
      <c r="N31" s="51"/>
      <c r="O31" s="52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63">
        <v>4336.8</v>
      </c>
      <c r="CC31" s="63">
        <v>4496.8</v>
      </c>
      <c r="CD31" s="63">
        <v>4614.3</v>
      </c>
    </row>
    <row r="32" spans="1:82" s="11" customFormat="1" ht="18.75">
      <c r="A32" s="74" t="s">
        <v>13</v>
      </c>
      <c r="B32" s="77" t="s">
        <v>17</v>
      </c>
      <c r="C32" s="73"/>
      <c r="D32" s="73"/>
      <c r="E32" s="46"/>
      <c r="F32" s="46">
        <f aca="true" t="shared" si="1" ref="F32:BB32">SUM(F33:F55)</f>
        <v>0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6">
        <f t="shared" si="1"/>
        <v>0</v>
      </c>
      <c r="M32" s="46">
        <f t="shared" si="1"/>
        <v>0</v>
      </c>
      <c r="N32" s="46">
        <f t="shared" si="1"/>
        <v>0</v>
      </c>
      <c r="O32" s="46">
        <f t="shared" si="1"/>
        <v>0</v>
      </c>
      <c r="P32" s="46">
        <f t="shared" si="1"/>
        <v>0</v>
      </c>
      <c r="Q32" s="46">
        <f t="shared" si="1"/>
        <v>0</v>
      </c>
      <c r="R32" s="46">
        <f t="shared" si="1"/>
        <v>0</v>
      </c>
      <c r="S32" s="46">
        <f t="shared" si="1"/>
        <v>0</v>
      </c>
      <c r="T32" s="46">
        <f t="shared" si="1"/>
        <v>0</v>
      </c>
      <c r="U32" s="46">
        <f t="shared" si="1"/>
        <v>0</v>
      </c>
      <c r="V32" s="46">
        <f t="shared" si="1"/>
        <v>0</v>
      </c>
      <c r="W32" s="46">
        <f t="shared" si="1"/>
        <v>0</v>
      </c>
      <c r="X32" s="46">
        <f t="shared" si="1"/>
        <v>0</v>
      </c>
      <c r="Y32" s="46">
        <f t="shared" si="1"/>
        <v>0</v>
      </c>
      <c r="Z32" s="46">
        <f t="shared" si="1"/>
        <v>0</v>
      </c>
      <c r="AA32" s="46">
        <f t="shared" si="1"/>
        <v>0</v>
      </c>
      <c r="AB32" s="46">
        <f t="shared" si="1"/>
        <v>0</v>
      </c>
      <c r="AC32" s="46">
        <f t="shared" si="1"/>
        <v>0</v>
      </c>
      <c r="AD32" s="46">
        <f t="shared" si="1"/>
        <v>0</v>
      </c>
      <c r="AE32" s="46">
        <f t="shared" si="1"/>
        <v>0</v>
      </c>
      <c r="AF32" s="46">
        <f t="shared" si="1"/>
        <v>0</v>
      </c>
      <c r="AG32" s="46">
        <f t="shared" si="1"/>
        <v>0</v>
      </c>
      <c r="AH32" s="46">
        <f t="shared" si="1"/>
        <v>0</v>
      </c>
      <c r="AI32" s="46">
        <f t="shared" si="1"/>
        <v>0</v>
      </c>
      <c r="AJ32" s="46">
        <f t="shared" si="1"/>
        <v>0</v>
      </c>
      <c r="AK32" s="46">
        <f t="shared" si="1"/>
        <v>0</v>
      </c>
      <c r="AL32" s="46">
        <f t="shared" si="1"/>
        <v>0</v>
      </c>
      <c r="AM32" s="46">
        <f t="shared" si="1"/>
        <v>0</v>
      </c>
      <c r="AN32" s="46">
        <f t="shared" si="1"/>
        <v>0</v>
      </c>
      <c r="AO32" s="46">
        <f t="shared" si="1"/>
        <v>0</v>
      </c>
      <c r="AP32" s="46">
        <f t="shared" si="1"/>
        <v>0</v>
      </c>
      <c r="AQ32" s="46">
        <f t="shared" si="1"/>
        <v>0</v>
      </c>
      <c r="AR32" s="46">
        <f t="shared" si="1"/>
        <v>0</v>
      </c>
      <c r="AS32" s="46">
        <f t="shared" si="1"/>
        <v>0</v>
      </c>
      <c r="AT32" s="46">
        <f t="shared" si="1"/>
        <v>0</v>
      </c>
      <c r="AU32" s="46">
        <f t="shared" si="1"/>
        <v>0</v>
      </c>
      <c r="AV32" s="46">
        <f t="shared" si="1"/>
        <v>0</v>
      </c>
      <c r="AW32" s="46">
        <f t="shared" si="1"/>
        <v>0</v>
      </c>
      <c r="AX32" s="46">
        <f t="shared" si="1"/>
        <v>0</v>
      </c>
      <c r="AY32" s="46">
        <f t="shared" si="1"/>
        <v>0</v>
      </c>
      <c r="AZ32" s="46">
        <f t="shared" si="1"/>
        <v>0</v>
      </c>
      <c r="BA32" s="46">
        <f t="shared" si="1"/>
        <v>0</v>
      </c>
      <c r="BB32" s="46">
        <f t="shared" si="1"/>
        <v>0</v>
      </c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64">
        <f>SUM(CB33)</f>
        <v>17946.2</v>
      </c>
      <c r="CC32" s="64">
        <f>SUM(CC33)</f>
        <v>20447.2</v>
      </c>
      <c r="CD32" s="64">
        <f>SUM(CD33)</f>
        <v>17746.8</v>
      </c>
    </row>
    <row r="33" spans="1:82" s="11" customFormat="1" ht="73.5" customHeight="1" thickBot="1">
      <c r="A33" s="37" t="s">
        <v>13</v>
      </c>
      <c r="B33" s="75" t="s">
        <v>23</v>
      </c>
      <c r="C33" s="45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65">
        <v>17946.2</v>
      </c>
      <c r="CC33" s="65">
        <v>20447.2</v>
      </c>
      <c r="CD33" s="65">
        <v>17746.8</v>
      </c>
    </row>
    <row r="34" spans="1:54" s="11" customFormat="1" ht="18.75" hidden="1">
      <c r="A34" s="42"/>
      <c r="B34" s="43"/>
      <c r="C34" s="44"/>
      <c r="D34" s="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4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s="11" customFormat="1" ht="18.75" hidden="1">
      <c r="A35" s="12"/>
      <c r="B35" s="26"/>
      <c r="C35" s="16"/>
      <c r="D35" s="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1" customFormat="1" ht="37.5" customHeight="1" hidden="1">
      <c r="A36" s="12"/>
      <c r="B36" s="20"/>
      <c r="C36" s="16"/>
      <c r="D36" s="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11" customFormat="1" ht="37.5" customHeight="1" hidden="1">
      <c r="A37" s="12"/>
      <c r="B37" s="20"/>
      <c r="C37" s="16"/>
      <c r="D37" s="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1" customFormat="1" ht="18.75" hidden="1">
      <c r="A38" s="12"/>
      <c r="B38" s="20"/>
      <c r="C38" s="13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4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1" customFormat="1" ht="18.75" hidden="1">
      <c r="A39" s="12"/>
      <c r="B39" s="20"/>
      <c r="C39" s="13"/>
      <c r="D39" s="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4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1" customFormat="1" ht="18.75" hidden="1">
      <c r="A40" s="12"/>
      <c r="B40" s="25"/>
      <c r="C40" s="13"/>
      <c r="D40" s="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1" customFormat="1" ht="18.75" hidden="1">
      <c r="A41" s="12"/>
      <c r="B41" s="20"/>
      <c r="C41" s="16"/>
      <c r="D41" s="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1" customFormat="1" ht="18.75" hidden="1">
      <c r="A42" s="12"/>
      <c r="B42" s="20"/>
      <c r="C42" s="16"/>
      <c r="D42" s="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1" customFormat="1" ht="18.75" hidden="1">
      <c r="A43" s="12"/>
      <c r="B43" s="20"/>
      <c r="C43" s="13"/>
      <c r="D43" s="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1" customFormat="1" ht="57.75" customHeight="1" hidden="1">
      <c r="A44" s="12"/>
      <c r="B44" s="20"/>
      <c r="C44" s="13"/>
      <c r="D44" s="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4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1" customFormat="1" ht="18.75" hidden="1">
      <c r="A45" s="12"/>
      <c r="B45" s="20"/>
      <c r="C45" s="13"/>
      <c r="D45" s="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1" customFormat="1" ht="18.75" hidden="1">
      <c r="A46" s="12"/>
      <c r="B46" s="20"/>
      <c r="C46" s="13"/>
      <c r="D46" s="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4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11" customFormat="1" ht="58.5" customHeight="1" hidden="1">
      <c r="A47" s="12"/>
      <c r="B47" s="20"/>
      <c r="C47" s="13"/>
      <c r="D47" s="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s="11" customFormat="1" ht="18.75" hidden="1">
      <c r="A48" s="12"/>
      <c r="B48" s="20"/>
      <c r="C48" s="13"/>
      <c r="D48" s="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4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s="11" customFormat="1" ht="36" customHeight="1" hidden="1">
      <c r="A49" s="12"/>
      <c r="B49" s="20"/>
      <c r="C49" s="13"/>
      <c r="D49" s="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4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s="11" customFormat="1" ht="18.75" hidden="1">
      <c r="A50" s="12"/>
      <c r="B50" s="20"/>
      <c r="C50" s="13"/>
      <c r="D50" s="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11" customFormat="1" ht="36.75" customHeight="1" hidden="1">
      <c r="A51" s="12"/>
      <c r="B51" s="20"/>
      <c r="C51" s="13"/>
      <c r="D51" s="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s="11" customFormat="1" ht="41.25" customHeight="1" hidden="1">
      <c r="A52" s="12"/>
      <c r="B52" s="20"/>
      <c r="C52" s="13"/>
      <c r="D52" s="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s="11" customFormat="1" ht="45" customHeight="1" hidden="1">
      <c r="A53" s="12"/>
      <c r="B53" s="20"/>
      <c r="C53" s="13"/>
      <c r="D53" s="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s="11" customFormat="1" ht="42" customHeight="1" hidden="1">
      <c r="A54" s="12"/>
      <c r="B54" s="20"/>
      <c r="C54" s="13"/>
      <c r="D54" s="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1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s="11" customFormat="1" ht="27.75" customHeight="1" hidden="1">
      <c r="A55" s="12"/>
      <c r="B55" s="20"/>
      <c r="C55" s="13"/>
      <c r="D55" s="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4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s="11" customFormat="1" ht="66.75" customHeight="1" hidden="1">
      <c r="A56" s="5"/>
      <c r="B56" s="27"/>
      <c r="C56" s="6"/>
      <c r="D56" s="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s="11" customFormat="1" ht="27.75" customHeight="1" hidden="1">
      <c r="A57" s="5"/>
      <c r="B57" s="27"/>
      <c r="C57" s="6"/>
      <c r="D57" s="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4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s="11" customFormat="1" ht="18.75" hidden="1">
      <c r="A58" s="5"/>
      <c r="B58" s="27"/>
      <c r="C58" s="6"/>
      <c r="D58" s="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1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s="11" customFormat="1" ht="57" customHeight="1" hidden="1">
      <c r="A59" s="5"/>
      <c r="B59" s="18"/>
      <c r="C59" s="6"/>
      <c r="D59" s="8"/>
      <c r="E59" s="9"/>
      <c r="F59" s="9"/>
      <c r="G59" s="9"/>
      <c r="H59" s="9"/>
      <c r="I59" s="9"/>
      <c r="J59" s="9">
        <v>3128</v>
      </c>
      <c r="K59" s="9"/>
      <c r="L59" s="9"/>
      <c r="M59" s="9"/>
      <c r="N59" s="9"/>
      <c r="O59" s="10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54.75" customHeight="1" hidden="1">
      <c r="A60" s="5"/>
      <c r="B60" s="18"/>
      <c r="C60" s="17"/>
      <c r="D60" s="8"/>
      <c r="E60" s="9"/>
      <c r="F60" s="9"/>
      <c r="G60" s="9">
        <v>3630</v>
      </c>
      <c r="H60" s="9"/>
      <c r="I60" s="9"/>
      <c r="J60" s="9"/>
      <c r="K60" s="9"/>
      <c r="L60" s="9"/>
      <c r="M60" s="9"/>
      <c r="N60" s="9"/>
      <c r="O60" s="10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39" customHeight="1" hidden="1">
      <c r="A61" s="5"/>
      <c r="B61" s="18"/>
      <c r="C61" s="6"/>
      <c r="D61" s="8"/>
      <c r="E61" s="9"/>
      <c r="F61" s="9"/>
      <c r="G61" s="9"/>
      <c r="H61" s="9"/>
      <c r="I61" s="19"/>
      <c r="J61" s="19"/>
      <c r="K61" s="9"/>
      <c r="L61" s="9"/>
      <c r="M61" s="9"/>
      <c r="N61" s="9"/>
      <c r="O61" s="10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3:54" s="11" customFormat="1" ht="18.75" hidden="1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</row>
    <row r="63" spans="3:54" s="11" customFormat="1" ht="18.75" hidden="1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82" s="11" customFormat="1" ht="19.5" thickBot="1">
      <c r="A64" s="67"/>
      <c r="B64" s="68" t="s">
        <v>33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1">
        <f>CB7+CB32</f>
        <v>1689983.1</v>
      </c>
      <c r="CC64" s="69">
        <f>CC7+CC32</f>
        <v>1823911.5999999999</v>
      </c>
      <c r="CD64" s="71">
        <f>CD7+CD32</f>
        <v>1999417.0999999999</v>
      </c>
    </row>
    <row r="65" spans="1:54" s="11" customFormat="1" ht="18.75">
      <c r="A65" s="29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11" customFormat="1" ht="18.75">
      <c r="A66" s="29"/>
      <c r="B66" s="32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3:54" s="11" customFormat="1" ht="18.75">
      <c r="C67" s="33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3:54" s="11" customFormat="1" ht="18.75">
      <c r="C68" s="3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s="11" customFormat="1" ht="18.75">
      <c r="A69" s="29"/>
      <c r="C69" s="33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</row>
    <row r="70" spans="3:54" s="11" customFormat="1" ht="18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</row>
    <row r="71" spans="3:54" s="11" customFormat="1" ht="18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</row>
    <row r="72" spans="3:54" s="11" customFormat="1" ht="18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3:54" s="11" customFormat="1" ht="18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3:54" s="11" customFormat="1" ht="18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</row>
    <row r="75" spans="3:54" s="11" customFormat="1" ht="18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3:54" s="11" customFormat="1" ht="18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</row>
    <row r="77" spans="3:54" s="11" customFormat="1" ht="18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</row>
    <row r="78" spans="3:54" s="11" customFormat="1" ht="18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3:54" s="11" customFormat="1" ht="18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3:54" s="11" customFormat="1" ht="18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</row>
    <row r="81" spans="3:54" s="11" customFormat="1" ht="18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</row>
    <row r="82" spans="3:54" s="11" customFormat="1" ht="18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</row>
    <row r="83" spans="3:54" s="11" customFormat="1" ht="18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</row>
    <row r="84" spans="3:54" s="11" customFormat="1" ht="18.7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</row>
    <row r="85" spans="3:54" s="11" customFormat="1" ht="18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</row>
    <row r="86" spans="3:54" s="11" customFormat="1" ht="18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</row>
    <row r="87" spans="3:54" s="11" customFormat="1" ht="18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3:54" s="11" customFormat="1" ht="18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</row>
    <row r="89" spans="3:54" s="11" customFormat="1" ht="18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</row>
    <row r="90" spans="3:54" s="11" customFormat="1" ht="18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3:54" s="11" customFormat="1" ht="18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</row>
    <row r="92" spans="3:54" s="11" customFormat="1" ht="18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</row>
    <row r="93" spans="3:54" s="11" customFormat="1" ht="18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</row>
    <row r="94" spans="3:54" s="11" customFormat="1" ht="18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</row>
    <row r="95" spans="3:54" s="11" customFormat="1" ht="18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</row>
    <row r="96" spans="3:54" s="11" customFormat="1" ht="18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</row>
    <row r="97" spans="3:54" s="11" customFormat="1" ht="18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</row>
    <row r="98" spans="3:54" s="11" customFormat="1" ht="18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</row>
    <row r="99" spans="3:54" s="11" customFormat="1" ht="18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</row>
    <row r="100" spans="3:54" s="11" customFormat="1" ht="18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</row>
    <row r="101" spans="3:54" s="11" customFormat="1" ht="18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</row>
    <row r="102" spans="3:54" s="11" customFormat="1" ht="18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</row>
    <row r="103" spans="3:54" s="11" customFormat="1" ht="18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</row>
    <row r="104" spans="3:54" s="11" customFormat="1" ht="18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</row>
    <row r="105" spans="3:54" s="11" customFormat="1" ht="18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</row>
    <row r="106" spans="3:54" s="11" customFormat="1" ht="18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</row>
    <row r="107" spans="3:54" s="11" customFormat="1" ht="18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</row>
    <row r="108" spans="3:54" s="11" customFormat="1" ht="18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</row>
    <row r="109" spans="3:54" s="11" customFormat="1" ht="18.7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</row>
    <row r="110" spans="3:54" s="11" customFormat="1" ht="18.7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</row>
    <row r="111" spans="3:54" s="11" customFormat="1" ht="18.7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</row>
    <row r="112" spans="3:54" s="11" customFormat="1" ht="18.7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</row>
    <row r="113" spans="3:54" s="11" customFormat="1" ht="18.7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</row>
    <row r="114" spans="3:54" s="11" customFormat="1" ht="18.7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</row>
    <row r="115" spans="3:54" s="11" customFormat="1" ht="18.7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</row>
    <row r="116" spans="3:54" s="11" customFormat="1" ht="18.7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</row>
    <row r="117" spans="3:54" s="11" customFormat="1" ht="18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</row>
    <row r="118" spans="3:54" s="11" customFormat="1" ht="18.7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</row>
    <row r="119" spans="3:54" s="11" customFormat="1" ht="18.7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</row>
    <row r="120" spans="3:54" s="11" customFormat="1" ht="18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</row>
    <row r="121" spans="3:54" s="11" customFormat="1" ht="18.7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</row>
    <row r="122" spans="3:54" s="11" customFormat="1" ht="18.7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</row>
    <row r="123" spans="3:54" s="11" customFormat="1" ht="18.7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</row>
    <row r="124" spans="3:54" s="11" customFormat="1" ht="18.7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</row>
    <row r="125" spans="3:54" s="11" customFormat="1" ht="18.7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</row>
    <row r="126" spans="3:54" s="11" customFormat="1" ht="18.7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</row>
    <row r="127" spans="3:54" s="11" customFormat="1" ht="18.7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</row>
    <row r="128" spans="3:54" s="11" customFormat="1" ht="18.7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</row>
    <row r="129" spans="3:54" s="11" customFormat="1" ht="18.7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</row>
    <row r="130" spans="3:54" s="11" customFormat="1" ht="18.7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</row>
    <row r="131" spans="3:54" s="11" customFormat="1" ht="18.7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</row>
    <row r="132" spans="3:54" s="11" customFormat="1" ht="18.75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</row>
    <row r="133" spans="3:54" s="11" customFormat="1" ht="18.75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</row>
    <row r="134" spans="3:54" s="11" customFormat="1" ht="18.75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</row>
    <row r="135" spans="3:54" s="11" customFormat="1" ht="18.75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</row>
    <row r="136" spans="3:54" s="11" customFormat="1" ht="18.7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</row>
    <row r="137" spans="3:54" s="11" customFormat="1" ht="18.75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</row>
    <row r="138" spans="3:54" s="11" customFormat="1" ht="18.75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</row>
    <row r="139" spans="3:54" s="11" customFormat="1" ht="18.75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</row>
    <row r="140" spans="3:54" s="11" customFormat="1" ht="18.7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</row>
    <row r="141" spans="3:54" s="11" customFormat="1" ht="18.7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</row>
    <row r="142" spans="3:54" s="11" customFormat="1" ht="18.7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</row>
    <row r="143" spans="3:54" s="11" customFormat="1" ht="18.7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</row>
    <row r="144" spans="3:54" s="11" customFormat="1" ht="18.7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</row>
    <row r="145" spans="3:54" s="11" customFormat="1" ht="18.7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</row>
    <row r="146" spans="3:54" s="11" customFormat="1" ht="18.7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</row>
    <row r="147" spans="3:54" s="11" customFormat="1" ht="18.7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</row>
    <row r="148" spans="3:54" s="11" customFormat="1" ht="18.7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</row>
    <row r="149" spans="3:54" s="11" customFormat="1" ht="18.7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</row>
    <row r="150" spans="3:54" s="11" customFormat="1" ht="18.7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</row>
    <row r="151" spans="3:54" s="11" customFormat="1" ht="18.7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</row>
    <row r="152" spans="3:54" s="11" customFormat="1" ht="18.7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</row>
    <row r="153" spans="3:54" s="11" customFormat="1" ht="18.7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</row>
    <row r="154" spans="3:54" s="11" customFormat="1" ht="18.7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</row>
    <row r="155" spans="3:54" s="11" customFormat="1" ht="18.7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</row>
    <row r="156" spans="3:54" s="11" customFormat="1" ht="18.7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</row>
    <row r="157" spans="3:54" s="11" customFormat="1" ht="18.7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</row>
    <row r="158" spans="3:54" s="11" customFormat="1" ht="18.7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</row>
    <row r="159" spans="3:54" s="11" customFormat="1" ht="18.7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</row>
    <row r="160" spans="3:54" s="11" customFormat="1" ht="18.7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</row>
    <row r="161" spans="3:54" s="11" customFormat="1" ht="18.7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</row>
    <row r="162" spans="3:54" s="11" customFormat="1" ht="18.7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</row>
    <row r="163" spans="3:54" s="11" customFormat="1" ht="18.7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</row>
    <row r="164" spans="3:54" s="11" customFormat="1" ht="18.7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3:54" s="11" customFormat="1" ht="18.7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3:54" s="11" customFormat="1" ht="18.7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</row>
    <row r="167" spans="3:54" s="11" customFormat="1" ht="18.75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</row>
    <row r="168" spans="3:54" s="11" customFormat="1" ht="18.75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</row>
    <row r="169" spans="3:54" s="11" customFormat="1" ht="18.75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</row>
    <row r="170" spans="3:54" s="11" customFormat="1" ht="18.75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</row>
    <row r="171" spans="3:54" s="11" customFormat="1" ht="18.75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</row>
    <row r="172" spans="3:54" s="11" customFormat="1" ht="18.75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</row>
    <row r="173" spans="3:54" s="11" customFormat="1" ht="18.75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</row>
    <row r="174" spans="3:54" s="11" customFormat="1" ht="18.75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</row>
    <row r="175" spans="3:54" s="11" customFormat="1" ht="18.75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</row>
    <row r="176" spans="3:54" s="11" customFormat="1" ht="18.75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</row>
    <row r="177" spans="3:54" s="11" customFormat="1" ht="18.75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</row>
    <row r="178" spans="3:54" s="11" customFormat="1" ht="18.75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</row>
    <row r="179" spans="3:54" s="11" customFormat="1" ht="18.75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</row>
    <row r="180" spans="3:54" s="11" customFormat="1" ht="18.7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</row>
    <row r="181" spans="3:54" s="11" customFormat="1" ht="18.75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</row>
    <row r="182" spans="3:54" s="11" customFormat="1" ht="18.7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</row>
    <row r="183" spans="3:54" s="11" customFormat="1" ht="18.75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</row>
    <row r="184" spans="3:54" s="11" customFormat="1" ht="18.7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</row>
    <row r="185" spans="3:54" s="11" customFormat="1" ht="18.7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</row>
    <row r="186" spans="3:54" s="11" customFormat="1" ht="18.7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</row>
    <row r="187" spans="3:54" s="11" customFormat="1" ht="18.75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</row>
    <row r="188" spans="3:54" s="11" customFormat="1" ht="18.75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</row>
    <row r="189" spans="3:54" s="11" customFormat="1" ht="18.75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</row>
    <row r="190" spans="3:54" s="11" customFormat="1" ht="18.75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</row>
    <row r="191" spans="3:54" s="11" customFormat="1" ht="18.75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</row>
    <row r="192" spans="3:54" s="11" customFormat="1" ht="18.75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</row>
    <row r="193" spans="3:54" s="11" customFormat="1" ht="18.75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</row>
    <row r="194" spans="3:54" s="11" customFormat="1" ht="18.75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</row>
    <row r="195" spans="3:54" s="11" customFormat="1" ht="18.75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</row>
    <row r="196" spans="3:54" s="11" customFormat="1" ht="18.75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</row>
    <row r="197" spans="3:54" s="11" customFormat="1" ht="18.75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</row>
    <row r="198" spans="3:54" s="11" customFormat="1" ht="18.75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</row>
    <row r="199" spans="3:54" s="11" customFormat="1" ht="18.75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</row>
    <row r="200" spans="3:54" s="11" customFormat="1" ht="18.75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</row>
    <row r="201" spans="3:54" s="11" customFormat="1" ht="18.75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</row>
    <row r="202" spans="3:54" s="11" customFormat="1" ht="18.75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</row>
    <row r="203" spans="3:54" s="11" customFormat="1" ht="18.75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</row>
    <row r="204" spans="3:54" s="11" customFormat="1" ht="18.75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</row>
    <row r="205" spans="3:54" s="11" customFormat="1" ht="18.75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</row>
    <row r="206" spans="3:54" s="11" customFormat="1" ht="18.75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</row>
    <row r="207" spans="3:54" s="11" customFormat="1" ht="18.75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</row>
    <row r="208" spans="3:54" s="11" customFormat="1" ht="18.75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</row>
    <row r="209" spans="3:54" s="11" customFormat="1" ht="18.75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</row>
    <row r="210" spans="3:54" s="11" customFormat="1" ht="18.75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</row>
    <row r="211" spans="3:54" s="11" customFormat="1" ht="18.75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</row>
    <row r="212" spans="3:54" s="11" customFormat="1" ht="18.75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</row>
    <row r="213" spans="3:54" s="11" customFormat="1" ht="18.75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</row>
    <row r="214" spans="3:54" s="11" customFormat="1" ht="18.75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</row>
    <row r="215" spans="3:54" s="11" customFormat="1" ht="18.75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</row>
    <row r="216" spans="3:54" s="11" customFormat="1" ht="18.75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</row>
    <row r="217" spans="3:54" s="11" customFormat="1" ht="18.75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</row>
    <row r="218" spans="3:54" s="11" customFormat="1" ht="18.75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</row>
    <row r="219" spans="3:54" s="11" customFormat="1" ht="18.75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</row>
    <row r="220" spans="3:54" s="11" customFormat="1" ht="18.75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</row>
    <row r="221" spans="3:54" s="11" customFormat="1" ht="18.75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</row>
    <row r="222" spans="3:54" s="11" customFormat="1" ht="18.75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</row>
    <row r="223" spans="3:54" s="11" customFormat="1" ht="18.75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</row>
    <row r="224" spans="3:54" s="11" customFormat="1" ht="18.75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</row>
    <row r="225" spans="3:54" s="11" customFormat="1" ht="18.75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</row>
  </sheetData>
  <mergeCells count="3">
    <mergeCell ref="A1:E1"/>
    <mergeCell ref="A2:E2"/>
    <mergeCell ref="A4:B4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f311on</dc:creator>
  <cp:keywords/>
  <dc:description/>
  <cp:lastModifiedBy>Елена</cp:lastModifiedBy>
  <cp:lastPrinted>2008-10-22T12:30:43Z</cp:lastPrinted>
  <dcterms:created xsi:type="dcterms:W3CDTF">2007-11-01T12:11:01Z</dcterms:created>
  <dcterms:modified xsi:type="dcterms:W3CDTF">2008-10-27T10:42:12Z</dcterms:modified>
  <cp:category/>
  <cp:version/>
  <cp:contentType/>
  <cp:contentStatus/>
</cp:coreProperties>
</file>