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720" windowHeight="6795" tabRatio="601" firstSheet="8" activeTab="8"/>
  </bookViews>
  <sheets>
    <sheet name="кварт" sheetId="1" r:id="rId1"/>
    <sheet name="уточ кварт" sheetId="2" r:id="rId2"/>
    <sheet name="уточ3 ГС" sheetId="3" r:id="rId3"/>
    <sheet name="уточ 4 1" sheetId="4" r:id="rId4"/>
    <sheet name="уточ4" sheetId="5" r:id="rId5"/>
    <sheet name="утч3" sheetId="6" r:id="rId6"/>
    <sheet name="отчет 9 мес" sheetId="7" r:id="rId7"/>
    <sheet name="отчет 1 полуг" sheetId="8" r:id="rId8"/>
    <sheet name="2006" sheetId="9" r:id="rId9"/>
  </sheets>
  <definedNames/>
  <calcPr fullCalcOnLoad="1"/>
</workbook>
</file>

<file path=xl/sharedStrings.xml><?xml version="1.0" encoding="utf-8"?>
<sst xmlns="http://schemas.openxmlformats.org/spreadsheetml/2006/main" count="311" uniqueCount="53">
  <si>
    <t>Доходы</t>
  </si>
  <si>
    <t>в том числе:</t>
  </si>
  <si>
    <t>Расходы</t>
  </si>
  <si>
    <t xml:space="preserve">Добровольные взносы и пожертвоаания юридических и физических лиц </t>
  </si>
  <si>
    <t>Оказание финансовой поддержки муниципальным предприятиям, учреждениям</t>
  </si>
  <si>
    <t>Проведение благоустроительных работ на территории района</t>
  </si>
  <si>
    <t>Оказание экстренной финансовой помощи гражданам, оказавшимся в трудной жизненной ситуации</t>
  </si>
  <si>
    <t>Всего</t>
  </si>
  <si>
    <t>Оказание финансовой поддержки социально-значимых мероприятий, проводимых в районе</t>
  </si>
  <si>
    <t>Социально-экономического развития районов города Калининграда</t>
  </si>
  <si>
    <t>Ленингр.</t>
  </si>
  <si>
    <t>ОТЧЕТ</t>
  </si>
  <si>
    <t xml:space="preserve"> об исполнении сметы доходов и расходов целевого бюджетного фонда</t>
  </si>
  <si>
    <t>СМЕТА</t>
  </si>
  <si>
    <t xml:space="preserve"> доходов и расходов целевого бюджетного фонда</t>
  </si>
  <si>
    <t xml:space="preserve">  на 2005года</t>
  </si>
  <si>
    <t>Московск.</t>
  </si>
  <si>
    <t>Октябрьск.</t>
  </si>
  <si>
    <t>Центральн.</t>
  </si>
  <si>
    <t>Остаток средств фонда на 01.01.2005 г.</t>
  </si>
  <si>
    <t>Остаток средств фонда на 01.01.2006 г.</t>
  </si>
  <si>
    <t>Балтийский</t>
  </si>
  <si>
    <t>Приложение № ___</t>
  </si>
  <si>
    <t>к решению городского</t>
  </si>
  <si>
    <t>Совета депутатов Калининграда</t>
  </si>
  <si>
    <t>от ________2004г. №___</t>
  </si>
  <si>
    <t>в том числе</t>
  </si>
  <si>
    <t>Балтийск.</t>
  </si>
  <si>
    <t>Ленингр</t>
  </si>
  <si>
    <t>Моск.</t>
  </si>
  <si>
    <t>в  том числе</t>
  </si>
  <si>
    <t>Окт.</t>
  </si>
  <si>
    <t>Центр.</t>
  </si>
  <si>
    <t xml:space="preserve">Оказание финансовой поддержки муниципальным предприятиям, учреждениям </t>
  </si>
  <si>
    <t>изменен.</t>
  </si>
  <si>
    <t>уточ.план</t>
  </si>
  <si>
    <t>Всего:</t>
  </si>
  <si>
    <t>Балт.</t>
  </si>
  <si>
    <t>Ленинг.</t>
  </si>
  <si>
    <t>Октяб.</t>
  </si>
  <si>
    <t>Приложение №___</t>
  </si>
  <si>
    <t>от __________2005 г.№________</t>
  </si>
  <si>
    <t>от 22.12.2004г. №371</t>
  </si>
  <si>
    <t>сумма</t>
  </si>
  <si>
    <t>Приложение № 7</t>
  </si>
  <si>
    <t>исполн</t>
  </si>
  <si>
    <t xml:space="preserve">  за 1 полугодие 2005 года</t>
  </si>
  <si>
    <t xml:space="preserve">  за 9 месяцев 2005 года</t>
  </si>
  <si>
    <t>Остаток средств фонда на 01.01.2007 г.</t>
  </si>
  <si>
    <t>от ________2006г. №___</t>
  </si>
  <si>
    <t xml:space="preserve">  на 2007года</t>
  </si>
  <si>
    <t>(тыс.руб.)</t>
  </si>
  <si>
    <t>Остаток средств фонда на 01.01.2008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</si>
</sst>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4">
    <font>
      <sz val="10"/>
      <name val="Arial Cyr"/>
      <family val="0"/>
    </font>
    <font>
      <sz val="12"/>
      <name val="Arial Cyr"/>
      <family val="2"/>
    </font>
    <font>
      <sz val="8"/>
      <name val="Arial Cyr"/>
      <family val="2"/>
    </font>
    <font>
      <b/>
      <sz val="8"/>
      <name val="Arial Cyr"/>
      <family val="0"/>
    </font>
    <font>
      <b/>
      <i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1"/>
      <name val="Arial Cyr"/>
      <family val="2"/>
    </font>
    <font>
      <b/>
      <sz val="10"/>
      <name val="Arial Cyr"/>
      <family val="0"/>
    </font>
    <font>
      <b/>
      <sz val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1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1" fontId="0" fillId="0" borderId="0" xfId="0" applyNumberForma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4" fontId="10" fillId="0" borderId="1" xfId="0" applyNumberFormat="1" applyFont="1" applyBorder="1" applyAlignment="1">
      <alignment wrapText="1"/>
    </xf>
    <xf numFmtId="164" fontId="11" fillId="0" borderId="1" xfId="0" applyNumberFormat="1" applyFont="1" applyBorder="1" applyAlignment="1">
      <alignment wrapText="1"/>
    </xf>
    <xf numFmtId="164" fontId="11" fillId="0" borderId="2" xfId="0" applyNumberFormat="1" applyFont="1" applyBorder="1" applyAlignment="1">
      <alignment wrapText="1"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9" fillId="0" borderId="4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8" fillId="0" borderId="6" xfId="0" applyFont="1" applyBorder="1" applyAlignment="1">
      <alignment/>
    </xf>
    <xf numFmtId="164" fontId="10" fillId="0" borderId="7" xfId="0" applyNumberFormat="1" applyFont="1" applyBorder="1" applyAlignment="1">
      <alignment wrapText="1"/>
    </xf>
    <xf numFmtId="0" fontId="13" fillId="0" borderId="8" xfId="0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8" fillId="0" borderId="9" xfId="0" applyFont="1" applyBorder="1" applyAlignment="1">
      <alignment/>
    </xf>
    <xf numFmtId="1" fontId="8" fillId="0" borderId="10" xfId="0" applyNumberFormat="1" applyFont="1" applyBorder="1" applyAlignment="1">
      <alignment/>
    </xf>
    <xf numFmtId="1" fontId="10" fillId="0" borderId="11" xfId="0" applyNumberFormat="1" applyFont="1" applyBorder="1" applyAlignment="1">
      <alignment wrapText="1"/>
    </xf>
    <xf numFmtId="1" fontId="8" fillId="0" borderId="11" xfId="0" applyNumberFormat="1" applyFont="1" applyBorder="1" applyAlignment="1">
      <alignment/>
    </xf>
    <xf numFmtId="1" fontId="0" fillId="0" borderId="3" xfId="0" applyNumberFormat="1" applyFont="1" applyBorder="1" applyAlignment="1">
      <alignment wrapText="1"/>
    </xf>
    <xf numFmtId="0" fontId="9" fillId="0" borderId="12" xfId="0" applyFont="1" applyBorder="1" applyAlignment="1">
      <alignment/>
    </xf>
    <xf numFmtId="1" fontId="9" fillId="0" borderId="13" xfId="0" applyNumberFormat="1" applyFont="1" applyBorder="1" applyAlignment="1">
      <alignment/>
    </xf>
    <xf numFmtId="1" fontId="11" fillId="0" borderId="1" xfId="0" applyNumberFormat="1" applyFont="1" applyBorder="1" applyAlignment="1">
      <alignment wrapText="1"/>
    </xf>
    <xf numFmtId="0" fontId="8" fillId="0" borderId="12" xfId="0" applyFont="1" applyBorder="1" applyAlignment="1">
      <alignment/>
    </xf>
    <xf numFmtId="1" fontId="10" fillId="0" borderId="1" xfId="0" applyNumberFormat="1" applyFont="1" applyBorder="1" applyAlignment="1">
      <alignment wrapText="1"/>
    </xf>
    <xf numFmtId="1" fontId="12" fillId="0" borderId="2" xfId="0" applyNumberFormat="1" applyFont="1" applyBorder="1" applyAlignment="1">
      <alignment wrapText="1"/>
    </xf>
    <xf numFmtId="0" fontId="8" fillId="0" borderId="14" xfId="0" applyFont="1" applyBorder="1" applyAlignment="1">
      <alignment wrapText="1"/>
    </xf>
    <xf numFmtId="1" fontId="8" fillId="0" borderId="13" xfId="0" applyNumberFormat="1" applyFont="1" applyBorder="1" applyAlignment="1">
      <alignment/>
    </xf>
    <xf numFmtId="1" fontId="10" fillId="0" borderId="1" xfId="0" applyNumberFormat="1" applyFont="1" applyBorder="1" applyAlignment="1">
      <alignment wrapText="1"/>
    </xf>
    <xf numFmtId="1" fontId="0" fillId="0" borderId="2" xfId="0" applyNumberFormat="1" applyFont="1" applyBorder="1" applyAlignment="1">
      <alignment wrapText="1"/>
    </xf>
    <xf numFmtId="1" fontId="9" fillId="0" borderId="13" xfId="0" applyNumberFormat="1" applyFont="1" applyBorder="1" applyAlignment="1">
      <alignment/>
    </xf>
    <xf numFmtId="1" fontId="11" fillId="0" borderId="1" xfId="0" applyNumberFormat="1" applyFont="1" applyBorder="1" applyAlignment="1">
      <alignment wrapText="1"/>
    </xf>
    <xf numFmtId="1" fontId="11" fillId="0" borderId="2" xfId="0" applyNumberFormat="1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15" xfId="0" applyFont="1" applyBorder="1" applyAlignment="1">
      <alignment/>
    </xf>
    <xf numFmtId="1" fontId="8" fillId="0" borderId="16" xfId="0" applyNumberFormat="1" applyFont="1" applyBorder="1" applyAlignment="1">
      <alignment/>
    </xf>
    <xf numFmtId="1" fontId="10" fillId="0" borderId="8" xfId="0" applyNumberFormat="1" applyFont="1" applyBorder="1" applyAlignment="1">
      <alignment wrapText="1"/>
    </xf>
    <xf numFmtId="1" fontId="10" fillId="0" borderId="8" xfId="0" applyNumberFormat="1" applyFont="1" applyBorder="1" applyAlignment="1">
      <alignment/>
    </xf>
    <xf numFmtId="1" fontId="0" fillId="0" borderId="7" xfId="0" applyNumberFormat="1" applyFont="1" applyBorder="1" applyAlignment="1">
      <alignment wrapText="1"/>
    </xf>
    <xf numFmtId="0" fontId="0" fillId="0" borderId="0" xfId="0" applyAlignment="1">
      <alignment horizontal="right"/>
    </xf>
    <xf numFmtId="0" fontId="13" fillId="2" borderId="8" xfId="0" applyFont="1" applyFill="1" applyBorder="1" applyAlignment="1">
      <alignment horizontal="center" wrapText="1"/>
    </xf>
    <xf numFmtId="1" fontId="10" fillId="2" borderId="11" xfId="0" applyNumberFormat="1" applyFont="1" applyFill="1" applyBorder="1" applyAlignment="1">
      <alignment wrapText="1"/>
    </xf>
    <xf numFmtId="1" fontId="11" fillId="2" borderId="1" xfId="0" applyNumberFormat="1" applyFont="1" applyFill="1" applyBorder="1" applyAlignment="1">
      <alignment wrapText="1"/>
    </xf>
    <xf numFmtId="1" fontId="10" fillId="2" borderId="1" xfId="0" applyNumberFormat="1" applyFont="1" applyFill="1" applyBorder="1" applyAlignment="1">
      <alignment wrapText="1"/>
    </xf>
    <xf numFmtId="1" fontId="10" fillId="2" borderId="1" xfId="0" applyNumberFormat="1" applyFont="1" applyFill="1" applyBorder="1" applyAlignment="1">
      <alignment wrapText="1"/>
    </xf>
    <xf numFmtId="1" fontId="11" fillId="2" borderId="1" xfId="0" applyNumberFormat="1" applyFont="1" applyFill="1" applyBorder="1" applyAlignment="1">
      <alignment wrapText="1"/>
    </xf>
    <xf numFmtId="1" fontId="10" fillId="2" borderId="8" xfId="0" applyNumberFormat="1" applyFont="1" applyFill="1" applyBorder="1" applyAlignment="1">
      <alignment wrapText="1"/>
    </xf>
    <xf numFmtId="0" fontId="13" fillId="3" borderId="1" xfId="0" applyFont="1" applyFill="1" applyBorder="1" applyAlignment="1">
      <alignment horizontal="center" wrapText="1"/>
    </xf>
    <xf numFmtId="0" fontId="13" fillId="2" borderId="7" xfId="0" applyFont="1" applyFill="1" applyBorder="1" applyAlignment="1">
      <alignment horizontal="center" wrapText="1"/>
    </xf>
    <xf numFmtId="1" fontId="10" fillId="2" borderId="10" xfId="0" applyNumberFormat="1" applyFont="1" applyFill="1" applyBorder="1" applyAlignment="1">
      <alignment wrapText="1"/>
    </xf>
    <xf numFmtId="1" fontId="10" fillId="2" borderId="3" xfId="0" applyNumberFormat="1" applyFont="1" applyFill="1" applyBorder="1" applyAlignment="1">
      <alignment wrapText="1"/>
    </xf>
    <xf numFmtId="1" fontId="10" fillId="2" borderId="2" xfId="0" applyNumberFormat="1" applyFont="1" applyFill="1" applyBorder="1" applyAlignment="1">
      <alignment wrapText="1"/>
    </xf>
    <xf numFmtId="1" fontId="10" fillId="2" borderId="2" xfId="0" applyNumberFormat="1" applyFont="1" applyFill="1" applyBorder="1" applyAlignment="1">
      <alignment wrapText="1"/>
    </xf>
    <xf numFmtId="1" fontId="11" fillId="2" borderId="2" xfId="0" applyNumberFormat="1" applyFont="1" applyFill="1" applyBorder="1" applyAlignment="1">
      <alignment wrapText="1"/>
    </xf>
    <xf numFmtId="1" fontId="10" fillId="2" borderId="7" xfId="0" applyNumberFormat="1" applyFont="1" applyFill="1" applyBorder="1" applyAlignment="1">
      <alignment wrapText="1"/>
    </xf>
    <xf numFmtId="0" fontId="13" fillId="4" borderId="8" xfId="0" applyFont="1" applyFill="1" applyBorder="1" applyAlignment="1">
      <alignment horizontal="center" wrapText="1"/>
    </xf>
    <xf numFmtId="1" fontId="10" fillId="4" borderId="17" xfId="0" applyNumberFormat="1" applyFont="1" applyFill="1" applyBorder="1" applyAlignment="1">
      <alignment wrapText="1"/>
    </xf>
    <xf numFmtId="1" fontId="8" fillId="4" borderId="11" xfId="0" applyNumberFormat="1" applyFont="1" applyFill="1" applyBorder="1" applyAlignment="1">
      <alignment/>
    </xf>
    <xf numFmtId="1" fontId="11" fillId="4" borderId="1" xfId="0" applyNumberFormat="1" applyFont="1" applyFill="1" applyBorder="1" applyAlignment="1">
      <alignment wrapText="1"/>
    </xf>
    <xf numFmtId="1" fontId="10" fillId="4" borderId="1" xfId="0" applyNumberFormat="1" applyFont="1" applyFill="1" applyBorder="1" applyAlignment="1">
      <alignment wrapText="1"/>
    </xf>
    <xf numFmtId="1" fontId="11" fillId="4" borderId="1" xfId="0" applyNumberFormat="1" applyFont="1" applyFill="1" applyBorder="1" applyAlignment="1">
      <alignment wrapText="1"/>
    </xf>
    <xf numFmtId="1" fontId="10" fillId="4" borderId="8" xfId="0" applyNumberFormat="1" applyFont="1" applyFill="1" applyBorder="1" applyAlignment="1">
      <alignment wrapText="1"/>
    </xf>
    <xf numFmtId="0" fontId="13" fillId="5" borderId="8" xfId="0" applyFont="1" applyFill="1" applyBorder="1" applyAlignment="1">
      <alignment horizontal="center" wrapText="1"/>
    </xf>
    <xf numFmtId="1" fontId="10" fillId="5" borderId="1" xfId="0" applyNumberFormat="1" applyFont="1" applyFill="1" applyBorder="1" applyAlignment="1">
      <alignment wrapText="1"/>
    </xf>
    <xf numFmtId="1" fontId="10" fillId="5" borderId="11" xfId="0" applyNumberFormat="1" applyFont="1" applyFill="1" applyBorder="1" applyAlignment="1">
      <alignment wrapText="1"/>
    </xf>
    <xf numFmtId="1" fontId="11" fillId="5" borderId="1" xfId="0" applyNumberFormat="1" applyFont="1" applyFill="1" applyBorder="1" applyAlignment="1">
      <alignment wrapText="1"/>
    </xf>
    <xf numFmtId="1" fontId="10" fillId="5" borderId="8" xfId="0" applyNumberFormat="1" applyFont="1" applyFill="1" applyBorder="1" applyAlignment="1">
      <alignment wrapText="1"/>
    </xf>
    <xf numFmtId="1" fontId="11" fillId="2" borderId="13" xfId="0" applyNumberFormat="1" applyFont="1" applyFill="1" applyBorder="1" applyAlignment="1">
      <alignment wrapText="1"/>
    </xf>
    <xf numFmtId="1" fontId="11" fillId="2" borderId="16" xfId="0" applyNumberFormat="1" applyFont="1" applyFill="1" applyBorder="1" applyAlignment="1">
      <alignment wrapText="1"/>
    </xf>
    <xf numFmtId="1" fontId="11" fillId="4" borderId="17" xfId="0" applyNumberFormat="1" applyFont="1" applyFill="1" applyBorder="1" applyAlignment="1">
      <alignment wrapText="1"/>
    </xf>
    <xf numFmtId="1" fontId="11" fillId="4" borderId="18" xfId="0" applyNumberFormat="1" applyFont="1" applyFill="1" applyBorder="1" applyAlignment="1">
      <alignment wrapText="1"/>
    </xf>
    <xf numFmtId="1" fontId="10" fillId="3" borderId="1" xfId="0" applyNumberFormat="1" applyFont="1" applyFill="1" applyBorder="1" applyAlignment="1">
      <alignment wrapText="1"/>
    </xf>
    <xf numFmtId="0" fontId="0" fillId="3" borderId="1" xfId="0" applyFill="1" applyBorder="1" applyAlignment="1">
      <alignment/>
    </xf>
    <xf numFmtId="1" fontId="11" fillId="3" borderId="1" xfId="0" applyNumberFormat="1" applyFont="1" applyFill="1" applyBorder="1" applyAlignment="1">
      <alignment wrapText="1"/>
    </xf>
    <xf numFmtId="1" fontId="11" fillId="3" borderId="1" xfId="0" applyNumberFormat="1" applyFont="1" applyFill="1" applyBorder="1" applyAlignment="1">
      <alignment wrapText="1"/>
    </xf>
    <xf numFmtId="1" fontId="0" fillId="3" borderId="1" xfId="0" applyNumberFormat="1" applyFont="1" applyFill="1" applyBorder="1" applyAlignment="1">
      <alignment wrapText="1"/>
    </xf>
    <xf numFmtId="1" fontId="9" fillId="6" borderId="17" xfId="0" applyNumberFormat="1" applyFont="1" applyFill="1" applyBorder="1" applyAlignment="1">
      <alignment/>
    </xf>
    <xf numFmtId="1" fontId="9" fillId="6" borderId="19" xfId="0" applyNumberFormat="1" applyFont="1" applyFill="1" applyBorder="1" applyAlignment="1">
      <alignment/>
    </xf>
    <xf numFmtId="0" fontId="13" fillId="7" borderId="8" xfId="0" applyFont="1" applyFill="1" applyBorder="1" applyAlignment="1">
      <alignment horizontal="center" wrapText="1"/>
    </xf>
    <xf numFmtId="1" fontId="10" fillId="7" borderId="1" xfId="0" applyNumberFormat="1" applyFont="1" applyFill="1" applyBorder="1" applyAlignment="1">
      <alignment wrapText="1"/>
    </xf>
    <xf numFmtId="1" fontId="10" fillId="7" borderId="20" xfId="0" applyNumberFormat="1" applyFont="1" applyFill="1" applyBorder="1" applyAlignment="1">
      <alignment wrapText="1"/>
    </xf>
    <xf numFmtId="1" fontId="11" fillId="7" borderId="1" xfId="0" applyNumberFormat="1" applyFont="1" applyFill="1" applyBorder="1" applyAlignment="1">
      <alignment wrapText="1"/>
    </xf>
    <xf numFmtId="1" fontId="11" fillId="7" borderId="21" xfId="0" applyNumberFormat="1" applyFont="1" applyFill="1" applyBorder="1" applyAlignment="1">
      <alignment wrapText="1"/>
    </xf>
    <xf numFmtId="1" fontId="10" fillId="7" borderId="21" xfId="0" applyNumberFormat="1" applyFont="1" applyFill="1" applyBorder="1" applyAlignment="1">
      <alignment wrapText="1"/>
    </xf>
    <xf numFmtId="1" fontId="11" fillId="7" borderId="1" xfId="0" applyNumberFormat="1" applyFont="1" applyFill="1" applyBorder="1" applyAlignment="1">
      <alignment wrapText="1"/>
    </xf>
    <xf numFmtId="1" fontId="10" fillId="7" borderId="22" xfId="0" applyNumberFormat="1" applyFont="1" applyFill="1" applyBorder="1" applyAlignment="1">
      <alignment/>
    </xf>
    <xf numFmtId="1" fontId="9" fillId="6" borderId="23" xfId="0" applyNumberFormat="1" applyFont="1" applyFill="1" applyBorder="1" applyAlignment="1">
      <alignment/>
    </xf>
    <xf numFmtId="1" fontId="9" fillId="6" borderId="24" xfId="0" applyNumberFormat="1" applyFont="1" applyFill="1" applyBorder="1" applyAlignment="1">
      <alignment/>
    </xf>
    <xf numFmtId="0" fontId="0" fillId="6" borderId="1" xfId="0" applyFill="1" applyBorder="1" applyAlignment="1">
      <alignment horizontal="center" wrapText="1"/>
    </xf>
    <xf numFmtId="1" fontId="11" fillId="0" borderId="21" xfId="0" applyNumberFormat="1" applyFont="1" applyBorder="1" applyAlignment="1">
      <alignment wrapText="1"/>
    </xf>
    <xf numFmtId="1" fontId="10" fillId="0" borderId="21" xfId="0" applyNumberFormat="1" applyFont="1" applyBorder="1" applyAlignment="1">
      <alignment wrapText="1"/>
    </xf>
    <xf numFmtId="1" fontId="11" fillId="0" borderId="17" xfId="0" applyNumberFormat="1" applyFont="1" applyBorder="1" applyAlignment="1">
      <alignment wrapText="1"/>
    </xf>
    <xf numFmtId="1" fontId="10" fillId="0" borderId="17" xfId="0" applyNumberFormat="1" applyFont="1" applyBorder="1" applyAlignment="1">
      <alignment wrapText="1"/>
    </xf>
    <xf numFmtId="1" fontId="11" fillId="0" borderId="17" xfId="0" applyNumberFormat="1" applyFont="1" applyBorder="1" applyAlignment="1">
      <alignment wrapText="1"/>
    </xf>
    <xf numFmtId="1" fontId="10" fillId="0" borderId="18" xfId="0" applyNumberFormat="1" applyFont="1" applyBorder="1" applyAlignment="1">
      <alignment wrapText="1"/>
    </xf>
    <xf numFmtId="1" fontId="10" fillId="0" borderId="10" xfId="0" applyNumberFormat="1" applyFont="1" applyBorder="1" applyAlignment="1">
      <alignment wrapText="1"/>
    </xf>
    <xf numFmtId="1" fontId="10" fillId="0" borderId="3" xfId="0" applyNumberFormat="1" applyFont="1" applyBorder="1" applyAlignment="1">
      <alignment wrapText="1"/>
    </xf>
    <xf numFmtId="1" fontId="11" fillId="0" borderId="13" xfId="0" applyNumberFormat="1" applyFont="1" applyBorder="1" applyAlignment="1">
      <alignment wrapText="1"/>
    </xf>
    <xf numFmtId="1" fontId="10" fillId="0" borderId="13" xfId="0" applyNumberFormat="1" applyFont="1" applyBorder="1" applyAlignment="1">
      <alignment wrapText="1"/>
    </xf>
    <xf numFmtId="1" fontId="10" fillId="0" borderId="2" xfId="0" applyNumberFormat="1" applyFont="1" applyBorder="1" applyAlignment="1">
      <alignment wrapText="1"/>
    </xf>
    <xf numFmtId="1" fontId="10" fillId="0" borderId="13" xfId="0" applyNumberFormat="1" applyFont="1" applyBorder="1" applyAlignment="1">
      <alignment wrapText="1"/>
    </xf>
    <xf numFmtId="1" fontId="10" fillId="0" borderId="16" xfId="0" applyNumberFormat="1" applyFont="1" applyBorder="1" applyAlignment="1">
      <alignment wrapText="1"/>
    </xf>
    <xf numFmtId="1" fontId="10" fillId="0" borderId="7" xfId="0" applyNumberFormat="1" applyFont="1" applyBorder="1" applyAlignment="1">
      <alignment wrapText="1"/>
    </xf>
    <xf numFmtId="1" fontId="10" fillId="0" borderId="22" xfId="0" applyNumberFormat="1" applyFont="1" applyBorder="1" applyAlignment="1">
      <alignment wrapText="1"/>
    </xf>
    <xf numFmtId="1" fontId="11" fillId="0" borderId="13" xfId="0" applyNumberFormat="1" applyFont="1" applyBorder="1" applyAlignment="1">
      <alignment wrapText="1"/>
    </xf>
    <xf numFmtId="1" fontId="11" fillId="0" borderId="2" xfId="0" applyNumberFormat="1" applyFont="1" applyBorder="1" applyAlignment="1">
      <alignment wrapText="1"/>
    </xf>
    <xf numFmtId="0" fontId="8" fillId="0" borderId="25" xfId="0" applyFont="1" applyBorder="1" applyAlignment="1">
      <alignment/>
    </xf>
    <xf numFmtId="1" fontId="9" fillId="0" borderId="1" xfId="0" applyNumberFormat="1" applyFont="1" applyBorder="1" applyAlignment="1">
      <alignment/>
    </xf>
    <xf numFmtId="1" fontId="9" fillId="0" borderId="16" xfId="0" applyNumberFormat="1" applyFont="1" applyBorder="1" applyAlignment="1">
      <alignment/>
    </xf>
    <xf numFmtId="1" fontId="9" fillId="0" borderId="8" xfId="0" applyNumberFormat="1" applyFont="1" applyBorder="1" applyAlignment="1">
      <alignment/>
    </xf>
    <xf numFmtId="0" fontId="9" fillId="0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0" fontId="12" fillId="0" borderId="1" xfId="0" applyFont="1" applyBorder="1" applyAlignment="1">
      <alignment/>
    </xf>
    <xf numFmtId="0" fontId="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1" fontId="8" fillId="0" borderId="13" xfId="0" applyNumberFormat="1" applyFont="1" applyBorder="1" applyAlignment="1">
      <alignment/>
    </xf>
    <xf numFmtId="1" fontId="8" fillId="0" borderId="1" xfId="0" applyNumberFormat="1" applyFont="1" applyBorder="1" applyAlignment="1">
      <alignment/>
    </xf>
    <xf numFmtId="1" fontId="8" fillId="0" borderId="26" xfId="0" applyNumberFormat="1" applyFont="1" applyBorder="1" applyAlignment="1">
      <alignment/>
    </xf>
    <xf numFmtId="1" fontId="8" fillId="0" borderId="27" xfId="0" applyNumberFormat="1" applyFont="1" applyBorder="1" applyAlignment="1">
      <alignment/>
    </xf>
    <xf numFmtId="0" fontId="9" fillId="0" borderId="3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1" fontId="10" fillId="0" borderId="18" xfId="0" applyNumberFormat="1" applyFont="1" applyBorder="1" applyAlignment="1">
      <alignment/>
    </xf>
    <xf numFmtId="1" fontId="12" fillId="0" borderId="13" xfId="0" applyNumberFormat="1" applyFont="1" applyBorder="1" applyAlignment="1">
      <alignment wrapText="1"/>
    </xf>
    <xf numFmtId="1" fontId="0" fillId="0" borderId="13" xfId="0" applyNumberFormat="1" applyFont="1" applyBorder="1" applyAlignment="1">
      <alignment wrapText="1"/>
    </xf>
    <xf numFmtId="1" fontId="8" fillId="0" borderId="28" xfId="0" applyNumberFormat="1" applyFont="1" applyBorder="1" applyAlignment="1">
      <alignment/>
    </xf>
    <xf numFmtId="1" fontId="9" fillId="0" borderId="21" xfId="0" applyNumberFormat="1" applyFont="1" applyBorder="1" applyAlignment="1">
      <alignment/>
    </xf>
    <xf numFmtId="1" fontId="8" fillId="0" borderId="21" xfId="0" applyNumberFormat="1" applyFont="1" applyBorder="1" applyAlignment="1">
      <alignment/>
    </xf>
    <xf numFmtId="1" fontId="9" fillId="0" borderId="22" xfId="0" applyNumberFormat="1" applyFont="1" applyBorder="1" applyAlignment="1">
      <alignment/>
    </xf>
    <xf numFmtId="1" fontId="11" fillId="0" borderId="19" xfId="0" applyNumberFormat="1" applyFont="1" applyBorder="1" applyAlignment="1">
      <alignment wrapText="1"/>
    </xf>
    <xf numFmtId="0" fontId="9" fillId="0" borderId="29" xfId="0" applyFont="1" applyBorder="1" applyAlignment="1">
      <alignment horizontal="center" wrapText="1"/>
    </xf>
    <xf numFmtId="0" fontId="9" fillId="0" borderId="24" xfId="0" applyFont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1" fontId="9" fillId="0" borderId="19" xfId="0" applyNumberFormat="1" applyFont="1" applyBorder="1" applyAlignment="1">
      <alignment/>
    </xf>
    <xf numFmtId="1" fontId="8" fillId="0" borderId="19" xfId="0" applyNumberFormat="1" applyFont="1" applyBorder="1" applyAlignment="1">
      <alignment/>
    </xf>
    <xf numFmtId="1" fontId="9" fillId="0" borderId="30" xfId="0" applyNumberFormat="1" applyFont="1" applyBorder="1" applyAlignment="1">
      <alignment/>
    </xf>
    <xf numFmtId="1" fontId="10" fillId="0" borderId="31" xfId="0" applyNumberFormat="1" applyFont="1" applyBorder="1" applyAlignment="1">
      <alignment wrapText="1"/>
    </xf>
    <xf numFmtId="1" fontId="8" fillId="0" borderId="32" xfId="0" applyNumberFormat="1" applyFont="1" applyBorder="1" applyAlignment="1">
      <alignment/>
    </xf>
    <xf numFmtId="1" fontId="8" fillId="0" borderId="16" xfId="0" applyNumberFormat="1" applyFont="1" applyBorder="1" applyAlignment="1">
      <alignment/>
    </xf>
    <xf numFmtId="1" fontId="10" fillId="0" borderId="20" xfId="0" applyNumberFormat="1" applyFont="1" applyBorder="1" applyAlignment="1">
      <alignment wrapText="1"/>
    </xf>
    <xf numFmtId="1" fontId="11" fillId="0" borderId="21" xfId="0" applyNumberFormat="1" applyFont="1" applyBorder="1" applyAlignment="1">
      <alignment wrapText="1"/>
    </xf>
    <xf numFmtId="1" fontId="10" fillId="0" borderId="21" xfId="0" applyNumberFormat="1" applyFont="1" applyBorder="1" applyAlignment="1">
      <alignment wrapText="1"/>
    </xf>
    <xf numFmtId="0" fontId="12" fillId="0" borderId="21" xfId="0" applyFont="1" applyBorder="1" applyAlignment="1">
      <alignment/>
    </xf>
    <xf numFmtId="0" fontId="0" fillId="0" borderId="21" xfId="0" applyBorder="1" applyAlignment="1">
      <alignment/>
    </xf>
    <xf numFmtId="1" fontId="8" fillId="0" borderId="31" xfId="0" applyNumberFormat="1" applyFont="1" applyBorder="1" applyAlignment="1">
      <alignment/>
    </xf>
    <xf numFmtId="1" fontId="8" fillId="0" borderId="20" xfId="0" applyNumberFormat="1" applyFont="1" applyBorder="1" applyAlignment="1">
      <alignment/>
    </xf>
    <xf numFmtId="1" fontId="0" fillId="0" borderId="10" xfId="0" applyNumberFormat="1" applyFont="1" applyBorder="1" applyAlignment="1">
      <alignment wrapText="1"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1" fontId="11" fillId="0" borderId="22" xfId="0" applyNumberFormat="1" applyFont="1" applyBorder="1" applyAlignment="1">
      <alignment wrapText="1"/>
    </xf>
    <xf numFmtId="1" fontId="11" fillId="0" borderId="16" xfId="0" applyNumberFormat="1" applyFont="1" applyBorder="1" applyAlignment="1">
      <alignment wrapText="1"/>
    </xf>
    <xf numFmtId="1" fontId="11" fillId="0" borderId="8" xfId="0" applyNumberFormat="1" applyFont="1" applyBorder="1" applyAlignment="1">
      <alignment wrapText="1"/>
    </xf>
    <xf numFmtId="1" fontId="11" fillId="0" borderId="7" xfId="0" applyNumberFormat="1" applyFont="1" applyBorder="1" applyAlignment="1">
      <alignment wrapText="1"/>
    </xf>
    <xf numFmtId="1" fontId="11" fillId="0" borderId="18" xfId="0" applyNumberFormat="1" applyFont="1" applyBorder="1" applyAlignment="1">
      <alignment/>
    </xf>
    <xf numFmtId="1" fontId="11" fillId="0" borderId="8" xfId="0" applyNumberFormat="1" applyFont="1" applyBorder="1" applyAlignment="1">
      <alignment/>
    </xf>
    <xf numFmtId="1" fontId="11" fillId="0" borderId="22" xfId="0" applyNumberFormat="1" applyFont="1" applyBorder="1" applyAlignment="1">
      <alignment/>
    </xf>
    <xf numFmtId="1" fontId="12" fillId="0" borderId="16" xfId="0" applyNumberFormat="1" applyFont="1" applyBorder="1" applyAlignment="1">
      <alignment wrapText="1"/>
    </xf>
    <xf numFmtId="0" fontId="12" fillId="0" borderId="8" xfId="0" applyFont="1" applyBorder="1" applyAlignment="1">
      <alignment/>
    </xf>
    <xf numFmtId="0" fontId="12" fillId="0" borderId="22" xfId="0" applyFont="1" applyBorder="1" applyAlignment="1">
      <alignment/>
    </xf>
    <xf numFmtId="0" fontId="0" fillId="0" borderId="15" xfId="0" applyBorder="1" applyAlignment="1">
      <alignment horizontal="center" wrapText="1"/>
    </xf>
    <xf numFmtId="1" fontId="8" fillId="0" borderId="9" xfId="0" applyNumberFormat="1" applyFont="1" applyBorder="1" applyAlignment="1">
      <alignment/>
    </xf>
    <xf numFmtId="1" fontId="9" fillId="0" borderId="33" xfId="0" applyNumberFormat="1" applyFont="1" applyBorder="1" applyAlignment="1">
      <alignment/>
    </xf>
    <xf numFmtId="1" fontId="8" fillId="0" borderId="33" xfId="0" applyNumberFormat="1" applyFont="1" applyBorder="1" applyAlignment="1">
      <alignment/>
    </xf>
    <xf numFmtId="1" fontId="9" fillId="0" borderId="34" xfId="0" applyNumberFormat="1" applyFont="1" applyBorder="1" applyAlignment="1">
      <alignment/>
    </xf>
    <xf numFmtId="1" fontId="10" fillId="0" borderId="9" xfId="0" applyNumberFormat="1" applyFont="1" applyBorder="1" applyAlignment="1">
      <alignment wrapText="1"/>
    </xf>
    <xf numFmtId="1" fontId="11" fillId="0" borderId="12" xfId="0" applyNumberFormat="1" applyFont="1" applyBorder="1" applyAlignment="1">
      <alignment wrapText="1"/>
    </xf>
    <xf numFmtId="1" fontId="10" fillId="0" borderId="12" xfId="0" applyNumberFormat="1" applyFont="1" applyBorder="1" applyAlignment="1">
      <alignment wrapText="1"/>
    </xf>
    <xf numFmtId="1" fontId="11" fillId="0" borderId="15" xfId="0" applyNumberFormat="1" applyFont="1" applyBorder="1" applyAlignment="1">
      <alignment wrapText="1"/>
    </xf>
    <xf numFmtId="1" fontId="8" fillId="0" borderId="35" xfId="0" applyNumberFormat="1" applyFont="1" applyBorder="1" applyAlignment="1">
      <alignment/>
    </xf>
    <xf numFmtId="1" fontId="8" fillId="0" borderId="36" xfId="0" applyNumberFormat="1" applyFont="1" applyBorder="1" applyAlignment="1">
      <alignment/>
    </xf>
    <xf numFmtId="1" fontId="11" fillId="0" borderId="18" xfId="0" applyNumberFormat="1" applyFont="1" applyBorder="1" applyAlignment="1">
      <alignment wrapText="1"/>
    </xf>
    <xf numFmtId="1" fontId="8" fillId="0" borderId="3" xfId="0" applyNumberFormat="1" applyFont="1" applyBorder="1" applyAlignment="1">
      <alignment/>
    </xf>
    <xf numFmtId="1" fontId="9" fillId="0" borderId="26" xfId="0" applyNumberFormat="1" applyFont="1" applyBorder="1" applyAlignment="1">
      <alignment/>
    </xf>
    <xf numFmtId="1" fontId="9" fillId="0" borderId="32" xfId="0" applyNumberFormat="1" applyFont="1" applyBorder="1" applyAlignment="1">
      <alignment/>
    </xf>
    <xf numFmtId="1" fontId="0" fillId="0" borderId="16" xfId="0" applyNumberFormat="1" applyFont="1" applyBorder="1" applyAlignment="1">
      <alignment wrapText="1"/>
    </xf>
    <xf numFmtId="0" fontId="0" fillId="0" borderId="8" xfId="0" applyFont="1" applyBorder="1" applyAlignment="1">
      <alignment/>
    </xf>
    <xf numFmtId="0" fontId="0" fillId="0" borderId="3" xfId="0" applyBorder="1" applyAlignment="1">
      <alignment horizontal="center" wrapText="1"/>
    </xf>
    <xf numFmtId="0" fontId="0" fillId="0" borderId="0" xfId="0" applyAlignment="1">
      <alignment/>
    </xf>
    <xf numFmtId="0" fontId="0" fillId="0" borderId="37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1" fontId="8" fillId="0" borderId="10" xfId="0" applyNumberFormat="1" applyFont="1" applyBorder="1" applyAlignment="1">
      <alignment/>
    </xf>
    <xf numFmtId="1" fontId="11" fillId="0" borderId="40" xfId="0" applyNumberFormat="1" applyFont="1" applyBorder="1" applyAlignment="1">
      <alignment wrapText="1"/>
    </xf>
    <xf numFmtId="1" fontId="11" fillId="0" borderId="12" xfId="0" applyNumberFormat="1" applyFont="1" applyBorder="1" applyAlignment="1">
      <alignment wrapText="1"/>
    </xf>
    <xf numFmtId="1" fontId="8" fillId="0" borderId="32" xfId="0" applyNumberFormat="1" applyFont="1" applyBorder="1" applyAlignment="1">
      <alignment horizontal="right"/>
    </xf>
    <xf numFmtId="164" fontId="9" fillId="0" borderId="32" xfId="0" applyNumberFormat="1" applyFont="1" applyBorder="1" applyAlignment="1">
      <alignment/>
    </xf>
    <xf numFmtId="164" fontId="11" fillId="0" borderId="13" xfId="0" applyNumberFormat="1" applyFont="1" applyBorder="1" applyAlignment="1">
      <alignment wrapText="1"/>
    </xf>
    <xf numFmtId="164" fontId="11" fillId="0" borderId="13" xfId="0" applyNumberFormat="1" applyFont="1" applyBorder="1" applyAlignment="1">
      <alignment wrapText="1"/>
    </xf>
    <xf numFmtId="164" fontId="11" fillId="0" borderId="17" xfId="0" applyNumberFormat="1" applyFont="1" applyBorder="1" applyAlignment="1">
      <alignment wrapText="1"/>
    </xf>
    <xf numFmtId="164" fontId="12" fillId="0" borderId="13" xfId="0" applyNumberFormat="1" applyFont="1" applyBorder="1" applyAlignment="1">
      <alignment wrapText="1"/>
    </xf>
    <xf numFmtId="164" fontId="12" fillId="0" borderId="2" xfId="0" applyNumberFormat="1" applyFont="1" applyBorder="1" applyAlignment="1">
      <alignment/>
    </xf>
    <xf numFmtId="164" fontId="8" fillId="0" borderId="32" xfId="0" applyNumberFormat="1" applyFont="1" applyBorder="1" applyAlignment="1">
      <alignment/>
    </xf>
    <xf numFmtId="164" fontId="10" fillId="0" borderId="13" xfId="0" applyNumberFormat="1" applyFont="1" applyBorder="1" applyAlignment="1">
      <alignment wrapText="1"/>
    </xf>
    <xf numFmtId="164" fontId="10" fillId="0" borderId="21" xfId="0" applyNumberFormat="1" applyFont="1" applyBorder="1" applyAlignment="1">
      <alignment wrapText="1"/>
    </xf>
    <xf numFmtId="164" fontId="0" fillId="0" borderId="2" xfId="0" applyNumberFormat="1" applyBorder="1" applyAlignment="1">
      <alignment/>
    </xf>
    <xf numFmtId="164" fontId="10" fillId="0" borderId="21" xfId="0" applyNumberFormat="1" applyFont="1" applyBorder="1" applyAlignment="1">
      <alignment wrapText="1"/>
    </xf>
    <xf numFmtId="164" fontId="10" fillId="0" borderId="2" xfId="0" applyNumberFormat="1" applyFont="1" applyBorder="1" applyAlignment="1">
      <alignment wrapText="1"/>
    </xf>
    <xf numFmtId="164" fontId="10" fillId="0" borderId="17" xfId="0" applyNumberFormat="1" applyFont="1" applyBorder="1" applyAlignment="1">
      <alignment wrapText="1"/>
    </xf>
    <xf numFmtId="164" fontId="0" fillId="0" borderId="13" xfId="0" applyNumberFormat="1" applyFont="1" applyBorder="1" applyAlignment="1">
      <alignment wrapText="1"/>
    </xf>
    <xf numFmtId="164" fontId="10" fillId="0" borderId="22" xfId="0" applyNumberFormat="1" applyFont="1" applyBorder="1" applyAlignment="1">
      <alignment wrapText="1"/>
    </xf>
    <xf numFmtId="164" fontId="10" fillId="0" borderId="16" xfId="0" applyNumberFormat="1" applyFont="1" applyBorder="1" applyAlignment="1">
      <alignment wrapText="1"/>
    </xf>
    <xf numFmtId="164" fontId="11" fillId="0" borderId="16" xfId="0" applyNumberFormat="1" applyFont="1" applyBorder="1" applyAlignment="1">
      <alignment wrapText="1"/>
    </xf>
    <xf numFmtId="164" fontId="10" fillId="0" borderId="18" xfId="0" applyNumberFormat="1" applyFont="1" applyBorder="1" applyAlignment="1">
      <alignment/>
    </xf>
    <xf numFmtId="164" fontId="10" fillId="0" borderId="8" xfId="0" applyNumberFormat="1" applyFont="1" applyBorder="1" applyAlignment="1">
      <alignment/>
    </xf>
    <xf numFmtId="164" fontId="0" fillId="0" borderId="16" xfId="0" applyNumberFormat="1" applyFont="1" applyBorder="1" applyAlignment="1">
      <alignment wrapText="1"/>
    </xf>
    <xf numFmtId="164" fontId="0" fillId="0" borderId="7" xfId="0" applyNumberFormat="1" applyFont="1" applyBorder="1" applyAlignment="1">
      <alignment/>
    </xf>
    <xf numFmtId="164" fontId="8" fillId="0" borderId="36" xfId="0" applyNumberFormat="1" applyFont="1" applyBorder="1" applyAlignment="1">
      <alignment horizontal="right"/>
    </xf>
    <xf numFmtId="164" fontId="8" fillId="0" borderId="26" xfId="0" applyNumberFormat="1" applyFont="1" applyBorder="1" applyAlignment="1">
      <alignment/>
    </xf>
    <xf numFmtId="164" fontId="9" fillId="0" borderId="26" xfId="0" applyNumberFormat="1" applyFont="1" applyBorder="1" applyAlignment="1">
      <alignment/>
    </xf>
    <xf numFmtId="0" fontId="0" fillId="0" borderId="6" xfId="0" applyBorder="1" applyAlignment="1">
      <alignment wrapText="1"/>
    </xf>
    <xf numFmtId="0" fontId="9" fillId="6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13" fillId="2" borderId="29" xfId="0" applyFont="1" applyFill="1" applyBorder="1" applyAlignment="1">
      <alignment horizontal="center" wrapText="1"/>
    </xf>
    <xf numFmtId="0" fontId="0" fillId="2" borderId="41" xfId="0" applyFill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9" fillId="3" borderId="1" xfId="0" applyFont="1" applyFill="1" applyBorder="1" applyAlignment="1">
      <alignment horizontal="center" wrapText="1"/>
    </xf>
    <xf numFmtId="0" fontId="9" fillId="5" borderId="42" xfId="0" applyFont="1" applyFill="1" applyBorder="1" applyAlignment="1">
      <alignment horizontal="center" wrapText="1"/>
    </xf>
    <xf numFmtId="0" fontId="9" fillId="5" borderId="31" xfId="0" applyFont="1" applyFill="1" applyBorder="1" applyAlignment="1">
      <alignment horizontal="center" wrapText="1"/>
    </xf>
    <xf numFmtId="0" fontId="13" fillId="7" borderId="43" xfId="0" applyFont="1" applyFill="1" applyBorder="1" applyAlignment="1">
      <alignment horizontal="center" wrapText="1"/>
    </xf>
    <xf numFmtId="0" fontId="0" fillId="7" borderId="44" xfId="0" applyFill="1" applyBorder="1" applyAlignment="1">
      <alignment horizontal="center" wrapText="1"/>
    </xf>
    <xf numFmtId="0" fontId="9" fillId="7" borderId="42" xfId="0" applyFont="1" applyFill="1" applyBorder="1" applyAlignment="1">
      <alignment horizontal="center" wrapText="1"/>
    </xf>
    <xf numFmtId="0" fontId="9" fillId="7" borderId="31" xfId="0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9" fillId="2" borderId="42" xfId="0" applyFont="1" applyFill="1" applyBorder="1" applyAlignment="1">
      <alignment horizontal="center" wrapText="1"/>
    </xf>
    <xf numFmtId="0" fontId="9" fillId="2" borderId="45" xfId="0" applyFont="1" applyFill="1" applyBorder="1" applyAlignment="1">
      <alignment horizontal="center" wrapText="1"/>
    </xf>
    <xf numFmtId="0" fontId="13" fillId="4" borderId="29" xfId="0" applyFont="1" applyFill="1" applyBorder="1" applyAlignment="1">
      <alignment horizontal="center" wrapText="1"/>
    </xf>
    <xf numFmtId="0" fontId="0" fillId="4" borderId="41" xfId="0" applyFill="1" applyBorder="1" applyAlignment="1">
      <alignment horizontal="center" wrapText="1"/>
    </xf>
    <xf numFmtId="0" fontId="9" fillId="4" borderId="42" xfId="0" applyFont="1" applyFill="1" applyBorder="1" applyAlignment="1">
      <alignment horizontal="center" wrapText="1"/>
    </xf>
    <xf numFmtId="0" fontId="9" fillId="4" borderId="31" xfId="0" applyFont="1" applyFill="1" applyBorder="1" applyAlignment="1">
      <alignment horizontal="center" wrapText="1"/>
    </xf>
    <xf numFmtId="0" fontId="13" fillId="5" borderId="43" xfId="0" applyFont="1" applyFill="1" applyBorder="1" applyAlignment="1">
      <alignment horizontal="center" wrapText="1"/>
    </xf>
    <xf numFmtId="0" fontId="0" fillId="5" borderId="44" xfId="0" applyFont="1" applyFill="1" applyBorder="1" applyAlignment="1">
      <alignment horizontal="center" wrapText="1"/>
    </xf>
    <xf numFmtId="0" fontId="7" fillId="0" borderId="25" xfId="0" applyFont="1" applyBorder="1" applyAlignment="1">
      <alignment horizontal="right" wrapText="1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7" fillId="0" borderId="46" xfId="0" applyFont="1" applyBorder="1" applyAlignment="1">
      <alignment horizontal="right" wrapText="1"/>
    </xf>
    <xf numFmtId="0" fontId="9" fillId="0" borderId="47" xfId="0" applyFont="1" applyBorder="1" applyAlignment="1">
      <alignment horizontal="center" wrapText="1"/>
    </xf>
    <xf numFmtId="0" fontId="0" fillId="0" borderId="33" xfId="0" applyBorder="1" applyAlignment="1">
      <alignment/>
    </xf>
    <xf numFmtId="0" fontId="9" fillId="0" borderId="48" xfId="0" applyFont="1" applyBorder="1" applyAlignment="1">
      <alignment horizontal="center" wrapText="1"/>
    </xf>
    <xf numFmtId="0" fontId="0" fillId="0" borderId="49" xfId="0" applyBorder="1" applyAlignment="1">
      <alignment/>
    </xf>
    <xf numFmtId="0" fontId="9" fillId="0" borderId="10" xfId="0" applyFont="1" applyBorder="1" applyAlignment="1">
      <alignment horizontal="center" wrapText="1"/>
    </xf>
    <xf numFmtId="0" fontId="0" fillId="0" borderId="16" xfId="0" applyBorder="1" applyAlignment="1">
      <alignment/>
    </xf>
    <xf numFmtId="0" fontId="8" fillId="0" borderId="11" xfId="0" applyFont="1" applyBorder="1" applyAlignment="1">
      <alignment horizontal="center" wrapText="1"/>
    </xf>
    <xf numFmtId="0" fontId="0" fillId="0" borderId="3" xfId="0" applyFont="1" applyBorder="1" applyAlignment="1">
      <alignment/>
    </xf>
    <xf numFmtId="0" fontId="9" fillId="0" borderId="13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9" fillId="0" borderId="50" xfId="0" applyFont="1" applyBorder="1" applyAlignment="1">
      <alignment horizontal="center" wrapText="1"/>
    </xf>
    <xf numFmtId="0" fontId="0" fillId="0" borderId="48" xfId="0" applyBorder="1" applyAlignment="1">
      <alignment/>
    </xf>
    <xf numFmtId="0" fontId="0" fillId="0" borderId="51" xfId="0" applyBorder="1" applyAlignment="1">
      <alignment/>
    </xf>
    <xf numFmtId="0" fontId="9" fillId="0" borderId="3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9" fillId="0" borderId="52" xfId="0" applyFont="1" applyBorder="1" applyAlignment="1">
      <alignment horizontal="center" wrapText="1"/>
    </xf>
    <xf numFmtId="0" fontId="0" fillId="0" borderId="53" xfId="0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9" fillId="0" borderId="42" xfId="0" applyFont="1" applyBorder="1" applyAlignment="1">
      <alignment horizontal="center" wrapText="1"/>
    </xf>
    <xf numFmtId="0" fontId="9" fillId="0" borderId="45" xfId="0" applyFont="1" applyBorder="1" applyAlignment="1">
      <alignment horizontal="center" wrapText="1"/>
    </xf>
  </cellXfs>
  <cellStyles count="8">
    <cellStyle name="Normal" xfId="0"/>
    <cellStyle name="Гиперссылка" xfId="15"/>
    <cellStyle name="Currency" xfId="16"/>
    <cellStyle name="Currency [0]" xfId="17"/>
    <cellStyle name="Открывавшаяся гиперссылка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55"/>
  <sheetViews>
    <sheetView showZeros="0" workbookViewId="0" topLeftCell="A7">
      <pane xSplit="1" ySplit="6" topLeftCell="T13" activePane="bottomRight" state="frozen"/>
      <selection pane="topLeft" activeCell="A7" sqref="A7"/>
      <selection pane="topRight" activeCell="B7" sqref="B7"/>
      <selection pane="bottomLeft" activeCell="A13" sqref="A13"/>
      <selection pane="bottomRight" activeCell="T25" sqref="T25"/>
    </sheetView>
  </sheetViews>
  <sheetFormatPr defaultColWidth="9.00390625" defaultRowHeight="12.75"/>
  <cols>
    <col min="1" max="1" width="40.375" style="1" customWidth="1"/>
    <col min="2" max="6" width="6.75390625" style="2" customWidth="1"/>
    <col min="7" max="31" width="6.75390625" style="0" customWidth="1"/>
  </cols>
  <sheetData>
    <row r="2" spans="12:27" ht="15">
      <c r="L2" s="256" t="s">
        <v>22</v>
      </c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</row>
    <row r="3" spans="12:27" ht="15">
      <c r="L3" s="256" t="s">
        <v>23</v>
      </c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</row>
    <row r="4" spans="12:27" ht="15">
      <c r="L4" s="256" t="s">
        <v>24</v>
      </c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</row>
    <row r="5" spans="1:27" ht="15">
      <c r="A5" s="7"/>
      <c r="B5" s="8"/>
      <c r="C5" s="8"/>
      <c r="D5" s="8"/>
      <c r="E5" s="8"/>
      <c r="F5" s="8"/>
      <c r="G5" s="3"/>
      <c r="H5" s="3"/>
      <c r="I5" s="3"/>
      <c r="J5" s="3"/>
      <c r="K5" s="3"/>
      <c r="L5" s="256" t="s">
        <v>25</v>
      </c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56"/>
      <c r="AA5" s="256"/>
    </row>
    <row r="6" spans="1:27" ht="18.75" customHeight="1">
      <c r="A6" s="233" t="s">
        <v>13</v>
      </c>
      <c r="B6" s="252"/>
      <c r="C6" s="252"/>
      <c r="D6" s="252"/>
      <c r="E6" s="252"/>
      <c r="F6" s="252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3"/>
    </row>
    <row r="7" spans="1:27" s="3" customFormat="1" ht="14.25" customHeight="1">
      <c r="A7" s="254" t="s">
        <v>14</v>
      </c>
      <c r="B7" s="254"/>
      <c r="C7" s="254"/>
      <c r="D7" s="254"/>
      <c r="E7" s="254"/>
      <c r="F7" s="254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3"/>
      <c r="AA7" s="253"/>
    </row>
    <row r="8" spans="1:27" s="3" customFormat="1" ht="15.75" customHeight="1">
      <c r="A8" s="254" t="s">
        <v>9</v>
      </c>
      <c r="B8" s="254"/>
      <c r="C8" s="254"/>
      <c r="D8" s="254"/>
      <c r="E8" s="254"/>
      <c r="F8" s="254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3"/>
      <c r="AA8" s="253"/>
    </row>
    <row r="9" spans="1:27" s="3" customFormat="1" ht="14.25" customHeight="1">
      <c r="A9" s="254" t="s">
        <v>15</v>
      </c>
      <c r="B9" s="254"/>
      <c r="C9" s="254"/>
      <c r="D9" s="254"/>
      <c r="E9" s="254"/>
      <c r="F9" s="254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255"/>
    </row>
    <row r="10" spans="1:27" s="3" customFormat="1" ht="14.25" customHeight="1" thickBot="1">
      <c r="A10" s="18"/>
      <c r="B10" s="18"/>
      <c r="C10" s="18"/>
      <c r="D10" s="18"/>
      <c r="E10" s="18"/>
      <c r="F10" s="18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</row>
    <row r="11" spans="1:31" ht="19.5" customHeight="1">
      <c r="A11" s="251"/>
      <c r="B11" s="229" t="s">
        <v>7</v>
      </c>
      <c r="C11" s="229" t="s">
        <v>26</v>
      </c>
      <c r="D11" s="229"/>
      <c r="E11" s="229"/>
      <c r="F11" s="229"/>
      <c r="G11" s="231" t="s">
        <v>27</v>
      </c>
      <c r="H11" s="243" t="s">
        <v>1</v>
      </c>
      <c r="I11" s="243"/>
      <c r="J11" s="243"/>
      <c r="K11" s="244"/>
      <c r="L11" s="245" t="s">
        <v>28</v>
      </c>
      <c r="M11" s="247" t="s">
        <v>26</v>
      </c>
      <c r="N11" s="247"/>
      <c r="O11" s="247"/>
      <c r="P11" s="248"/>
      <c r="Q11" s="249" t="s">
        <v>29</v>
      </c>
      <c r="R11" s="235" t="s">
        <v>30</v>
      </c>
      <c r="S11" s="235"/>
      <c r="T11" s="235"/>
      <c r="U11" s="236"/>
      <c r="V11" s="237" t="s">
        <v>31</v>
      </c>
      <c r="W11" s="239" t="s">
        <v>26</v>
      </c>
      <c r="X11" s="239"/>
      <c r="Y11" s="239"/>
      <c r="Z11" s="240"/>
      <c r="AA11" s="241" t="s">
        <v>32</v>
      </c>
      <c r="AB11" s="234" t="s">
        <v>26</v>
      </c>
      <c r="AC11" s="234"/>
      <c r="AD11" s="234"/>
      <c r="AE11" s="234"/>
    </row>
    <row r="12" spans="1:31" ht="18.75" customHeight="1" thickBot="1">
      <c r="A12" s="228"/>
      <c r="B12" s="230"/>
      <c r="C12" s="106">
        <v>1</v>
      </c>
      <c r="D12" s="106">
        <v>2</v>
      </c>
      <c r="E12" s="106">
        <v>3</v>
      </c>
      <c r="F12" s="106">
        <v>4</v>
      </c>
      <c r="G12" s="232"/>
      <c r="H12" s="58">
        <v>1</v>
      </c>
      <c r="I12" s="58">
        <v>2</v>
      </c>
      <c r="J12" s="58">
        <v>3</v>
      </c>
      <c r="K12" s="66">
        <v>4</v>
      </c>
      <c r="L12" s="246"/>
      <c r="M12" s="73">
        <v>1</v>
      </c>
      <c r="N12" s="73">
        <v>2</v>
      </c>
      <c r="O12" s="73">
        <v>3</v>
      </c>
      <c r="P12" s="73">
        <v>4</v>
      </c>
      <c r="Q12" s="250"/>
      <c r="R12" s="80">
        <v>1</v>
      </c>
      <c r="S12" s="80">
        <v>2</v>
      </c>
      <c r="T12" s="80">
        <v>3</v>
      </c>
      <c r="U12" s="80">
        <v>4</v>
      </c>
      <c r="V12" s="238"/>
      <c r="W12" s="96">
        <v>1</v>
      </c>
      <c r="X12" s="96">
        <v>2</v>
      </c>
      <c r="Y12" s="96">
        <v>3</v>
      </c>
      <c r="Z12" s="96">
        <v>4</v>
      </c>
      <c r="AA12" s="242"/>
      <c r="AB12" s="65">
        <v>1</v>
      </c>
      <c r="AC12" s="65">
        <v>2</v>
      </c>
      <c r="AD12" s="65">
        <v>3</v>
      </c>
      <c r="AE12" s="65">
        <v>4</v>
      </c>
    </row>
    <row r="13" spans="1:31" ht="14.25" customHeight="1">
      <c r="A13" s="33" t="s">
        <v>19</v>
      </c>
      <c r="B13" s="104">
        <f aca="true" t="shared" si="0" ref="B13:C23">SUM(G13+L13+Q13+V13+AA13)</f>
        <v>0</v>
      </c>
      <c r="C13" s="104">
        <f>SUM(H13+M13+R13+W13+AB13)</f>
        <v>0</v>
      </c>
      <c r="D13" s="104">
        <f aca="true" t="shared" si="1" ref="D13:F23">SUM(I13+N13+S13+X13+AC13)</f>
        <v>0</v>
      </c>
      <c r="E13" s="104">
        <f t="shared" si="1"/>
        <v>0</v>
      </c>
      <c r="F13" s="105">
        <f t="shared" si="1"/>
        <v>0</v>
      </c>
      <c r="G13" s="67"/>
      <c r="H13" s="59"/>
      <c r="I13" s="59"/>
      <c r="J13" s="59"/>
      <c r="K13" s="68"/>
      <c r="L13" s="74">
        <f aca="true" t="shared" si="2" ref="L13:L22">SUM(M13+N13+O13+P13)</f>
        <v>0</v>
      </c>
      <c r="M13" s="75"/>
      <c r="N13" s="75"/>
      <c r="O13" s="75"/>
      <c r="P13" s="75"/>
      <c r="Q13" s="81">
        <f aca="true" t="shared" si="3" ref="Q13:Q23">SUM(R13+S13+T13+U13)</f>
        <v>0</v>
      </c>
      <c r="R13" s="82"/>
      <c r="S13" s="82"/>
      <c r="T13" s="82"/>
      <c r="U13" s="82"/>
      <c r="V13" s="97">
        <f aca="true" t="shared" si="4" ref="V13:V23">SUM(W13+X13+Y13+Z13)</f>
        <v>0</v>
      </c>
      <c r="W13" s="98"/>
      <c r="X13" s="98"/>
      <c r="Y13" s="98"/>
      <c r="Z13" s="98"/>
      <c r="AA13" s="89">
        <f aca="true" t="shared" si="5" ref="AA13:AA22">SUM(AB13+AC13+AD13+AE13)</f>
        <v>0</v>
      </c>
      <c r="AB13" s="90"/>
      <c r="AC13" s="90"/>
      <c r="AD13" s="90"/>
      <c r="AE13" s="90"/>
    </row>
    <row r="14" spans="1:31" ht="15" customHeight="1">
      <c r="A14" s="38" t="s">
        <v>0</v>
      </c>
      <c r="B14" s="94">
        <f t="shared" si="0"/>
        <v>3850</v>
      </c>
      <c r="C14" s="94">
        <f>SUM(H14+M14+R14+W14+AB14)</f>
        <v>1170</v>
      </c>
      <c r="D14" s="94">
        <f t="shared" si="1"/>
        <v>1720</v>
      </c>
      <c r="E14" s="94">
        <f t="shared" si="1"/>
        <v>735</v>
      </c>
      <c r="F14" s="95">
        <f t="shared" si="1"/>
        <v>225</v>
      </c>
      <c r="G14" s="85">
        <f aca="true" t="shared" si="6" ref="G14:G19">SUM(H14+I14+J14+K14)</f>
        <v>200</v>
      </c>
      <c r="H14" s="60">
        <f>SUM(H16)</f>
        <v>40</v>
      </c>
      <c r="I14" s="60">
        <f aca="true" t="shared" si="7" ref="I14:AE14">SUM(I16)</f>
        <v>125</v>
      </c>
      <c r="J14" s="60">
        <f t="shared" si="7"/>
        <v>30</v>
      </c>
      <c r="K14" s="60">
        <f t="shared" si="7"/>
        <v>5</v>
      </c>
      <c r="L14" s="76">
        <f t="shared" si="7"/>
        <v>700</v>
      </c>
      <c r="M14" s="76">
        <f t="shared" si="7"/>
        <v>50</v>
      </c>
      <c r="N14" s="76">
        <f t="shared" si="7"/>
        <v>350</v>
      </c>
      <c r="O14" s="76">
        <f t="shared" si="7"/>
        <v>250</v>
      </c>
      <c r="P14" s="76">
        <f t="shared" si="7"/>
        <v>50</v>
      </c>
      <c r="Q14" s="83">
        <f t="shared" si="7"/>
        <v>1200</v>
      </c>
      <c r="R14" s="83">
        <f t="shared" si="7"/>
        <v>850</v>
      </c>
      <c r="S14" s="83">
        <f t="shared" si="7"/>
        <v>350</v>
      </c>
      <c r="T14" s="83">
        <f t="shared" si="7"/>
        <v>0</v>
      </c>
      <c r="U14" s="83">
        <f t="shared" si="7"/>
        <v>0</v>
      </c>
      <c r="V14" s="99">
        <f t="shared" si="7"/>
        <v>1000</v>
      </c>
      <c r="W14" s="99">
        <f t="shared" si="7"/>
        <v>100</v>
      </c>
      <c r="X14" s="99">
        <f t="shared" si="7"/>
        <v>495</v>
      </c>
      <c r="Y14" s="99">
        <f t="shared" si="7"/>
        <v>255</v>
      </c>
      <c r="Z14" s="99">
        <f t="shared" si="7"/>
        <v>150</v>
      </c>
      <c r="AA14" s="91">
        <f t="shared" si="7"/>
        <v>750</v>
      </c>
      <c r="AB14" s="91">
        <f t="shared" si="7"/>
        <v>130</v>
      </c>
      <c r="AC14" s="91">
        <f t="shared" si="7"/>
        <v>400</v>
      </c>
      <c r="AD14" s="91">
        <f t="shared" si="7"/>
        <v>200</v>
      </c>
      <c r="AE14" s="91">
        <f t="shared" si="7"/>
        <v>20</v>
      </c>
    </row>
    <row r="15" spans="1:31" ht="12.75" customHeight="1">
      <c r="A15" s="41" t="s">
        <v>1</v>
      </c>
      <c r="B15" s="94">
        <f t="shared" si="0"/>
        <v>0</v>
      </c>
      <c r="C15" s="94">
        <f t="shared" si="0"/>
        <v>0</v>
      </c>
      <c r="D15" s="94">
        <f t="shared" si="1"/>
        <v>0</v>
      </c>
      <c r="E15" s="94">
        <f t="shared" si="1"/>
        <v>0</v>
      </c>
      <c r="F15" s="95">
        <f t="shared" si="1"/>
        <v>0</v>
      </c>
      <c r="G15" s="85">
        <f t="shared" si="6"/>
        <v>0</v>
      </c>
      <c r="H15" s="61"/>
      <c r="I15" s="61"/>
      <c r="J15" s="61"/>
      <c r="K15" s="69"/>
      <c r="L15" s="87">
        <f t="shared" si="2"/>
        <v>0</v>
      </c>
      <c r="M15" s="76"/>
      <c r="N15" s="76"/>
      <c r="O15" s="76"/>
      <c r="P15" s="76"/>
      <c r="Q15" s="83">
        <f t="shared" si="3"/>
        <v>0</v>
      </c>
      <c r="R15" s="83"/>
      <c r="S15" s="83"/>
      <c r="T15" s="83"/>
      <c r="U15" s="83"/>
      <c r="V15" s="97">
        <f t="shared" si="4"/>
        <v>0</v>
      </c>
      <c r="W15" s="100"/>
      <c r="X15" s="100"/>
      <c r="Y15" s="100"/>
      <c r="Z15" s="100"/>
      <c r="AA15" s="89">
        <f t="shared" si="5"/>
        <v>0</v>
      </c>
      <c r="AB15" s="90"/>
      <c r="AC15" s="90"/>
      <c r="AD15" s="90"/>
      <c r="AE15" s="90"/>
    </row>
    <row r="16" spans="1:31" ht="30.75" customHeight="1">
      <c r="A16" s="44" t="s">
        <v>3</v>
      </c>
      <c r="B16" s="94">
        <f t="shared" si="0"/>
        <v>3850</v>
      </c>
      <c r="C16" s="94">
        <f t="shared" si="0"/>
        <v>1170</v>
      </c>
      <c r="D16" s="94">
        <f t="shared" si="1"/>
        <v>1720</v>
      </c>
      <c r="E16" s="94">
        <f t="shared" si="1"/>
        <v>735</v>
      </c>
      <c r="F16" s="95">
        <f t="shared" si="1"/>
        <v>225</v>
      </c>
      <c r="G16" s="85">
        <f t="shared" si="6"/>
        <v>200</v>
      </c>
      <c r="H16" s="62">
        <v>40</v>
      </c>
      <c r="I16" s="62">
        <v>125</v>
      </c>
      <c r="J16" s="62">
        <v>30</v>
      </c>
      <c r="K16" s="70">
        <v>5</v>
      </c>
      <c r="L16" s="87">
        <f t="shared" si="2"/>
        <v>700</v>
      </c>
      <c r="M16" s="77">
        <v>50</v>
      </c>
      <c r="N16" s="77">
        <v>350</v>
      </c>
      <c r="O16" s="77">
        <v>250</v>
      </c>
      <c r="P16" s="77">
        <v>50</v>
      </c>
      <c r="Q16" s="83">
        <f t="shared" si="3"/>
        <v>1200</v>
      </c>
      <c r="R16" s="81">
        <v>850</v>
      </c>
      <c r="S16" s="81">
        <v>350</v>
      </c>
      <c r="T16" s="81"/>
      <c r="U16" s="81"/>
      <c r="V16" s="97">
        <f t="shared" si="4"/>
        <v>1000</v>
      </c>
      <c r="W16" s="101">
        <v>100</v>
      </c>
      <c r="X16" s="101">
        <v>495</v>
      </c>
      <c r="Y16" s="101">
        <v>255</v>
      </c>
      <c r="Z16" s="101">
        <v>150</v>
      </c>
      <c r="AA16" s="89">
        <f t="shared" si="5"/>
        <v>750</v>
      </c>
      <c r="AB16" s="90">
        <v>130</v>
      </c>
      <c r="AC16" s="90">
        <v>400</v>
      </c>
      <c r="AD16" s="90">
        <v>200</v>
      </c>
      <c r="AE16" s="90">
        <v>20</v>
      </c>
    </row>
    <row r="17" spans="1:31" ht="15.75" customHeight="1">
      <c r="A17" s="38" t="s">
        <v>2</v>
      </c>
      <c r="B17" s="94">
        <f t="shared" si="0"/>
        <v>3850</v>
      </c>
      <c r="C17" s="94">
        <f t="shared" si="0"/>
        <v>1170</v>
      </c>
      <c r="D17" s="94">
        <f t="shared" si="1"/>
        <v>1770</v>
      </c>
      <c r="E17" s="94">
        <f t="shared" si="1"/>
        <v>685</v>
      </c>
      <c r="F17" s="95">
        <f t="shared" si="1"/>
        <v>225</v>
      </c>
      <c r="G17" s="85">
        <f t="shared" si="6"/>
        <v>200</v>
      </c>
      <c r="H17" s="63">
        <f aca="true" t="shared" si="8" ref="H17:AE17">SUM(H19:H22)</f>
        <v>40</v>
      </c>
      <c r="I17" s="63">
        <f t="shared" si="8"/>
        <v>125</v>
      </c>
      <c r="J17" s="63">
        <f t="shared" si="8"/>
        <v>30</v>
      </c>
      <c r="K17" s="71">
        <f t="shared" si="8"/>
        <v>5</v>
      </c>
      <c r="L17" s="87">
        <f t="shared" si="2"/>
        <v>700</v>
      </c>
      <c r="M17" s="78">
        <f t="shared" si="8"/>
        <v>50</v>
      </c>
      <c r="N17" s="78">
        <f t="shared" si="8"/>
        <v>350</v>
      </c>
      <c r="O17" s="78">
        <f t="shared" si="8"/>
        <v>250</v>
      </c>
      <c r="P17" s="78">
        <f t="shared" si="8"/>
        <v>50</v>
      </c>
      <c r="Q17" s="83">
        <f t="shared" si="3"/>
        <v>1200</v>
      </c>
      <c r="R17" s="83">
        <f t="shared" si="8"/>
        <v>850</v>
      </c>
      <c r="S17" s="83">
        <f t="shared" si="8"/>
        <v>350</v>
      </c>
      <c r="T17" s="83">
        <f t="shared" si="8"/>
        <v>0</v>
      </c>
      <c r="U17" s="83">
        <f t="shared" si="8"/>
        <v>0</v>
      </c>
      <c r="V17" s="97">
        <f t="shared" si="4"/>
        <v>1000</v>
      </c>
      <c r="W17" s="102">
        <f t="shared" si="8"/>
        <v>100</v>
      </c>
      <c r="X17" s="102">
        <f t="shared" si="8"/>
        <v>545</v>
      </c>
      <c r="Y17" s="102">
        <f t="shared" si="8"/>
        <v>205</v>
      </c>
      <c r="Z17" s="102">
        <f t="shared" si="8"/>
        <v>150</v>
      </c>
      <c r="AA17" s="89">
        <f t="shared" si="5"/>
        <v>750</v>
      </c>
      <c r="AB17" s="92">
        <f t="shared" si="8"/>
        <v>130</v>
      </c>
      <c r="AC17" s="92">
        <f t="shared" si="8"/>
        <v>400</v>
      </c>
      <c r="AD17" s="92">
        <f t="shared" si="8"/>
        <v>200</v>
      </c>
      <c r="AE17" s="92">
        <f t="shared" si="8"/>
        <v>20</v>
      </c>
    </row>
    <row r="18" spans="1:31" ht="14.25" customHeight="1">
      <c r="A18" s="41" t="s">
        <v>1</v>
      </c>
      <c r="B18" s="94">
        <f t="shared" si="0"/>
        <v>0</v>
      </c>
      <c r="C18" s="94">
        <f t="shared" si="0"/>
        <v>0</v>
      </c>
      <c r="D18" s="94">
        <f t="shared" si="1"/>
        <v>0</v>
      </c>
      <c r="E18" s="94">
        <f t="shared" si="1"/>
        <v>0</v>
      </c>
      <c r="F18" s="95">
        <f t="shared" si="1"/>
        <v>0</v>
      </c>
      <c r="G18" s="85">
        <f t="shared" si="6"/>
        <v>0</v>
      </c>
      <c r="H18" s="61"/>
      <c r="I18" s="61"/>
      <c r="J18" s="61"/>
      <c r="K18" s="69"/>
      <c r="L18" s="87">
        <f t="shared" si="2"/>
        <v>0</v>
      </c>
      <c r="M18" s="76"/>
      <c r="N18" s="76"/>
      <c r="O18" s="76"/>
      <c r="P18" s="76"/>
      <c r="Q18" s="83">
        <f t="shared" si="3"/>
        <v>0</v>
      </c>
      <c r="R18" s="83"/>
      <c r="S18" s="83"/>
      <c r="T18" s="83"/>
      <c r="U18" s="83"/>
      <c r="V18" s="97">
        <f t="shared" si="4"/>
        <v>0</v>
      </c>
      <c r="W18" s="100"/>
      <c r="X18" s="100"/>
      <c r="Y18" s="100"/>
      <c r="Z18" s="100"/>
      <c r="AA18" s="89">
        <f t="shared" si="5"/>
        <v>0</v>
      </c>
      <c r="AB18" s="90"/>
      <c r="AC18" s="90"/>
      <c r="AD18" s="90"/>
      <c r="AE18" s="90"/>
    </row>
    <row r="19" spans="1:31" ht="46.5" customHeight="1">
      <c r="A19" s="44" t="s">
        <v>4</v>
      </c>
      <c r="B19" s="94">
        <f t="shared" si="0"/>
        <v>410</v>
      </c>
      <c r="C19" s="94">
        <f t="shared" si="0"/>
        <v>0</v>
      </c>
      <c r="D19" s="94">
        <f t="shared" si="1"/>
        <v>260</v>
      </c>
      <c r="E19" s="94">
        <f t="shared" si="1"/>
        <v>100</v>
      </c>
      <c r="F19" s="95">
        <f t="shared" si="1"/>
        <v>50</v>
      </c>
      <c r="G19" s="85">
        <f t="shared" si="6"/>
        <v>0</v>
      </c>
      <c r="H19" s="61"/>
      <c r="I19" s="61"/>
      <c r="J19" s="61"/>
      <c r="K19" s="69"/>
      <c r="L19" s="87">
        <f t="shared" si="2"/>
        <v>10</v>
      </c>
      <c r="M19" s="77"/>
      <c r="N19" s="77">
        <v>10</v>
      </c>
      <c r="O19" s="77"/>
      <c r="P19" s="77"/>
      <c r="Q19" s="83">
        <f t="shared" si="3"/>
        <v>0</v>
      </c>
      <c r="R19" s="81"/>
      <c r="S19" s="81"/>
      <c r="T19" s="81"/>
      <c r="U19" s="81"/>
      <c r="V19" s="97">
        <f t="shared" si="4"/>
        <v>400</v>
      </c>
      <c r="W19" s="101"/>
      <c r="X19" s="101">
        <v>250</v>
      </c>
      <c r="Y19" s="101">
        <v>100</v>
      </c>
      <c r="Z19" s="101">
        <v>50</v>
      </c>
      <c r="AA19" s="89">
        <f t="shared" si="5"/>
        <v>0</v>
      </c>
      <c r="AB19" s="90"/>
      <c r="AC19" s="90"/>
      <c r="AD19" s="90"/>
      <c r="AE19" s="90"/>
    </row>
    <row r="20" spans="1:31" ht="30.75" customHeight="1">
      <c r="A20" s="51" t="s">
        <v>5</v>
      </c>
      <c r="B20" s="94">
        <f t="shared" si="0"/>
        <v>1795</v>
      </c>
      <c r="C20" s="94">
        <f t="shared" si="0"/>
        <v>910</v>
      </c>
      <c r="D20" s="94">
        <f t="shared" si="1"/>
        <v>580</v>
      </c>
      <c r="E20" s="94">
        <f t="shared" si="1"/>
        <v>205</v>
      </c>
      <c r="F20" s="95">
        <f t="shared" si="1"/>
        <v>100</v>
      </c>
      <c r="G20" s="85">
        <f>SUM(H20+I20+J20+K20)</f>
        <v>35</v>
      </c>
      <c r="H20" s="61">
        <v>10</v>
      </c>
      <c r="I20" s="61">
        <v>20</v>
      </c>
      <c r="J20" s="61">
        <v>5</v>
      </c>
      <c r="K20" s="69"/>
      <c r="L20" s="87">
        <f t="shared" si="2"/>
        <v>10</v>
      </c>
      <c r="M20" s="77"/>
      <c r="N20" s="77">
        <v>10</v>
      </c>
      <c r="O20" s="77"/>
      <c r="P20" s="77"/>
      <c r="Q20" s="83">
        <f t="shared" si="3"/>
        <v>900</v>
      </c>
      <c r="R20" s="81">
        <v>700</v>
      </c>
      <c r="S20" s="81">
        <v>200</v>
      </c>
      <c r="T20" s="81"/>
      <c r="U20" s="81"/>
      <c r="V20" s="97">
        <f t="shared" si="4"/>
        <v>400</v>
      </c>
      <c r="W20" s="101">
        <v>100</v>
      </c>
      <c r="X20" s="101">
        <v>100</v>
      </c>
      <c r="Y20" s="101">
        <v>100</v>
      </c>
      <c r="Z20" s="101">
        <v>100</v>
      </c>
      <c r="AA20" s="89">
        <f t="shared" si="5"/>
        <v>450</v>
      </c>
      <c r="AB20" s="90">
        <v>100</v>
      </c>
      <c r="AC20" s="90">
        <v>250</v>
      </c>
      <c r="AD20" s="90">
        <v>100</v>
      </c>
      <c r="AE20" s="90"/>
    </row>
    <row r="21" spans="1:31" ht="46.5" customHeight="1">
      <c r="A21" s="51" t="s">
        <v>6</v>
      </c>
      <c r="B21" s="94">
        <f t="shared" si="0"/>
        <v>80</v>
      </c>
      <c r="C21" s="94">
        <f t="shared" si="0"/>
        <v>5</v>
      </c>
      <c r="D21" s="94">
        <f t="shared" si="1"/>
        <v>65</v>
      </c>
      <c r="E21" s="94">
        <f t="shared" si="1"/>
        <v>5</v>
      </c>
      <c r="F21" s="95">
        <f t="shared" si="1"/>
        <v>5</v>
      </c>
      <c r="G21" s="85">
        <f>SUM(H21+I21+J21+K21)</f>
        <v>20</v>
      </c>
      <c r="H21" s="61">
        <v>5</v>
      </c>
      <c r="I21" s="61">
        <v>5</v>
      </c>
      <c r="J21" s="61">
        <v>5</v>
      </c>
      <c r="K21" s="69">
        <v>5</v>
      </c>
      <c r="L21" s="87">
        <f t="shared" si="2"/>
        <v>10</v>
      </c>
      <c r="M21" s="77"/>
      <c r="N21" s="77">
        <v>10</v>
      </c>
      <c r="O21" s="77"/>
      <c r="P21" s="77"/>
      <c r="Q21" s="83">
        <f t="shared" si="3"/>
        <v>0</v>
      </c>
      <c r="R21" s="81"/>
      <c r="S21" s="81"/>
      <c r="T21" s="81"/>
      <c r="U21" s="81"/>
      <c r="V21" s="97">
        <f t="shared" si="4"/>
        <v>50</v>
      </c>
      <c r="W21" s="101"/>
      <c r="X21" s="101">
        <v>50</v>
      </c>
      <c r="Y21" s="101"/>
      <c r="Z21" s="101"/>
      <c r="AA21" s="89">
        <f t="shared" si="5"/>
        <v>0</v>
      </c>
      <c r="AB21" s="90"/>
      <c r="AC21" s="90"/>
      <c r="AD21" s="90"/>
      <c r="AE21" s="90"/>
    </row>
    <row r="22" spans="1:31" ht="45" customHeight="1">
      <c r="A22" s="51" t="s">
        <v>8</v>
      </c>
      <c r="B22" s="94">
        <f t="shared" si="0"/>
        <v>1565</v>
      </c>
      <c r="C22" s="94">
        <f t="shared" si="0"/>
        <v>255</v>
      </c>
      <c r="D22" s="94">
        <f t="shared" si="1"/>
        <v>865</v>
      </c>
      <c r="E22" s="94">
        <f t="shared" si="1"/>
        <v>375</v>
      </c>
      <c r="F22" s="95">
        <f t="shared" si="1"/>
        <v>70</v>
      </c>
      <c r="G22" s="85">
        <f>SUM(H22+I22+J22+K22)</f>
        <v>145</v>
      </c>
      <c r="H22" s="61">
        <v>25</v>
      </c>
      <c r="I22" s="61">
        <v>100</v>
      </c>
      <c r="J22" s="61">
        <v>20</v>
      </c>
      <c r="K22" s="69"/>
      <c r="L22" s="87">
        <f t="shared" si="2"/>
        <v>670</v>
      </c>
      <c r="M22" s="77">
        <v>50</v>
      </c>
      <c r="N22" s="77">
        <v>320</v>
      </c>
      <c r="O22" s="77">
        <v>250</v>
      </c>
      <c r="P22" s="77">
        <v>50</v>
      </c>
      <c r="Q22" s="83">
        <f t="shared" si="3"/>
        <v>300</v>
      </c>
      <c r="R22" s="81">
        <v>150</v>
      </c>
      <c r="S22" s="81">
        <v>150</v>
      </c>
      <c r="T22" s="81"/>
      <c r="U22" s="81"/>
      <c r="V22" s="97">
        <f t="shared" si="4"/>
        <v>150</v>
      </c>
      <c r="W22" s="101"/>
      <c r="X22" s="101">
        <v>145</v>
      </c>
      <c r="Y22" s="101">
        <v>5</v>
      </c>
      <c r="Z22" s="101"/>
      <c r="AA22" s="89">
        <f t="shared" si="5"/>
        <v>300</v>
      </c>
      <c r="AB22" s="90">
        <v>30</v>
      </c>
      <c r="AC22" s="90">
        <v>150</v>
      </c>
      <c r="AD22" s="90">
        <v>100</v>
      </c>
      <c r="AE22" s="90">
        <v>20</v>
      </c>
    </row>
    <row r="23" spans="1:31" ht="15.75" customHeight="1" thickBot="1">
      <c r="A23" s="52" t="s">
        <v>20</v>
      </c>
      <c r="B23" s="94">
        <f t="shared" si="0"/>
        <v>0</v>
      </c>
      <c r="C23" s="94">
        <f t="shared" si="0"/>
        <v>0</v>
      </c>
      <c r="D23" s="94">
        <f t="shared" si="1"/>
        <v>0</v>
      </c>
      <c r="E23" s="94">
        <f t="shared" si="1"/>
        <v>0</v>
      </c>
      <c r="F23" s="95">
        <f t="shared" si="1"/>
        <v>0</v>
      </c>
      <c r="G23" s="86">
        <f>SUM(H23+I23+J23+K23)</f>
        <v>0</v>
      </c>
      <c r="H23" s="64"/>
      <c r="I23" s="64"/>
      <c r="J23" s="64"/>
      <c r="K23" s="72"/>
      <c r="L23" s="88"/>
      <c r="M23" s="79"/>
      <c r="N23" s="79"/>
      <c r="O23" s="79"/>
      <c r="P23" s="79"/>
      <c r="Q23" s="83">
        <f t="shared" si="3"/>
        <v>0</v>
      </c>
      <c r="R23" s="84"/>
      <c r="S23" s="84"/>
      <c r="T23" s="84"/>
      <c r="U23" s="84"/>
      <c r="V23" s="97">
        <f t="shared" si="4"/>
        <v>0</v>
      </c>
      <c r="W23" s="103"/>
      <c r="X23" s="103"/>
      <c r="Y23" s="103"/>
      <c r="Z23" s="103"/>
      <c r="AA23" s="93"/>
      <c r="AB23" s="90"/>
      <c r="AC23" s="90"/>
      <c r="AD23" s="90"/>
      <c r="AE23" s="90"/>
    </row>
    <row r="24" spans="1:26" ht="12.75" customHeight="1">
      <c r="A24" s="12"/>
      <c r="B24" s="5"/>
      <c r="C24" s="5"/>
      <c r="D24" s="5"/>
      <c r="E24" s="5"/>
      <c r="F24" s="5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ht="12.75" customHeight="1">
      <c r="A25" s="9"/>
      <c r="B25" s="5"/>
      <c r="C25" s="5"/>
      <c r="D25" s="5"/>
      <c r="E25" s="5"/>
      <c r="F25" s="5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12.75" customHeight="1">
      <c r="A26" s="9"/>
      <c r="B26" s="5"/>
      <c r="C26" s="5"/>
      <c r="D26" s="5"/>
      <c r="E26" s="5"/>
      <c r="F26" s="5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ht="12.75" customHeight="1">
      <c r="A27" s="9"/>
      <c r="B27" s="5"/>
      <c r="C27" s="5"/>
      <c r="D27" s="5"/>
      <c r="E27" s="5"/>
      <c r="F27" s="5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12.75" customHeight="1">
      <c r="A28" s="9"/>
      <c r="B28" s="5"/>
      <c r="C28" s="5"/>
      <c r="D28" s="5"/>
      <c r="E28" s="5"/>
      <c r="F28" s="5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12.75" customHeight="1">
      <c r="A29" s="9"/>
      <c r="B29" s="5"/>
      <c r="C29" s="5"/>
      <c r="D29" s="5"/>
      <c r="E29" s="5"/>
      <c r="F29" s="5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12.75" customHeight="1">
      <c r="A30" s="9"/>
      <c r="B30" s="5"/>
      <c r="C30" s="5"/>
      <c r="D30" s="5"/>
      <c r="E30" s="5"/>
      <c r="F30" s="5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12.75" customHeight="1">
      <c r="A31" s="9"/>
      <c r="B31" s="5"/>
      <c r="C31" s="5"/>
      <c r="D31" s="5"/>
      <c r="E31" s="5"/>
      <c r="F31" s="5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12.75" customHeight="1">
      <c r="A32" s="9"/>
      <c r="B32" s="5"/>
      <c r="C32" s="5"/>
      <c r="D32" s="5"/>
      <c r="E32" s="5"/>
      <c r="F32" s="5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ht="12.75" customHeight="1">
      <c r="A33" s="12"/>
      <c r="B33" s="5"/>
      <c r="C33" s="5"/>
      <c r="D33" s="5"/>
      <c r="E33" s="5"/>
      <c r="F33" s="5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spans="1:26" ht="12.75" customHeight="1">
      <c r="A34" s="15"/>
      <c r="B34" s="5"/>
      <c r="C34" s="5"/>
      <c r="D34" s="5"/>
      <c r="E34" s="5"/>
      <c r="F34" s="5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12.75" customHeight="1">
      <c r="A35" s="15"/>
      <c r="B35" s="5"/>
      <c r="C35" s="5"/>
      <c r="D35" s="5"/>
      <c r="E35" s="5"/>
      <c r="F35" s="5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ht="12.75" customHeight="1">
      <c r="A36" s="15"/>
      <c r="B36" s="5"/>
      <c r="C36" s="5"/>
      <c r="D36" s="5"/>
      <c r="E36" s="5"/>
      <c r="F36" s="5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ht="12.75" customHeight="1">
      <c r="A37" s="16"/>
      <c r="B37" s="5"/>
      <c r="C37" s="5"/>
      <c r="D37" s="5"/>
      <c r="E37" s="5"/>
      <c r="F37" s="5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ht="12.75" customHeight="1">
      <c r="A38" s="9"/>
      <c r="B38" s="5"/>
      <c r="C38" s="5"/>
      <c r="D38" s="5"/>
      <c r="E38" s="5"/>
      <c r="F38" s="5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ht="12.75" customHeight="1">
      <c r="A39" s="9"/>
      <c r="B39" s="5"/>
      <c r="C39" s="5"/>
      <c r="D39" s="5"/>
      <c r="E39" s="5"/>
      <c r="F39" s="5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ht="12.75" customHeight="1">
      <c r="A40" s="9"/>
      <c r="B40" s="5"/>
      <c r="C40" s="5"/>
      <c r="D40" s="5"/>
      <c r="E40" s="5"/>
      <c r="F40" s="5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ht="12.75" customHeight="1">
      <c r="A41" s="9"/>
      <c r="B41" s="5"/>
      <c r="C41" s="5"/>
      <c r="D41" s="5"/>
      <c r="E41" s="5"/>
      <c r="F41" s="5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ht="12.75" customHeight="1">
      <c r="A42" s="12"/>
      <c r="B42" s="5"/>
      <c r="C42" s="5"/>
      <c r="D42" s="5"/>
      <c r="E42" s="5"/>
      <c r="F42" s="5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ht="12.75" customHeight="1">
      <c r="A43" s="12"/>
      <c r="B43" s="5"/>
      <c r="C43" s="5"/>
      <c r="D43" s="5"/>
      <c r="E43" s="5"/>
      <c r="F43" s="5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ht="12.75" customHeight="1">
      <c r="A44" s="12"/>
      <c r="B44" s="5"/>
      <c r="C44" s="5"/>
      <c r="D44" s="5"/>
      <c r="E44" s="5"/>
      <c r="F44" s="5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ht="12.75" customHeight="1">
      <c r="A45" s="12"/>
      <c r="B45" s="5"/>
      <c r="C45" s="5"/>
      <c r="D45" s="5"/>
      <c r="E45" s="5"/>
      <c r="F45" s="5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ht="12.75" customHeight="1">
      <c r="A46" s="10"/>
      <c r="B46" s="5"/>
      <c r="C46" s="5"/>
      <c r="D46" s="5"/>
      <c r="E46" s="5"/>
      <c r="F46" s="5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ht="12.75" customHeight="1">
      <c r="A47" s="4"/>
      <c r="B47" s="8"/>
      <c r="C47" s="8"/>
      <c r="D47" s="8"/>
      <c r="E47" s="8"/>
      <c r="F47" s="8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2.75" customHeight="1">
      <c r="A48" s="4"/>
      <c r="B48" s="8"/>
      <c r="C48" s="8"/>
      <c r="D48" s="8"/>
      <c r="E48" s="8"/>
      <c r="F48" s="8"/>
      <c r="G48" s="17"/>
      <c r="H48" s="17"/>
      <c r="I48" s="17"/>
      <c r="J48" s="17"/>
      <c r="K48" s="17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>
      <c r="A49" s="4"/>
      <c r="B49" s="8"/>
      <c r="C49" s="8"/>
      <c r="D49" s="8"/>
      <c r="E49" s="8"/>
      <c r="F49" s="8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 ht="12.75" customHeight="1">
      <c r="A50" s="4"/>
      <c r="B50" s="8"/>
      <c r="C50" s="8"/>
      <c r="D50" s="8"/>
      <c r="E50" s="8"/>
      <c r="F50" s="8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>
      <c r="A51" s="4"/>
      <c r="B51" s="8"/>
      <c r="C51" s="8"/>
      <c r="D51" s="8"/>
      <c r="E51" s="8"/>
      <c r="F51" s="8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>
      <c r="A52" s="4"/>
      <c r="B52" s="8"/>
      <c r="C52" s="8"/>
      <c r="D52" s="8"/>
      <c r="E52" s="8"/>
      <c r="F52" s="8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>
      <c r="A53" s="4"/>
      <c r="B53" s="8"/>
      <c r="C53" s="8"/>
      <c r="D53" s="8"/>
      <c r="E53" s="8"/>
      <c r="F53" s="8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>
      <c r="A54" s="4"/>
      <c r="B54" s="8"/>
      <c r="C54" s="8"/>
      <c r="D54" s="8"/>
      <c r="E54" s="8"/>
      <c r="F54" s="8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A55" s="4"/>
      <c r="B55" s="8"/>
      <c r="C55" s="8"/>
      <c r="D55" s="8"/>
      <c r="E55" s="8"/>
      <c r="F55" s="8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</sheetData>
  <mergeCells count="21">
    <mergeCell ref="L2:AA2"/>
    <mergeCell ref="L3:AA3"/>
    <mergeCell ref="L4:AA4"/>
    <mergeCell ref="L5:AA5"/>
    <mergeCell ref="A6:AA6"/>
    <mergeCell ref="A7:AA7"/>
    <mergeCell ref="A8:AA8"/>
    <mergeCell ref="A9:AA9"/>
    <mergeCell ref="A11:A12"/>
    <mergeCell ref="B11:B12"/>
    <mergeCell ref="C11:F11"/>
    <mergeCell ref="G11:G12"/>
    <mergeCell ref="H11:K11"/>
    <mergeCell ref="L11:L12"/>
    <mergeCell ref="M11:P11"/>
    <mergeCell ref="Q11:Q12"/>
    <mergeCell ref="AB11:AE11"/>
    <mergeCell ref="R11:U11"/>
    <mergeCell ref="V11:V12"/>
    <mergeCell ref="W11:Z11"/>
    <mergeCell ref="AA11:AA12"/>
  </mergeCells>
  <printOptions/>
  <pageMargins left="0.75" right="0.75" top="0.59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55"/>
  <sheetViews>
    <sheetView showZeros="0" workbookViewId="0" topLeftCell="A7">
      <pane xSplit="1" ySplit="6" topLeftCell="S13" activePane="bottomRight" state="frozen"/>
      <selection pane="topLeft" activeCell="A7" sqref="A7"/>
      <selection pane="topRight" activeCell="B7" sqref="B7"/>
      <selection pane="bottomLeft" activeCell="A13" sqref="A13"/>
      <selection pane="bottomRight" activeCell="AD12" sqref="AD12"/>
    </sheetView>
  </sheetViews>
  <sheetFormatPr defaultColWidth="9.00390625" defaultRowHeight="12.75"/>
  <cols>
    <col min="1" max="1" width="40.375" style="1" customWidth="1"/>
    <col min="2" max="6" width="6.75390625" style="2" customWidth="1"/>
    <col min="7" max="31" width="6.75390625" style="0" customWidth="1"/>
  </cols>
  <sheetData>
    <row r="2" spans="12:27" ht="15">
      <c r="L2" s="256" t="s">
        <v>22</v>
      </c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</row>
    <row r="3" spans="12:27" ht="15">
      <c r="L3" s="256" t="s">
        <v>23</v>
      </c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</row>
    <row r="4" spans="12:27" ht="15">
      <c r="L4" s="256" t="s">
        <v>24</v>
      </c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</row>
    <row r="5" spans="1:27" ht="15">
      <c r="A5" s="7"/>
      <c r="B5" s="8"/>
      <c r="C5" s="8"/>
      <c r="D5" s="8"/>
      <c r="E5" s="8"/>
      <c r="F5" s="8"/>
      <c r="G5" s="3"/>
      <c r="H5" s="3"/>
      <c r="I5" s="3"/>
      <c r="J5" s="3"/>
      <c r="K5" s="3"/>
      <c r="L5" s="256" t="s">
        <v>25</v>
      </c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56"/>
      <c r="AA5" s="256"/>
    </row>
    <row r="6" spans="1:27" ht="18.75" customHeight="1">
      <c r="A6" s="233" t="s">
        <v>13</v>
      </c>
      <c r="B6" s="252"/>
      <c r="C6" s="252"/>
      <c r="D6" s="252"/>
      <c r="E6" s="252"/>
      <c r="F6" s="252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3"/>
    </row>
    <row r="7" spans="1:27" s="3" customFormat="1" ht="14.25" customHeight="1">
      <c r="A7" s="254" t="s">
        <v>14</v>
      </c>
      <c r="B7" s="254"/>
      <c r="C7" s="254"/>
      <c r="D7" s="254"/>
      <c r="E7" s="254"/>
      <c r="F7" s="254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3"/>
      <c r="AA7" s="253"/>
    </row>
    <row r="8" spans="1:27" s="3" customFormat="1" ht="15.75" customHeight="1">
      <c r="A8" s="254" t="s">
        <v>9</v>
      </c>
      <c r="B8" s="254"/>
      <c r="C8" s="254"/>
      <c r="D8" s="254"/>
      <c r="E8" s="254"/>
      <c r="F8" s="254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3"/>
      <c r="AA8" s="253"/>
    </row>
    <row r="9" spans="1:27" s="3" customFormat="1" ht="14.25" customHeight="1">
      <c r="A9" s="254" t="s">
        <v>15</v>
      </c>
      <c r="B9" s="254"/>
      <c r="C9" s="254"/>
      <c r="D9" s="254"/>
      <c r="E9" s="254"/>
      <c r="F9" s="254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255"/>
    </row>
    <row r="10" spans="1:27" s="3" customFormat="1" ht="14.25" customHeight="1" thickBot="1">
      <c r="A10" s="18"/>
      <c r="B10" s="18"/>
      <c r="C10" s="18"/>
      <c r="D10" s="18"/>
      <c r="E10" s="18"/>
      <c r="F10" s="18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</row>
    <row r="11" spans="1:31" ht="19.5" customHeight="1">
      <c r="A11" s="251"/>
      <c r="B11" s="229" t="s">
        <v>7</v>
      </c>
      <c r="C11" s="229" t="s">
        <v>26</v>
      </c>
      <c r="D11" s="229"/>
      <c r="E11" s="229"/>
      <c r="F11" s="229"/>
      <c r="G11" s="231" t="s">
        <v>27</v>
      </c>
      <c r="H11" s="243" t="s">
        <v>1</v>
      </c>
      <c r="I11" s="243"/>
      <c r="J11" s="243"/>
      <c r="K11" s="244"/>
      <c r="L11" s="245" t="s">
        <v>28</v>
      </c>
      <c r="M11" s="247" t="s">
        <v>26</v>
      </c>
      <c r="N11" s="247"/>
      <c r="O11" s="247"/>
      <c r="P11" s="248"/>
      <c r="Q11" s="249" t="s">
        <v>29</v>
      </c>
      <c r="R11" s="235" t="s">
        <v>30</v>
      </c>
      <c r="S11" s="235"/>
      <c r="T11" s="235"/>
      <c r="U11" s="236"/>
      <c r="V11" s="237" t="s">
        <v>31</v>
      </c>
      <c r="W11" s="239" t="s">
        <v>26</v>
      </c>
      <c r="X11" s="239"/>
      <c r="Y11" s="239"/>
      <c r="Z11" s="240"/>
      <c r="AA11" s="241" t="s">
        <v>32</v>
      </c>
      <c r="AB11" s="234" t="s">
        <v>26</v>
      </c>
      <c r="AC11" s="234"/>
      <c r="AD11" s="234"/>
      <c r="AE11" s="234"/>
    </row>
    <row r="12" spans="1:31" ht="18.75" customHeight="1" thickBot="1">
      <c r="A12" s="228"/>
      <c r="B12" s="230"/>
      <c r="C12" s="106">
        <v>1</v>
      </c>
      <c r="D12" s="106">
        <v>2</v>
      </c>
      <c r="E12" s="106">
        <v>3</v>
      </c>
      <c r="F12" s="106">
        <v>4</v>
      </c>
      <c r="G12" s="232"/>
      <c r="H12" s="58">
        <v>1</v>
      </c>
      <c r="I12" s="58">
        <v>2</v>
      </c>
      <c r="J12" s="58">
        <v>3</v>
      </c>
      <c r="K12" s="66">
        <v>4</v>
      </c>
      <c r="L12" s="246"/>
      <c r="M12" s="73">
        <v>1</v>
      </c>
      <c r="N12" s="73">
        <v>2</v>
      </c>
      <c r="O12" s="73">
        <v>3</v>
      </c>
      <c r="P12" s="73">
        <v>4</v>
      </c>
      <c r="Q12" s="250"/>
      <c r="R12" s="80">
        <v>1</v>
      </c>
      <c r="S12" s="80">
        <v>2</v>
      </c>
      <c r="T12" s="80">
        <v>3</v>
      </c>
      <c r="U12" s="80">
        <v>4</v>
      </c>
      <c r="V12" s="238"/>
      <c r="W12" s="96">
        <v>1</v>
      </c>
      <c r="X12" s="96">
        <v>2</v>
      </c>
      <c r="Y12" s="96">
        <v>3</v>
      </c>
      <c r="Z12" s="96">
        <v>4</v>
      </c>
      <c r="AA12" s="242"/>
      <c r="AB12" s="65">
        <v>1</v>
      </c>
      <c r="AC12" s="65">
        <v>2</v>
      </c>
      <c r="AD12" s="65">
        <v>3</v>
      </c>
      <c r="AE12" s="65">
        <v>4</v>
      </c>
    </row>
    <row r="13" spans="1:31" ht="14.25" customHeight="1">
      <c r="A13" s="33" t="s">
        <v>19</v>
      </c>
      <c r="B13" s="104">
        <f aca="true" t="shared" si="0" ref="B13:C23">SUM(G13+L13+Q13+V13+AA13)</f>
        <v>1101</v>
      </c>
      <c r="C13" s="104">
        <f>SUM(H13+M13+R13+W13+AB13)</f>
        <v>534</v>
      </c>
      <c r="D13" s="104">
        <f aca="true" t="shared" si="1" ref="D13:F23">SUM(I13+N13+S13+X13+AC13)</f>
        <v>567</v>
      </c>
      <c r="E13" s="104">
        <f t="shared" si="1"/>
        <v>0</v>
      </c>
      <c r="F13" s="105">
        <f t="shared" si="1"/>
        <v>0</v>
      </c>
      <c r="G13" s="67"/>
      <c r="H13" s="59"/>
      <c r="I13" s="59"/>
      <c r="J13" s="59"/>
      <c r="K13" s="68"/>
      <c r="L13" s="74">
        <f aca="true" t="shared" si="2" ref="L13:L22">SUM(M13+N13+O13+P13)</f>
        <v>44</v>
      </c>
      <c r="M13" s="75">
        <v>44</v>
      </c>
      <c r="N13" s="75"/>
      <c r="O13" s="75"/>
      <c r="P13" s="75"/>
      <c r="Q13" s="81">
        <f aca="true" t="shared" si="3" ref="Q13:Q23">SUM(R13+S13+T13+U13)</f>
        <v>0</v>
      </c>
      <c r="R13" s="82"/>
      <c r="S13" s="82"/>
      <c r="T13" s="82"/>
      <c r="U13" s="82"/>
      <c r="V13" s="97">
        <f aca="true" t="shared" si="4" ref="V13:V23">SUM(W13+X13+Y13+Z13)</f>
        <v>995</v>
      </c>
      <c r="W13" s="98">
        <v>428</v>
      </c>
      <c r="X13" s="98">
        <v>567</v>
      </c>
      <c r="Y13" s="98"/>
      <c r="Z13" s="98"/>
      <c r="AA13" s="89">
        <f aca="true" t="shared" si="5" ref="AA13:AA22">SUM(AB13+AC13+AD13+AE13)</f>
        <v>62</v>
      </c>
      <c r="AB13" s="90">
        <v>62</v>
      </c>
      <c r="AC13" s="90"/>
      <c r="AD13" s="90"/>
      <c r="AE13" s="90"/>
    </row>
    <row r="14" spans="1:31" ht="15" customHeight="1">
      <c r="A14" s="38" t="s">
        <v>0</v>
      </c>
      <c r="B14" s="94">
        <f t="shared" si="0"/>
        <v>3850</v>
      </c>
      <c r="C14" s="94">
        <f>SUM(H14+M14+R14+W14+AB14)</f>
        <v>1170</v>
      </c>
      <c r="D14" s="94">
        <f t="shared" si="1"/>
        <v>1720</v>
      </c>
      <c r="E14" s="94">
        <f t="shared" si="1"/>
        <v>735</v>
      </c>
      <c r="F14" s="95">
        <f t="shared" si="1"/>
        <v>225</v>
      </c>
      <c r="G14" s="85">
        <f aca="true" t="shared" si="6" ref="G14:G19">SUM(H14+I14+J14+K14)</f>
        <v>200</v>
      </c>
      <c r="H14" s="60">
        <f>SUM(H16)</f>
        <v>40</v>
      </c>
      <c r="I14" s="60">
        <f aca="true" t="shared" si="7" ref="I14:AE14">SUM(I16)</f>
        <v>125</v>
      </c>
      <c r="J14" s="60">
        <f t="shared" si="7"/>
        <v>30</v>
      </c>
      <c r="K14" s="60">
        <f t="shared" si="7"/>
        <v>5</v>
      </c>
      <c r="L14" s="76">
        <f t="shared" si="7"/>
        <v>700</v>
      </c>
      <c r="M14" s="76">
        <f t="shared" si="7"/>
        <v>50</v>
      </c>
      <c r="N14" s="76">
        <f t="shared" si="7"/>
        <v>350</v>
      </c>
      <c r="O14" s="76">
        <f t="shared" si="7"/>
        <v>250</v>
      </c>
      <c r="P14" s="76">
        <f t="shared" si="7"/>
        <v>50</v>
      </c>
      <c r="Q14" s="83">
        <f t="shared" si="7"/>
        <v>1200</v>
      </c>
      <c r="R14" s="83">
        <f t="shared" si="7"/>
        <v>850</v>
      </c>
      <c r="S14" s="83">
        <f t="shared" si="7"/>
        <v>350</v>
      </c>
      <c r="T14" s="83">
        <f t="shared" si="7"/>
        <v>0</v>
      </c>
      <c r="U14" s="83">
        <f t="shared" si="7"/>
        <v>0</v>
      </c>
      <c r="V14" s="99">
        <f t="shared" si="7"/>
        <v>1000</v>
      </c>
      <c r="W14" s="99">
        <f t="shared" si="7"/>
        <v>100</v>
      </c>
      <c r="X14" s="99">
        <f t="shared" si="7"/>
        <v>495</v>
      </c>
      <c r="Y14" s="99">
        <f t="shared" si="7"/>
        <v>255</v>
      </c>
      <c r="Z14" s="99">
        <f t="shared" si="7"/>
        <v>150</v>
      </c>
      <c r="AA14" s="91">
        <f t="shared" si="7"/>
        <v>750</v>
      </c>
      <c r="AB14" s="91">
        <f t="shared" si="7"/>
        <v>130</v>
      </c>
      <c r="AC14" s="91">
        <f t="shared" si="7"/>
        <v>400</v>
      </c>
      <c r="AD14" s="91">
        <f t="shared" si="7"/>
        <v>200</v>
      </c>
      <c r="AE14" s="91">
        <f t="shared" si="7"/>
        <v>20</v>
      </c>
    </row>
    <row r="15" spans="1:31" ht="12.75" customHeight="1">
      <c r="A15" s="41" t="s">
        <v>1</v>
      </c>
      <c r="B15" s="94">
        <f t="shared" si="0"/>
        <v>0</v>
      </c>
      <c r="C15" s="94">
        <f t="shared" si="0"/>
        <v>0</v>
      </c>
      <c r="D15" s="94">
        <f t="shared" si="1"/>
        <v>0</v>
      </c>
      <c r="E15" s="94">
        <f t="shared" si="1"/>
        <v>0</v>
      </c>
      <c r="F15" s="95">
        <f t="shared" si="1"/>
        <v>0</v>
      </c>
      <c r="G15" s="85">
        <f t="shared" si="6"/>
        <v>0</v>
      </c>
      <c r="H15" s="61"/>
      <c r="I15" s="61"/>
      <c r="J15" s="61"/>
      <c r="K15" s="69"/>
      <c r="L15" s="87">
        <f t="shared" si="2"/>
        <v>0</v>
      </c>
      <c r="M15" s="76"/>
      <c r="N15" s="76"/>
      <c r="O15" s="76"/>
      <c r="P15" s="76"/>
      <c r="Q15" s="83">
        <f t="shared" si="3"/>
        <v>0</v>
      </c>
      <c r="R15" s="83"/>
      <c r="S15" s="83"/>
      <c r="T15" s="83"/>
      <c r="U15" s="83"/>
      <c r="V15" s="97">
        <f t="shared" si="4"/>
        <v>0</v>
      </c>
      <c r="W15" s="100"/>
      <c r="X15" s="100"/>
      <c r="Y15" s="100"/>
      <c r="Z15" s="100"/>
      <c r="AA15" s="89">
        <f t="shared" si="5"/>
        <v>0</v>
      </c>
      <c r="AB15" s="90"/>
      <c r="AC15" s="90"/>
      <c r="AD15" s="90"/>
      <c r="AE15" s="90"/>
    </row>
    <row r="16" spans="1:31" ht="30.75" customHeight="1">
      <c r="A16" s="44" t="s">
        <v>3</v>
      </c>
      <c r="B16" s="94">
        <f t="shared" si="0"/>
        <v>3850</v>
      </c>
      <c r="C16" s="94">
        <f t="shared" si="0"/>
        <v>1170</v>
      </c>
      <c r="D16" s="94">
        <f t="shared" si="1"/>
        <v>1720</v>
      </c>
      <c r="E16" s="94">
        <f t="shared" si="1"/>
        <v>735</v>
      </c>
      <c r="F16" s="95">
        <f t="shared" si="1"/>
        <v>225</v>
      </c>
      <c r="G16" s="85">
        <f t="shared" si="6"/>
        <v>200</v>
      </c>
      <c r="H16" s="62">
        <v>40</v>
      </c>
      <c r="I16" s="62">
        <v>125</v>
      </c>
      <c r="J16" s="62">
        <v>30</v>
      </c>
      <c r="K16" s="70">
        <v>5</v>
      </c>
      <c r="L16" s="87">
        <f t="shared" si="2"/>
        <v>700</v>
      </c>
      <c r="M16" s="77">
        <v>50</v>
      </c>
      <c r="N16" s="77">
        <v>350</v>
      </c>
      <c r="O16" s="77">
        <v>250</v>
      </c>
      <c r="P16" s="77">
        <v>50</v>
      </c>
      <c r="Q16" s="83">
        <f t="shared" si="3"/>
        <v>1200</v>
      </c>
      <c r="R16" s="81">
        <v>850</v>
      </c>
      <c r="S16" s="81">
        <v>350</v>
      </c>
      <c r="T16" s="81"/>
      <c r="U16" s="81"/>
      <c r="V16" s="97">
        <f t="shared" si="4"/>
        <v>1000</v>
      </c>
      <c r="W16" s="101">
        <v>100</v>
      </c>
      <c r="X16" s="101">
        <v>495</v>
      </c>
      <c r="Y16" s="101">
        <v>255</v>
      </c>
      <c r="Z16" s="101">
        <v>150</v>
      </c>
      <c r="AA16" s="89">
        <f t="shared" si="5"/>
        <v>750</v>
      </c>
      <c r="AB16" s="90">
        <v>130</v>
      </c>
      <c r="AC16" s="90">
        <v>400</v>
      </c>
      <c r="AD16" s="90">
        <v>200</v>
      </c>
      <c r="AE16" s="90">
        <v>20</v>
      </c>
    </row>
    <row r="17" spans="1:31" ht="15.75" customHeight="1">
      <c r="A17" s="38" t="s">
        <v>2</v>
      </c>
      <c r="B17" s="94">
        <f t="shared" si="0"/>
        <v>4952</v>
      </c>
      <c r="C17" s="94">
        <f t="shared" si="0"/>
        <v>1705</v>
      </c>
      <c r="D17" s="94">
        <f t="shared" si="1"/>
        <v>2287</v>
      </c>
      <c r="E17" s="94">
        <f t="shared" si="1"/>
        <v>735</v>
      </c>
      <c r="F17" s="95">
        <f t="shared" si="1"/>
        <v>225</v>
      </c>
      <c r="G17" s="85">
        <f t="shared" si="6"/>
        <v>200</v>
      </c>
      <c r="H17" s="63">
        <f aca="true" t="shared" si="8" ref="H17:AE17">SUM(H19:H22)</f>
        <v>40</v>
      </c>
      <c r="I17" s="63">
        <f t="shared" si="8"/>
        <v>125</v>
      </c>
      <c r="J17" s="63">
        <f t="shared" si="8"/>
        <v>30</v>
      </c>
      <c r="K17" s="71">
        <f t="shared" si="8"/>
        <v>5</v>
      </c>
      <c r="L17" s="87">
        <f t="shared" si="2"/>
        <v>744</v>
      </c>
      <c r="M17" s="78">
        <f t="shared" si="8"/>
        <v>94</v>
      </c>
      <c r="N17" s="78">
        <f t="shared" si="8"/>
        <v>350</v>
      </c>
      <c r="O17" s="78">
        <f t="shared" si="8"/>
        <v>250</v>
      </c>
      <c r="P17" s="78">
        <f t="shared" si="8"/>
        <v>50</v>
      </c>
      <c r="Q17" s="83">
        <f t="shared" si="3"/>
        <v>1200</v>
      </c>
      <c r="R17" s="83">
        <f t="shared" si="8"/>
        <v>850</v>
      </c>
      <c r="S17" s="83">
        <f t="shared" si="8"/>
        <v>350</v>
      </c>
      <c r="T17" s="83">
        <f t="shared" si="8"/>
        <v>0</v>
      </c>
      <c r="U17" s="83">
        <f t="shared" si="8"/>
        <v>0</v>
      </c>
      <c r="V17" s="97">
        <f t="shared" si="4"/>
        <v>1995</v>
      </c>
      <c r="W17" s="102">
        <f t="shared" si="8"/>
        <v>528</v>
      </c>
      <c r="X17" s="102">
        <f t="shared" si="8"/>
        <v>1062</v>
      </c>
      <c r="Y17" s="102">
        <f t="shared" si="8"/>
        <v>255</v>
      </c>
      <c r="Z17" s="102">
        <f t="shared" si="8"/>
        <v>150</v>
      </c>
      <c r="AA17" s="91">
        <f t="shared" si="5"/>
        <v>813</v>
      </c>
      <c r="AB17" s="92">
        <f t="shared" si="8"/>
        <v>193</v>
      </c>
      <c r="AC17" s="92">
        <f t="shared" si="8"/>
        <v>400</v>
      </c>
      <c r="AD17" s="92">
        <f t="shared" si="8"/>
        <v>200</v>
      </c>
      <c r="AE17" s="92">
        <f t="shared" si="8"/>
        <v>20</v>
      </c>
    </row>
    <row r="18" spans="1:31" ht="14.25" customHeight="1">
      <c r="A18" s="41" t="s">
        <v>1</v>
      </c>
      <c r="B18" s="94">
        <f t="shared" si="0"/>
        <v>0</v>
      </c>
      <c r="C18" s="94">
        <f t="shared" si="0"/>
        <v>0</v>
      </c>
      <c r="D18" s="94">
        <f t="shared" si="1"/>
        <v>0</v>
      </c>
      <c r="E18" s="94">
        <f t="shared" si="1"/>
        <v>0</v>
      </c>
      <c r="F18" s="95">
        <f t="shared" si="1"/>
        <v>0</v>
      </c>
      <c r="G18" s="85">
        <f t="shared" si="6"/>
        <v>0</v>
      </c>
      <c r="H18" s="61"/>
      <c r="I18" s="61"/>
      <c r="J18" s="61"/>
      <c r="K18" s="69"/>
      <c r="L18" s="87">
        <f t="shared" si="2"/>
        <v>0</v>
      </c>
      <c r="M18" s="76"/>
      <c r="N18" s="76"/>
      <c r="O18" s="76"/>
      <c r="P18" s="76"/>
      <c r="Q18" s="83">
        <f t="shared" si="3"/>
        <v>0</v>
      </c>
      <c r="R18" s="83"/>
      <c r="S18" s="83"/>
      <c r="T18" s="83"/>
      <c r="U18" s="83"/>
      <c r="V18" s="97">
        <f t="shared" si="4"/>
        <v>0</v>
      </c>
      <c r="W18" s="100"/>
      <c r="X18" s="100"/>
      <c r="Y18" s="100"/>
      <c r="Z18" s="100"/>
      <c r="AA18" s="89">
        <f t="shared" si="5"/>
        <v>0</v>
      </c>
      <c r="AB18" s="90"/>
      <c r="AC18" s="90"/>
      <c r="AD18" s="90"/>
      <c r="AE18" s="90"/>
    </row>
    <row r="19" spans="1:31" ht="46.5" customHeight="1">
      <c r="A19" s="44" t="s">
        <v>33</v>
      </c>
      <c r="B19" s="94">
        <f t="shared" si="0"/>
        <v>615</v>
      </c>
      <c r="C19" s="94">
        <f t="shared" si="0"/>
        <v>205</v>
      </c>
      <c r="D19" s="94">
        <f t="shared" si="1"/>
        <v>260</v>
      </c>
      <c r="E19" s="94">
        <f t="shared" si="1"/>
        <v>100</v>
      </c>
      <c r="F19" s="95">
        <f t="shared" si="1"/>
        <v>50</v>
      </c>
      <c r="G19" s="85">
        <f t="shared" si="6"/>
        <v>0</v>
      </c>
      <c r="H19" s="61"/>
      <c r="I19" s="61"/>
      <c r="J19" s="61"/>
      <c r="K19" s="69"/>
      <c r="L19" s="87">
        <f t="shared" si="2"/>
        <v>10</v>
      </c>
      <c r="M19" s="77"/>
      <c r="N19" s="77">
        <v>10</v>
      </c>
      <c r="O19" s="77"/>
      <c r="P19" s="77"/>
      <c r="Q19" s="83">
        <f t="shared" si="3"/>
        <v>0</v>
      </c>
      <c r="R19" s="81"/>
      <c r="S19" s="81"/>
      <c r="T19" s="81"/>
      <c r="U19" s="81"/>
      <c r="V19" s="97">
        <f t="shared" si="4"/>
        <v>605</v>
      </c>
      <c r="W19" s="101">
        <v>205</v>
      </c>
      <c r="X19" s="101">
        <v>250</v>
      </c>
      <c r="Y19" s="101">
        <v>100</v>
      </c>
      <c r="Z19" s="101">
        <v>50</v>
      </c>
      <c r="AA19" s="89">
        <f t="shared" si="5"/>
        <v>0</v>
      </c>
      <c r="AB19" s="90"/>
      <c r="AC19" s="90"/>
      <c r="AD19" s="90"/>
      <c r="AE19" s="90"/>
    </row>
    <row r="20" spans="1:31" ht="30.75" customHeight="1">
      <c r="A20" s="51" t="s">
        <v>5</v>
      </c>
      <c r="B20" s="94">
        <f t="shared" si="0"/>
        <v>1865</v>
      </c>
      <c r="C20" s="94">
        <f t="shared" si="0"/>
        <v>980</v>
      </c>
      <c r="D20" s="94">
        <f t="shared" si="1"/>
        <v>580</v>
      </c>
      <c r="E20" s="94">
        <f t="shared" si="1"/>
        <v>205</v>
      </c>
      <c r="F20" s="95">
        <f t="shared" si="1"/>
        <v>100</v>
      </c>
      <c r="G20" s="85">
        <f>SUM(H20+I20+J20+K20)</f>
        <v>35</v>
      </c>
      <c r="H20" s="61">
        <v>10</v>
      </c>
      <c r="I20" s="61">
        <v>20</v>
      </c>
      <c r="J20" s="61">
        <v>5</v>
      </c>
      <c r="K20" s="69"/>
      <c r="L20" s="87">
        <f t="shared" si="2"/>
        <v>10</v>
      </c>
      <c r="M20" s="77"/>
      <c r="N20" s="77">
        <v>10</v>
      </c>
      <c r="O20" s="77"/>
      <c r="P20" s="77"/>
      <c r="Q20" s="83">
        <f t="shared" si="3"/>
        <v>900</v>
      </c>
      <c r="R20" s="81">
        <v>700</v>
      </c>
      <c r="S20" s="81">
        <v>200</v>
      </c>
      <c r="T20" s="81"/>
      <c r="U20" s="81"/>
      <c r="V20" s="97">
        <f t="shared" si="4"/>
        <v>505</v>
      </c>
      <c r="W20" s="101">
        <v>205</v>
      </c>
      <c r="X20" s="101">
        <v>100</v>
      </c>
      <c r="Y20" s="101">
        <v>100</v>
      </c>
      <c r="Z20" s="101">
        <v>100</v>
      </c>
      <c r="AA20" s="89">
        <f t="shared" si="5"/>
        <v>415</v>
      </c>
      <c r="AB20" s="90">
        <v>65</v>
      </c>
      <c r="AC20" s="90">
        <v>250</v>
      </c>
      <c r="AD20" s="90">
        <v>100</v>
      </c>
      <c r="AE20" s="90"/>
    </row>
    <row r="21" spans="1:31" ht="46.5" customHeight="1">
      <c r="A21" s="51" t="s">
        <v>6</v>
      </c>
      <c r="B21" s="94">
        <f t="shared" si="0"/>
        <v>130</v>
      </c>
      <c r="C21" s="94">
        <f t="shared" si="0"/>
        <v>55</v>
      </c>
      <c r="D21" s="94">
        <f t="shared" si="1"/>
        <v>15</v>
      </c>
      <c r="E21" s="94">
        <f t="shared" si="1"/>
        <v>55</v>
      </c>
      <c r="F21" s="95">
        <f t="shared" si="1"/>
        <v>5</v>
      </c>
      <c r="G21" s="85">
        <f>SUM(H21+I21+J21+K21)</f>
        <v>20</v>
      </c>
      <c r="H21" s="61">
        <v>5</v>
      </c>
      <c r="I21" s="61">
        <v>5</v>
      </c>
      <c r="J21" s="61">
        <v>5</v>
      </c>
      <c r="K21" s="69">
        <v>5</v>
      </c>
      <c r="L21" s="87">
        <f t="shared" si="2"/>
        <v>10</v>
      </c>
      <c r="M21" s="77"/>
      <c r="N21" s="77">
        <v>10</v>
      </c>
      <c r="O21" s="77"/>
      <c r="P21" s="77"/>
      <c r="Q21" s="83">
        <f t="shared" si="3"/>
        <v>0</v>
      </c>
      <c r="R21" s="81"/>
      <c r="S21" s="81"/>
      <c r="T21" s="81"/>
      <c r="U21" s="81"/>
      <c r="V21" s="97">
        <f t="shared" si="4"/>
        <v>100</v>
      </c>
      <c r="W21" s="101">
        <v>50</v>
      </c>
      <c r="X21" s="101"/>
      <c r="Y21" s="101">
        <v>50</v>
      </c>
      <c r="Z21" s="101"/>
      <c r="AA21" s="89">
        <f t="shared" si="5"/>
        <v>0</v>
      </c>
      <c r="AB21" s="90"/>
      <c r="AC21" s="90"/>
      <c r="AD21" s="90"/>
      <c r="AE21" s="90"/>
    </row>
    <row r="22" spans="1:31" ht="45" customHeight="1">
      <c r="A22" s="51" t="s">
        <v>8</v>
      </c>
      <c r="B22" s="94">
        <f t="shared" si="0"/>
        <v>2342</v>
      </c>
      <c r="C22" s="94">
        <f t="shared" si="0"/>
        <v>465</v>
      </c>
      <c r="D22" s="94">
        <f t="shared" si="1"/>
        <v>1432</v>
      </c>
      <c r="E22" s="94">
        <f t="shared" si="1"/>
        <v>375</v>
      </c>
      <c r="F22" s="95">
        <f t="shared" si="1"/>
        <v>70</v>
      </c>
      <c r="G22" s="85">
        <f>SUM(H22+I22+J22+K22)</f>
        <v>145</v>
      </c>
      <c r="H22" s="61">
        <v>25</v>
      </c>
      <c r="I22" s="61">
        <v>100</v>
      </c>
      <c r="J22" s="61">
        <v>20</v>
      </c>
      <c r="K22" s="69"/>
      <c r="L22" s="87">
        <f t="shared" si="2"/>
        <v>714</v>
      </c>
      <c r="M22" s="77">
        <v>94</v>
      </c>
      <c r="N22" s="77">
        <v>320</v>
      </c>
      <c r="O22" s="77">
        <v>250</v>
      </c>
      <c r="P22" s="77">
        <v>50</v>
      </c>
      <c r="Q22" s="83">
        <f t="shared" si="3"/>
        <v>300</v>
      </c>
      <c r="R22" s="81">
        <v>150</v>
      </c>
      <c r="S22" s="81">
        <v>150</v>
      </c>
      <c r="T22" s="81"/>
      <c r="U22" s="81"/>
      <c r="V22" s="97">
        <f t="shared" si="4"/>
        <v>785</v>
      </c>
      <c r="W22" s="101">
        <v>68</v>
      </c>
      <c r="X22" s="101">
        <v>712</v>
      </c>
      <c r="Y22" s="101">
        <v>5</v>
      </c>
      <c r="Z22" s="101"/>
      <c r="AA22" s="89">
        <f t="shared" si="5"/>
        <v>398</v>
      </c>
      <c r="AB22" s="90">
        <v>128</v>
      </c>
      <c r="AC22" s="90">
        <v>150</v>
      </c>
      <c r="AD22" s="90">
        <v>100</v>
      </c>
      <c r="AE22" s="90">
        <v>20</v>
      </c>
    </row>
    <row r="23" spans="1:31" ht="15.75" customHeight="1" thickBot="1">
      <c r="A23" s="52" t="s">
        <v>20</v>
      </c>
      <c r="B23" s="94">
        <f t="shared" si="0"/>
        <v>0</v>
      </c>
      <c r="C23" s="94">
        <f t="shared" si="0"/>
        <v>0</v>
      </c>
      <c r="D23" s="94">
        <f t="shared" si="1"/>
        <v>0</v>
      </c>
      <c r="E23" s="94">
        <f t="shared" si="1"/>
        <v>0</v>
      </c>
      <c r="F23" s="95">
        <f t="shared" si="1"/>
        <v>0</v>
      </c>
      <c r="G23" s="86">
        <f>SUM(H23+I23+J23+K23)</f>
        <v>0</v>
      </c>
      <c r="H23" s="64"/>
      <c r="I23" s="64"/>
      <c r="J23" s="64"/>
      <c r="K23" s="72"/>
      <c r="L23" s="88"/>
      <c r="M23" s="79"/>
      <c r="N23" s="79"/>
      <c r="O23" s="79"/>
      <c r="P23" s="79"/>
      <c r="Q23" s="83">
        <f t="shared" si="3"/>
        <v>0</v>
      </c>
      <c r="R23" s="84"/>
      <c r="S23" s="84"/>
      <c r="T23" s="84"/>
      <c r="U23" s="84"/>
      <c r="V23" s="97">
        <f t="shared" si="4"/>
        <v>0</v>
      </c>
      <c r="W23" s="103"/>
      <c r="X23" s="103"/>
      <c r="Y23" s="103"/>
      <c r="Z23" s="103"/>
      <c r="AA23" s="93"/>
      <c r="AB23" s="90"/>
      <c r="AC23" s="90"/>
      <c r="AD23" s="90"/>
      <c r="AE23" s="90"/>
    </row>
    <row r="24" spans="1:26" ht="12.75" customHeight="1">
      <c r="A24" s="12"/>
      <c r="B24" s="5"/>
      <c r="C24" s="5"/>
      <c r="D24" s="5"/>
      <c r="E24" s="5"/>
      <c r="F24" s="5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ht="12.75" customHeight="1">
      <c r="A25" s="9"/>
      <c r="B25" s="5"/>
      <c r="C25" s="5"/>
      <c r="D25" s="5"/>
      <c r="E25" s="5"/>
      <c r="F25" s="5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12.75" customHeight="1">
      <c r="A26" s="9"/>
      <c r="B26" s="5"/>
      <c r="C26" s="5"/>
      <c r="D26" s="5"/>
      <c r="E26" s="5"/>
      <c r="F26" s="5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ht="12.75" customHeight="1">
      <c r="A27" s="9"/>
      <c r="B27" s="5"/>
      <c r="C27" s="5"/>
      <c r="D27" s="5"/>
      <c r="E27" s="5"/>
      <c r="F27" s="5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12.75" customHeight="1">
      <c r="A28" s="9"/>
      <c r="B28" s="5"/>
      <c r="C28" s="5"/>
      <c r="D28" s="5"/>
      <c r="E28" s="5"/>
      <c r="F28" s="5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12.75" customHeight="1">
      <c r="A29" s="9"/>
      <c r="B29" s="5"/>
      <c r="C29" s="5"/>
      <c r="D29" s="5"/>
      <c r="E29" s="5"/>
      <c r="F29" s="5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12.75" customHeight="1">
      <c r="A30" s="9"/>
      <c r="B30" s="5"/>
      <c r="C30" s="5"/>
      <c r="D30" s="5"/>
      <c r="E30" s="5"/>
      <c r="F30" s="5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12.75" customHeight="1">
      <c r="A31" s="9"/>
      <c r="B31" s="5"/>
      <c r="C31" s="5"/>
      <c r="D31" s="5"/>
      <c r="E31" s="5"/>
      <c r="F31" s="5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12.75" customHeight="1">
      <c r="A32" s="9"/>
      <c r="B32" s="5"/>
      <c r="C32" s="5"/>
      <c r="D32" s="5"/>
      <c r="E32" s="5"/>
      <c r="F32" s="5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ht="12.75" customHeight="1">
      <c r="A33" s="12"/>
      <c r="B33" s="5"/>
      <c r="C33" s="5"/>
      <c r="D33" s="5"/>
      <c r="E33" s="5"/>
      <c r="F33" s="5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spans="1:26" ht="12.75" customHeight="1">
      <c r="A34" s="15"/>
      <c r="B34" s="5"/>
      <c r="C34" s="5"/>
      <c r="D34" s="5"/>
      <c r="E34" s="5"/>
      <c r="F34" s="5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12.75" customHeight="1">
      <c r="A35" s="15"/>
      <c r="B35" s="5"/>
      <c r="C35" s="5"/>
      <c r="D35" s="5"/>
      <c r="E35" s="5"/>
      <c r="F35" s="5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ht="12.75" customHeight="1">
      <c r="A36" s="15"/>
      <c r="B36" s="5"/>
      <c r="C36" s="5"/>
      <c r="D36" s="5"/>
      <c r="E36" s="5"/>
      <c r="F36" s="5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ht="12.75" customHeight="1">
      <c r="A37" s="16"/>
      <c r="B37" s="5"/>
      <c r="C37" s="5"/>
      <c r="D37" s="5"/>
      <c r="E37" s="5"/>
      <c r="F37" s="5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ht="12.75" customHeight="1">
      <c r="A38" s="9"/>
      <c r="B38" s="5"/>
      <c r="C38" s="5"/>
      <c r="D38" s="5"/>
      <c r="E38" s="5"/>
      <c r="F38" s="5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ht="12.75" customHeight="1">
      <c r="A39" s="9"/>
      <c r="B39" s="5"/>
      <c r="C39" s="5"/>
      <c r="D39" s="5"/>
      <c r="E39" s="5"/>
      <c r="F39" s="5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ht="12.75" customHeight="1">
      <c r="A40" s="9"/>
      <c r="B40" s="5"/>
      <c r="C40" s="5"/>
      <c r="D40" s="5"/>
      <c r="E40" s="5"/>
      <c r="F40" s="5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ht="12.75" customHeight="1">
      <c r="A41" s="9"/>
      <c r="B41" s="5"/>
      <c r="C41" s="5"/>
      <c r="D41" s="5"/>
      <c r="E41" s="5"/>
      <c r="F41" s="5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ht="12.75" customHeight="1">
      <c r="A42" s="12"/>
      <c r="B42" s="5"/>
      <c r="C42" s="5"/>
      <c r="D42" s="5"/>
      <c r="E42" s="5"/>
      <c r="F42" s="5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ht="12.75" customHeight="1">
      <c r="A43" s="12"/>
      <c r="B43" s="5"/>
      <c r="C43" s="5"/>
      <c r="D43" s="5"/>
      <c r="E43" s="5"/>
      <c r="F43" s="5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ht="12.75" customHeight="1">
      <c r="A44" s="12"/>
      <c r="B44" s="5"/>
      <c r="C44" s="5"/>
      <c r="D44" s="5"/>
      <c r="E44" s="5"/>
      <c r="F44" s="5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ht="12.75" customHeight="1">
      <c r="A45" s="12"/>
      <c r="B45" s="5"/>
      <c r="C45" s="5"/>
      <c r="D45" s="5"/>
      <c r="E45" s="5"/>
      <c r="F45" s="5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ht="12.75" customHeight="1">
      <c r="A46" s="10"/>
      <c r="B46" s="5"/>
      <c r="C46" s="5"/>
      <c r="D46" s="5"/>
      <c r="E46" s="5"/>
      <c r="F46" s="5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ht="12.75" customHeight="1">
      <c r="A47" s="4"/>
      <c r="B47" s="8"/>
      <c r="C47" s="8"/>
      <c r="D47" s="8"/>
      <c r="E47" s="8"/>
      <c r="F47" s="8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2.75" customHeight="1">
      <c r="A48" s="4"/>
      <c r="B48" s="8"/>
      <c r="C48" s="8"/>
      <c r="D48" s="8"/>
      <c r="E48" s="8"/>
      <c r="F48" s="8"/>
      <c r="G48" s="17"/>
      <c r="H48" s="17"/>
      <c r="I48" s="17"/>
      <c r="J48" s="17"/>
      <c r="K48" s="17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>
      <c r="A49" s="4"/>
      <c r="B49" s="8"/>
      <c r="C49" s="8"/>
      <c r="D49" s="8"/>
      <c r="E49" s="8"/>
      <c r="F49" s="8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 ht="12.75" customHeight="1">
      <c r="A50" s="4"/>
      <c r="B50" s="8"/>
      <c r="C50" s="8"/>
      <c r="D50" s="8"/>
      <c r="E50" s="8"/>
      <c r="F50" s="8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>
      <c r="A51" s="4"/>
      <c r="B51" s="8"/>
      <c r="C51" s="8"/>
      <c r="D51" s="8"/>
      <c r="E51" s="8"/>
      <c r="F51" s="8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>
      <c r="A52" s="4"/>
      <c r="B52" s="8"/>
      <c r="C52" s="8"/>
      <c r="D52" s="8"/>
      <c r="E52" s="8"/>
      <c r="F52" s="8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>
      <c r="A53" s="4"/>
      <c r="B53" s="8"/>
      <c r="C53" s="8"/>
      <c r="D53" s="8"/>
      <c r="E53" s="8"/>
      <c r="F53" s="8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>
      <c r="A54" s="4"/>
      <c r="B54" s="8"/>
      <c r="C54" s="8"/>
      <c r="D54" s="8"/>
      <c r="E54" s="8"/>
      <c r="F54" s="8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A55" s="4"/>
      <c r="B55" s="8"/>
      <c r="C55" s="8"/>
      <c r="D55" s="8"/>
      <c r="E55" s="8"/>
      <c r="F55" s="8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</sheetData>
  <mergeCells count="21">
    <mergeCell ref="AB11:AE11"/>
    <mergeCell ref="R11:U11"/>
    <mergeCell ref="V11:V12"/>
    <mergeCell ref="W11:Z11"/>
    <mergeCell ref="AA11:AA12"/>
    <mergeCell ref="H11:K11"/>
    <mergeCell ref="L11:L12"/>
    <mergeCell ref="M11:P11"/>
    <mergeCell ref="Q11:Q12"/>
    <mergeCell ref="A11:A12"/>
    <mergeCell ref="B11:B12"/>
    <mergeCell ref="C11:F11"/>
    <mergeCell ref="G11:G12"/>
    <mergeCell ref="A6:AA6"/>
    <mergeCell ref="A7:AA7"/>
    <mergeCell ref="A8:AA8"/>
    <mergeCell ref="A9:AA9"/>
    <mergeCell ref="L2:AA2"/>
    <mergeCell ref="L3:AA3"/>
    <mergeCell ref="L4:AA4"/>
    <mergeCell ref="L5:AA5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31"/>
  <sheetViews>
    <sheetView workbookViewId="0" topLeftCell="A16">
      <selection activeCell="A16" sqref="A1:IV16384"/>
    </sheetView>
  </sheetViews>
  <sheetFormatPr defaultColWidth="9.00390625" defaultRowHeight="12.75"/>
  <cols>
    <col min="1" max="1" width="42.375" style="0" customWidth="1"/>
  </cols>
  <sheetData>
    <row r="3" spans="4:6" ht="12.75">
      <c r="D3" s="256"/>
      <c r="E3" s="256"/>
      <c r="F3" s="256"/>
    </row>
    <row r="7" spans="4:6" ht="12.75">
      <c r="D7" s="256"/>
      <c r="E7" s="256"/>
      <c r="F7" s="256"/>
    </row>
    <row r="8" spans="4:6" ht="12.75">
      <c r="D8" s="256"/>
      <c r="E8" s="256"/>
      <c r="F8" s="256"/>
    </row>
    <row r="9" spans="3:6" ht="12.75">
      <c r="C9" s="256"/>
      <c r="D9" s="253"/>
      <c r="E9" s="253"/>
      <c r="F9" s="253"/>
    </row>
    <row r="10" spans="4:6" ht="12.75">
      <c r="D10" s="256"/>
      <c r="E10" s="256"/>
      <c r="F10" s="256"/>
    </row>
    <row r="11" spans="4:6" ht="12.75">
      <c r="D11" s="57"/>
      <c r="E11" s="57"/>
      <c r="F11" s="57"/>
    </row>
    <row r="12" spans="4:6" ht="12.75">
      <c r="D12" s="57"/>
      <c r="E12" s="57"/>
      <c r="F12" s="57"/>
    </row>
    <row r="13" spans="1:6" ht="18.75">
      <c r="A13" s="233"/>
      <c r="B13" s="252"/>
      <c r="C13" s="253"/>
      <c r="D13" s="253"/>
      <c r="E13" s="253"/>
      <c r="F13" s="253"/>
    </row>
    <row r="14" spans="1:6" ht="15.75">
      <c r="A14" s="254"/>
      <c r="B14" s="254"/>
      <c r="C14" s="253"/>
      <c r="D14" s="253"/>
      <c r="E14" s="253"/>
      <c r="F14" s="253"/>
    </row>
    <row r="15" spans="1:6" ht="15.75">
      <c r="A15" s="254"/>
      <c r="B15" s="254"/>
      <c r="C15" s="253"/>
      <c r="D15" s="253"/>
      <c r="E15" s="253"/>
      <c r="F15" s="253"/>
    </row>
    <row r="16" spans="1:6" ht="15.75">
      <c r="A16" s="254"/>
      <c r="B16" s="254"/>
      <c r="C16" s="255"/>
      <c r="D16" s="255"/>
      <c r="E16" s="255"/>
      <c r="F16" s="255"/>
    </row>
    <row r="17" spans="1:6" ht="16.5" thickBot="1">
      <c r="A17" s="18"/>
      <c r="B17" s="18"/>
      <c r="C17" s="19"/>
      <c r="D17" s="19"/>
      <c r="E17" s="19"/>
      <c r="F17" s="19"/>
    </row>
    <row r="18" spans="1:7" ht="12.75" customHeight="1" thickBot="1">
      <c r="A18" s="251"/>
      <c r="B18" s="258"/>
      <c r="C18" s="260"/>
      <c r="D18" s="260"/>
      <c r="E18" s="260"/>
      <c r="F18" s="260"/>
      <c r="G18" s="261"/>
    </row>
    <row r="19" spans="1:7" ht="12.75" customHeight="1">
      <c r="A19" s="257"/>
      <c r="B19" s="259"/>
      <c r="C19" s="195"/>
      <c r="D19" s="195"/>
      <c r="E19" s="195"/>
      <c r="F19" s="195"/>
      <c r="G19" s="195"/>
    </row>
    <row r="20" spans="1:7" ht="13.5" customHeight="1" thickBot="1">
      <c r="A20" s="228"/>
      <c r="B20" s="178"/>
      <c r="C20" s="178"/>
      <c r="D20" s="178"/>
      <c r="E20" s="178"/>
      <c r="F20" s="178"/>
      <c r="G20" s="178"/>
    </row>
    <row r="21" spans="1:7" ht="15.75">
      <c r="A21" s="124"/>
      <c r="B21" s="179"/>
      <c r="C21" s="114"/>
      <c r="D21" s="158"/>
      <c r="E21" s="114"/>
      <c r="F21" s="183"/>
      <c r="G21" s="114"/>
    </row>
    <row r="22" spans="1:7" ht="15.75">
      <c r="A22" s="25"/>
      <c r="B22" s="180"/>
      <c r="C22" s="123"/>
      <c r="D22" s="107"/>
      <c r="E22" s="123"/>
      <c r="F22" s="184"/>
      <c r="G22" s="123"/>
    </row>
    <row r="23" spans="1:7" ht="15.75">
      <c r="A23" s="26"/>
      <c r="B23" s="181"/>
      <c r="C23" s="117"/>
      <c r="D23" s="108"/>
      <c r="E23" s="117"/>
      <c r="F23" s="185"/>
      <c r="G23" s="117"/>
    </row>
    <row r="24" spans="1:7" ht="30" customHeight="1">
      <c r="A24" s="27"/>
      <c r="B24" s="181"/>
      <c r="C24" s="117"/>
      <c r="D24" s="108"/>
      <c r="E24" s="117"/>
      <c r="F24" s="185"/>
      <c r="G24" s="117"/>
    </row>
    <row r="25" spans="1:7" ht="15.75">
      <c r="A25" s="25"/>
      <c r="B25" s="180"/>
      <c r="C25" s="107"/>
      <c r="D25" s="107"/>
      <c r="E25" s="107"/>
      <c r="F25" s="107"/>
      <c r="G25" s="107"/>
    </row>
    <row r="26" spans="1:7" ht="15.75">
      <c r="A26" s="26"/>
      <c r="B26" s="181"/>
      <c r="C26" s="117"/>
      <c r="D26" s="108"/>
      <c r="E26" s="117"/>
      <c r="F26" s="185"/>
      <c r="G26" s="117"/>
    </row>
    <row r="27" spans="1:7" ht="47.25" customHeight="1">
      <c r="A27" s="27"/>
      <c r="B27" s="181"/>
      <c r="C27" s="117"/>
      <c r="D27" s="108"/>
      <c r="E27" s="117"/>
      <c r="F27" s="185"/>
      <c r="G27" s="117"/>
    </row>
    <row r="28" spans="1:7" ht="33.75" customHeight="1">
      <c r="A28" s="28"/>
      <c r="B28" s="181"/>
      <c r="C28" s="117"/>
      <c r="D28" s="108"/>
      <c r="E28" s="117"/>
      <c r="F28" s="185"/>
      <c r="G28" s="117"/>
    </row>
    <row r="29" spans="1:7" ht="46.5" customHeight="1">
      <c r="A29" s="28"/>
      <c r="B29" s="181"/>
      <c r="C29" s="117"/>
      <c r="D29" s="108"/>
      <c r="E29" s="117"/>
      <c r="F29" s="185"/>
      <c r="G29" s="117"/>
    </row>
    <row r="30" spans="1:7" ht="46.5" customHeight="1">
      <c r="A30" s="28"/>
      <c r="B30" s="181"/>
      <c r="C30" s="117"/>
      <c r="D30" s="108"/>
      <c r="E30" s="117"/>
      <c r="F30" s="185"/>
      <c r="G30" s="117"/>
    </row>
    <row r="31" spans="1:7" ht="16.5" thickBot="1">
      <c r="A31" s="29"/>
      <c r="B31" s="182"/>
      <c r="C31" s="120"/>
      <c r="D31" s="168"/>
      <c r="E31" s="171"/>
      <c r="F31" s="186"/>
      <c r="G31" s="171"/>
    </row>
  </sheetData>
  <mergeCells count="12">
    <mergeCell ref="D3:F3"/>
    <mergeCell ref="D7:F7"/>
    <mergeCell ref="D8:F8"/>
    <mergeCell ref="C9:F9"/>
    <mergeCell ref="D10:F10"/>
    <mergeCell ref="A13:F13"/>
    <mergeCell ref="A14:F14"/>
    <mergeCell ref="A15:F15"/>
    <mergeCell ref="A16:F16"/>
    <mergeCell ref="A18:A20"/>
    <mergeCell ref="B18:B19"/>
    <mergeCell ref="C18:G1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1"/>
  <sheetViews>
    <sheetView showZeros="0" workbookViewId="0" topLeftCell="A16">
      <selection activeCell="J28" sqref="J28"/>
    </sheetView>
  </sheetViews>
  <sheetFormatPr defaultColWidth="9.00390625" defaultRowHeight="12.75"/>
  <cols>
    <col min="1" max="1" width="41.125" style="0" customWidth="1"/>
    <col min="2" max="2" width="8.125" style="0" customWidth="1"/>
    <col min="6" max="6" width="10.00390625" style="0" customWidth="1"/>
  </cols>
  <sheetData>
    <row r="2" ht="12.75">
      <c r="E2" t="s">
        <v>40</v>
      </c>
    </row>
    <row r="3" spans="4:6" ht="12.75">
      <c r="D3" s="256" t="s">
        <v>23</v>
      </c>
      <c r="E3" s="256"/>
      <c r="F3" s="256"/>
    </row>
    <row r="4" ht="12.75">
      <c r="D4" t="s">
        <v>24</v>
      </c>
    </row>
    <row r="5" ht="12.75">
      <c r="D5" t="s">
        <v>41</v>
      </c>
    </row>
    <row r="7" spans="3:6" ht="12.75">
      <c r="C7" s="57"/>
      <c r="D7" s="196"/>
      <c r="E7" s="196"/>
      <c r="F7" s="196"/>
    </row>
    <row r="8" spans="3:6" ht="12.75">
      <c r="C8" s="196"/>
      <c r="E8" s="256" t="s">
        <v>44</v>
      </c>
      <c r="F8" s="256"/>
    </row>
    <row r="9" spans="3:6" ht="12.75">
      <c r="C9" s="196"/>
      <c r="D9" s="256" t="s">
        <v>23</v>
      </c>
      <c r="E9" s="256"/>
      <c r="F9" s="256"/>
    </row>
    <row r="10" spans="3:4" ht="12.75">
      <c r="C10" s="196"/>
      <c r="D10" t="s">
        <v>24</v>
      </c>
    </row>
    <row r="11" spans="3:6" ht="12.75">
      <c r="C11" s="196"/>
      <c r="D11" s="256" t="s">
        <v>42</v>
      </c>
      <c r="E11" s="256"/>
      <c r="F11" s="256"/>
    </row>
    <row r="12" spans="4:6" ht="12.75">
      <c r="D12" s="57"/>
      <c r="E12" s="57"/>
      <c r="F12" s="57"/>
    </row>
    <row r="13" spans="1:6" ht="18.75">
      <c r="A13" s="233" t="s">
        <v>13</v>
      </c>
      <c r="B13" s="252"/>
      <c r="C13" s="253"/>
      <c r="D13" s="253"/>
      <c r="E13" s="253"/>
      <c r="F13" s="253"/>
    </row>
    <row r="14" spans="1:6" ht="15.75">
      <c r="A14" s="254" t="s">
        <v>14</v>
      </c>
      <c r="B14" s="254"/>
      <c r="C14" s="253"/>
      <c r="D14" s="253"/>
      <c r="E14" s="253"/>
      <c r="F14" s="253"/>
    </row>
    <row r="15" spans="1:6" ht="15.75">
      <c r="A15" s="254" t="s">
        <v>9</v>
      </c>
      <c r="B15" s="254"/>
      <c r="C15" s="253"/>
      <c r="D15" s="253"/>
      <c r="E15" s="253"/>
      <c r="F15" s="253"/>
    </row>
    <row r="16" spans="1:6" ht="15.75">
      <c r="A16" s="254" t="s">
        <v>15</v>
      </c>
      <c r="B16" s="254"/>
      <c r="C16" s="255"/>
      <c r="D16" s="255"/>
      <c r="E16" s="255"/>
      <c r="F16" s="255"/>
    </row>
    <row r="17" spans="1:6" ht="16.5" thickBot="1">
      <c r="A17" s="18"/>
      <c r="B17" s="18"/>
      <c r="C17" s="19"/>
      <c r="D17" s="19"/>
      <c r="E17" s="19"/>
      <c r="F17" s="19"/>
    </row>
    <row r="18" spans="1:7" ht="12.75" customHeight="1">
      <c r="A18" s="251"/>
      <c r="B18" s="262" t="s">
        <v>36</v>
      </c>
      <c r="C18" s="264" t="s">
        <v>26</v>
      </c>
      <c r="D18" s="264"/>
      <c r="E18" s="264"/>
      <c r="F18" s="264"/>
      <c r="G18" s="265"/>
    </row>
    <row r="19" spans="1:7" ht="12.75" customHeight="1" thickBot="1">
      <c r="A19" s="257"/>
      <c r="B19" s="263"/>
      <c r="C19" s="133" t="s">
        <v>37</v>
      </c>
      <c r="D19" s="133" t="s">
        <v>10</v>
      </c>
      <c r="E19" s="133" t="s">
        <v>29</v>
      </c>
      <c r="F19" s="133" t="s">
        <v>31</v>
      </c>
      <c r="G19" s="134" t="s">
        <v>32</v>
      </c>
    </row>
    <row r="20" spans="1:7" ht="13.5" customHeight="1" thickBot="1">
      <c r="A20" s="228"/>
      <c r="B20" s="197" t="s">
        <v>43</v>
      </c>
      <c r="C20" s="198" t="s">
        <v>43</v>
      </c>
      <c r="D20" s="198" t="s">
        <v>43</v>
      </c>
      <c r="E20" s="198" t="s">
        <v>43</v>
      </c>
      <c r="F20" s="198" t="s">
        <v>43</v>
      </c>
      <c r="G20" s="199" t="s">
        <v>43</v>
      </c>
    </row>
    <row r="21" spans="1:7" ht="15.75">
      <c r="A21" s="124" t="s">
        <v>19</v>
      </c>
      <c r="B21" s="200">
        <f>SUM(C21+D21+E21+F21+G21)</f>
        <v>1102</v>
      </c>
      <c r="C21" s="35"/>
      <c r="D21" s="35">
        <v>44</v>
      </c>
      <c r="E21" s="35"/>
      <c r="F21" s="35">
        <v>995</v>
      </c>
      <c r="G21" s="114">
        <v>63</v>
      </c>
    </row>
    <row r="22" spans="1:7" ht="15.75">
      <c r="A22" s="25" t="s">
        <v>0</v>
      </c>
      <c r="B22" s="48">
        <f aca="true" t="shared" si="0" ref="B22:B31">SUM(C22+D22+E22+F22+G22)</f>
        <v>4952</v>
      </c>
      <c r="C22" s="40">
        <f>SUM(C24)</f>
        <v>200</v>
      </c>
      <c r="D22" s="40">
        <f>SUM(D24)</f>
        <v>744</v>
      </c>
      <c r="E22" s="40">
        <f>SUM(E24)</f>
        <v>1200</v>
      </c>
      <c r="F22" s="40">
        <f>SUM(F24)</f>
        <v>1995</v>
      </c>
      <c r="G22" s="123">
        <f>SUM(G24)</f>
        <v>813</v>
      </c>
    </row>
    <row r="23" spans="1:7" ht="15.75">
      <c r="A23" s="26" t="s">
        <v>1</v>
      </c>
      <c r="B23" s="135">
        <f t="shared" si="0"/>
        <v>0</v>
      </c>
      <c r="C23" s="42"/>
      <c r="D23" s="42"/>
      <c r="E23" s="42"/>
      <c r="F23" s="42"/>
      <c r="G23" s="117"/>
    </row>
    <row r="24" spans="1:7" ht="30" customHeight="1">
      <c r="A24" s="27" t="s">
        <v>3</v>
      </c>
      <c r="B24" s="135">
        <f t="shared" si="0"/>
        <v>4952</v>
      </c>
      <c r="C24" s="42">
        <v>200</v>
      </c>
      <c r="D24" s="42">
        <v>744</v>
      </c>
      <c r="E24" s="42">
        <v>1200</v>
      </c>
      <c r="F24" s="42">
        <v>1995</v>
      </c>
      <c r="G24" s="117">
        <v>813</v>
      </c>
    </row>
    <row r="25" spans="1:7" ht="15.75">
      <c r="A25" s="25" t="s">
        <v>2</v>
      </c>
      <c r="B25" s="48">
        <f t="shared" si="0"/>
        <v>4952</v>
      </c>
      <c r="C25" s="40">
        <f>SUM(C27+C28+C29+C30)</f>
        <v>200</v>
      </c>
      <c r="D25" s="40">
        <f>SUM(D27+D28+D29+D30)</f>
        <v>744</v>
      </c>
      <c r="E25" s="40">
        <f>SUM(E27+E28+E29+E30)</f>
        <v>1200</v>
      </c>
      <c r="F25" s="40">
        <f>SUM(F27+F28+F29+F30)</f>
        <v>1995</v>
      </c>
      <c r="G25" s="123">
        <f>SUM(G27+G28+G29+G30)</f>
        <v>813</v>
      </c>
    </row>
    <row r="26" spans="1:7" ht="15.75">
      <c r="A26" s="26" t="s">
        <v>1</v>
      </c>
      <c r="B26" s="135">
        <f t="shared" si="0"/>
        <v>0</v>
      </c>
      <c r="C26" s="42"/>
      <c r="D26" s="42"/>
      <c r="E26" s="42"/>
      <c r="F26" s="42"/>
      <c r="G26" s="117"/>
    </row>
    <row r="27" spans="1:7" ht="47.25" customHeight="1">
      <c r="A27" s="27" t="s">
        <v>4</v>
      </c>
      <c r="B27" s="135">
        <f t="shared" si="0"/>
        <v>215</v>
      </c>
      <c r="C27" s="42"/>
      <c r="D27" s="42">
        <v>10</v>
      </c>
      <c r="E27" s="42"/>
      <c r="F27" s="42">
        <v>205</v>
      </c>
      <c r="G27" s="117"/>
    </row>
    <row r="28" spans="1:7" ht="33.75" customHeight="1">
      <c r="A28" s="28" t="s">
        <v>5</v>
      </c>
      <c r="B28" s="135">
        <f t="shared" si="0"/>
        <v>1694</v>
      </c>
      <c r="C28" s="42">
        <v>35</v>
      </c>
      <c r="D28" s="42">
        <v>60</v>
      </c>
      <c r="E28" s="42">
        <v>1050</v>
      </c>
      <c r="F28" s="42">
        <v>134</v>
      </c>
      <c r="G28" s="117">
        <v>415</v>
      </c>
    </row>
    <row r="29" spans="1:7" ht="46.5" customHeight="1">
      <c r="A29" s="28" t="s">
        <v>6</v>
      </c>
      <c r="B29" s="135">
        <f t="shared" si="0"/>
        <v>140</v>
      </c>
      <c r="C29" s="42">
        <v>60</v>
      </c>
      <c r="D29" s="42">
        <v>30</v>
      </c>
      <c r="E29" s="42"/>
      <c r="F29" s="42">
        <v>50</v>
      </c>
      <c r="G29" s="117"/>
    </row>
    <row r="30" spans="1:7" ht="46.5" customHeight="1">
      <c r="A30" s="28" t="s">
        <v>8</v>
      </c>
      <c r="B30" s="135">
        <f t="shared" si="0"/>
        <v>2903</v>
      </c>
      <c r="C30" s="42">
        <v>105</v>
      </c>
      <c r="D30" s="42">
        <v>644</v>
      </c>
      <c r="E30" s="42">
        <v>150</v>
      </c>
      <c r="F30" s="42">
        <v>1606</v>
      </c>
      <c r="G30" s="117">
        <v>398</v>
      </c>
    </row>
    <row r="31" spans="1:7" ht="16.5" thickBot="1">
      <c r="A31" s="29" t="s">
        <v>20</v>
      </c>
      <c r="B31" s="157">
        <f t="shared" si="0"/>
        <v>1102</v>
      </c>
      <c r="C31" s="54"/>
      <c r="D31" s="54">
        <v>44</v>
      </c>
      <c r="E31" s="54"/>
      <c r="F31" s="54">
        <v>995</v>
      </c>
      <c r="G31" s="120">
        <v>63</v>
      </c>
    </row>
  </sheetData>
  <mergeCells count="11">
    <mergeCell ref="D9:F9"/>
    <mergeCell ref="A16:F16"/>
    <mergeCell ref="D3:F3"/>
    <mergeCell ref="D11:F11"/>
    <mergeCell ref="E8:F8"/>
    <mergeCell ref="A13:F13"/>
    <mergeCell ref="A18:A20"/>
    <mergeCell ref="B18:B19"/>
    <mergeCell ref="C18:G18"/>
    <mergeCell ref="A14:F14"/>
    <mergeCell ref="A15:F15"/>
  </mergeCells>
  <printOptions/>
  <pageMargins left="0.71" right="0.18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G31"/>
  <sheetViews>
    <sheetView workbookViewId="0" topLeftCell="M16">
      <selection activeCell="S32" sqref="S32"/>
    </sheetView>
  </sheetViews>
  <sheetFormatPr defaultColWidth="9.00390625" defaultRowHeight="12.75"/>
  <cols>
    <col min="1" max="1" width="42.375" style="0" customWidth="1"/>
  </cols>
  <sheetData>
    <row r="2" ht="12.75">
      <c r="W2" t="s">
        <v>40</v>
      </c>
    </row>
    <row r="3" spans="18:28" ht="12.75">
      <c r="R3" s="256" t="s">
        <v>23</v>
      </c>
      <c r="S3" s="256"/>
      <c r="T3" s="256"/>
      <c r="U3" s="256"/>
      <c r="V3" s="256"/>
      <c r="W3" s="256"/>
      <c r="X3" s="256"/>
      <c r="Y3" s="256"/>
      <c r="Z3" s="256"/>
      <c r="AA3" s="256"/>
      <c r="AB3" s="256"/>
    </row>
    <row r="4" ht="12.75">
      <c r="R4" t="s">
        <v>24</v>
      </c>
    </row>
    <row r="5" ht="12.75">
      <c r="R5" t="s">
        <v>41</v>
      </c>
    </row>
    <row r="7" spans="13:28" ht="12.75">
      <c r="M7" s="256" t="s">
        <v>44</v>
      </c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  <c r="Y7" s="256"/>
      <c r="Z7" s="256"/>
      <c r="AA7" s="256"/>
      <c r="AB7" s="256"/>
    </row>
    <row r="8" spans="13:28" ht="12.75">
      <c r="M8" s="256" t="s">
        <v>23</v>
      </c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56"/>
      <c r="Z8" s="256"/>
      <c r="AA8" s="256"/>
      <c r="AB8" s="256"/>
    </row>
    <row r="9" spans="12:28" ht="12.75">
      <c r="L9" s="256" t="s">
        <v>24</v>
      </c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253"/>
    </row>
    <row r="10" spans="13:28" ht="12.75">
      <c r="M10" s="256" t="s">
        <v>42</v>
      </c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56"/>
      <c r="AA10" s="256"/>
      <c r="AB10" s="256"/>
    </row>
    <row r="11" spans="13:28" ht="12.75"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</row>
    <row r="12" spans="13:28" ht="12.75"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</row>
    <row r="13" spans="1:28" ht="18.75">
      <c r="A13" s="233" t="s">
        <v>13</v>
      </c>
      <c r="B13" s="252"/>
      <c r="C13" s="252"/>
      <c r="D13" s="252"/>
      <c r="E13" s="252"/>
      <c r="F13" s="252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253"/>
    </row>
    <row r="14" spans="1:28" ht="15.75">
      <c r="A14" s="254" t="s">
        <v>14</v>
      </c>
      <c r="B14" s="254"/>
      <c r="C14" s="254"/>
      <c r="D14" s="254"/>
      <c r="E14" s="254"/>
      <c r="F14" s="254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3"/>
    </row>
    <row r="15" spans="1:28" ht="15.75">
      <c r="A15" s="254" t="s">
        <v>9</v>
      </c>
      <c r="B15" s="254"/>
      <c r="C15" s="254"/>
      <c r="D15" s="254"/>
      <c r="E15" s="254"/>
      <c r="F15" s="254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53"/>
      <c r="AA15" s="253"/>
      <c r="AB15" s="253"/>
    </row>
    <row r="16" spans="1:28" ht="15.75">
      <c r="A16" s="254" t="s">
        <v>15</v>
      </c>
      <c r="B16" s="254"/>
      <c r="C16" s="254"/>
      <c r="D16" s="254"/>
      <c r="E16" s="254"/>
      <c r="F16" s="254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5"/>
      <c r="Y16" s="255"/>
      <c r="Z16" s="255"/>
      <c r="AA16" s="255"/>
      <c r="AB16" s="255"/>
    </row>
    <row r="17" spans="1:28" ht="16.5" thickBot="1">
      <c r="A17" s="18"/>
      <c r="B17" s="18"/>
      <c r="C17" s="18"/>
      <c r="D17" s="18"/>
      <c r="E17" s="18"/>
      <c r="F17" s="18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</row>
    <row r="18" spans="1:33" ht="12.75" customHeight="1" thickBot="1">
      <c r="A18" s="251"/>
      <c r="B18" s="262" t="s">
        <v>7</v>
      </c>
      <c r="C18" s="132"/>
      <c r="D18" s="139"/>
      <c r="E18" s="149"/>
      <c r="F18" s="258" t="s">
        <v>36</v>
      </c>
      <c r="G18" s="268" t="s">
        <v>1</v>
      </c>
      <c r="H18" s="260"/>
      <c r="I18" s="260"/>
      <c r="J18" s="260"/>
      <c r="K18" s="260"/>
      <c r="L18" s="260"/>
      <c r="M18" s="260"/>
      <c r="N18" s="260"/>
      <c r="O18" s="260"/>
      <c r="P18" s="260"/>
      <c r="Q18" s="260"/>
      <c r="R18" s="260"/>
      <c r="S18" s="260"/>
      <c r="T18" s="260"/>
      <c r="U18" s="260"/>
      <c r="V18" s="260"/>
      <c r="W18" s="260"/>
      <c r="X18" s="260"/>
      <c r="Y18" s="260"/>
      <c r="Z18" s="260"/>
      <c r="AA18" s="260"/>
      <c r="AB18" s="260"/>
      <c r="AC18" s="269"/>
      <c r="AD18" s="269"/>
      <c r="AE18" s="270"/>
      <c r="AF18" s="270"/>
      <c r="AG18" s="261"/>
    </row>
    <row r="19" spans="1:33" ht="12.75" customHeight="1">
      <c r="A19" s="257"/>
      <c r="B19" s="266"/>
      <c r="C19" s="128"/>
      <c r="D19" s="140"/>
      <c r="E19" s="150"/>
      <c r="F19" s="259"/>
      <c r="G19" s="271" t="s">
        <v>37</v>
      </c>
      <c r="H19" s="272"/>
      <c r="I19" s="273"/>
      <c r="J19" s="273"/>
      <c r="K19" s="273"/>
      <c r="L19" s="274"/>
      <c r="M19" s="262" t="s">
        <v>38</v>
      </c>
      <c r="N19" s="272"/>
      <c r="O19" s="273"/>
      <c r="P19" s="273"/>
      <c r="Q19" s="273"/>
      <c r="R19" s="274"/>
      <c r="S19" s="262" t="s">
        <v>29</v>
      </c>
      <c r="T19" s="272"/>
      <c r="U19" s="273"/>
      <c r="V19" s="273"/>
      <c r="W19" s="274"/>
      <c r="X19" s="262" t="s">
        <v>39</v>
      </c>
      <c r="Y19" s="272"/>
      <c r="Z19" s="273"/>
      <c r="AA19" s="273"/>
      <c r="AB19" s="274"/>
      <c r="AC19" s="262" t="s">
        <v>32</v>
      </c>
      <c r="AD19" s="272"/>
      <c r="AE19" s="273"/>
      <c r="AF19" s="273"/>
      <c r="AG19" s="274"/>
    </row>
    <row r="20" spans="1:33" ht="13.5" customHeight="1" thickBot="1">
      <c r="A20" s="228"/>
      <c r="B20" s="267"/>
      <c r="C20" s="133" t="s">
        <v>34</v>
      </c>
      <c r="D20" s="134" t="s">
        <v>34</v>
      </c>
      <c r="E20" s="151"/>
      <c r="F20" s="178" t="s">
        <v>43</v>
      </c>
      <c r="G20" s="178" t="s">
        <v>43</v>
      </c>
      <c r="H20" s="178" t="s">
        <v>43</v>
      </c>
      <c r="I20" s="178" t="s">
        <v>43</v>
      </c>
      <c r="J20" s="178" t="s">
        <v>43</v>
      </c>
      <c r="K20" s="178"/>
      <c r="L20" s="178" t="s">
        <v>43</v>
      </c>
      <c r="M20" s="178" t="s">
        <v>43</v>
      </c>
      <c r="N20" s="178" t="s">
        <v>43</v>
      </c>
      <c r="O20" s="178" t="s">
        <v>43</v>
      </c>
      <c r="P20" s="178" t="s">
        <v>43</v>
      </c>
      <c r="Q20" s="178"/>
      <c r="R20" s="178" t="s">
        <v>43</v>
      </c>
      <c r="S20" s="178" t="s">
        <v>43</v>
      </c>
      <c r="T20" s="178" t="s">
        <v>43</v>
      </c>
      <c r="U20" s="178" t="s">
        <v>43</v>
      </c>
      <c r="V20" s="178" t="s">
        <v>43</v>
      </c>
      <c r="W20" s="178" t="s">
        <v>43</v>
      </c>
      <c r="X20" s="178" t="s">
        <v>43</v>
      </c>
      <c r="Y20" s="178" t="s">
        <v>43</v>
      </c>
      <c r="Z20" s="178" t="s">
        <v>43</v>
      </c>
      <c r="AA20" s="178" t="s">
        <v>43</v>
      </c>
      <c r="AB20" s="178" t="s">
        <v>43</v>
      </c>
      <c r="AC20" s="178" t="s">
        <v>43</v>
      </c>
      <c r="AD20" s="178" t="s">
        <v>43</v>
      </c>
      <c r="AE20" s="178" t="s">
        <v>43</v>
      </c>
      <c r="AF20" s="178" t="s">
        <v>43</v>
      </c>
      <c r="AG20" s="178" t="s">
        <v>43</v>
      </c>
    </row>
    <row r="21" spans="1:33" ht="15.75">
      <c r="A21" s="124" t="s">
        <v>19</v>
      </c>
      <c r="B21" s="137">
        <f aca="true" t="shared" si="0" ref="B21:B31">SUM(G21+M21+S21+X21+AC21)</f>
        <v>0</v>
      </c>
      <c r="C21" s="138">
        <f aca="true" t="shared" si="1" ref="C21:C31">SUM(H21+N21+T21+Y21+AD21)</f>
        <v>1102</v>
      </c>
      <c r="D21" s="144">
        <f>SUM(L21+R21+W21+AB21+AG21)</f>
        <v>1102</v>
      </c>
      <c r="E21" s="144">
        <f>SUM(M21+S21+X21+AC21+AH21)</f>
        <v>0</v>
      </c>
      <c r="F21" s="179">
        <f>SUM(L21+R21+W21+AB21+AG21)</f>
        <v>1102</v>
      </c>
      <c r="G21" s="113"/>
      <c r="H21" s="35"/>
      <c r="I21" s="158"/>
      <c r="J21" s="158"/>
      <c r="K21" s="158"/>
      <c r="L21" s="114">
        <f>SUM(G21+H21)</f>
        <v>0</v>
      </c>
      <c r="M21" s="163"/>
      <c r="N21" s="36">
        <v>44</v>
      </c>
      <c r="O21" s="164"/>
      <c r="P21" s="164"/>
      <c r="Q21" s="164"/>
      <c r="R21" s="158">
        <f aca="true" t="shared" si="2" ref="R21:R27">SUM(M21+N21)</f>
        <v>44</v>
      </c>
      <c r="S21" s="113"/>
      <c r="T21" s="35"/>
      <c r="U21" s="158"/>
      <c r="V21" s="158"/>
      <c r="W21" s="114">
        <f aca="true" t="shared" si="3" ref="W21:W31">SUM(S21+T21)</f>
        <v>0</v>
      </c>
      <c r="X21" s="155"/>
      <c r="Y21" s="35">
        <v>995</v>
      </c>
      <c r="Z21" s="158"/>
      <c r="AA21" s="158"/>
      <c r="AB21" s="183">
        <f aca="true" t="shared" si="4" ref="AB21:AB26">SUM(X21+Y21)</f>
        <v>995</v>
      </c>
      <c r="AC21" s="165"/>
      <c r="AD21" s="166">
        <v>63</v>
      </c>
      <c r="AE21" s="167"/>
      <c r="AF21" s="167"/>
      <c r="AG21" s="114">
        <f aca="true" t="shared" si="5" ref="AG21:AG29">SUM(AC21+AD21)</f>
        <v>63</v>
      </c>
    </row>
    <row r="22" spans="1:33" ht="15.75">
      <c r="A22" s="25" t="s">
        <v>0</v>
      </c>
      <c r="B22" s="39">
        <f t="shared" si="0"/>
        <v>3850</v>
      </c>
      <c r="C22" s="125">
        <f t="shared" si="1"/>
        <v>0</v>
      </c>
      <c r="D22" s="145">
        <f aca="true" t="shared" si="6" ref="D22:D31">SUM(L22+R22+W22+AB22+AG22)</f>
        <v>4952</v>
      </c>
      <c r="E22" s="152"/>
      <c r="F22" s="180">
        <f aca="true" t="shared" si="7" ref="F22:F31">SUM(L22+R22+W22+AB22+AG22)</f>
        <v>4952</v>
      </c>
      <c r="G22" s="115">
        <v>200</v>
      </c>
      <c r="H22" s="49"/>
      <c r="I22" s="159"/>
      <c r="J22" s="159"/>
      <c r="K22" s="159"/>
      <c r="L22" s="123">
        <f aca="true" t="shared" si="8" ref="L22:L31">SUM(G22+H22)</f>
        <v>200</v>
      </c>
      <c r="M22" s="109">
        <v>700</v>
      </c>
      <c r="N22" s="40"/>
      <c r="O22" s="107"/>
      <c r="P22" s="107"/>
      <c r="Q22" s="107"/>
      <c r="R22" s="107">
        <v>744</v>
      </c>
      <c r="S22" s="122">
        <v>1200</v>
      </c>
      <c r="T22" s="40"/>
      <c r="U22" s="107"/>
      <c r="V22" s="107"/>
      <c r="W22" s="123">
        <f t="shared" si="3"/>
        <v>1200</v>
      </c>
      <c r="X22" s="109">
        <v>1000</v>
      </c>
      <c r="Y22" s="40"/>
      <c r="Z22" s="107"/>
      <c r="AA22" s="107"/>
      <c r="AB22" s="184">
        <v>1995</v>
      </c>
      <c r="AC22" s="142">
        <v>750</v>
      </c>
      <c r="AD22" s="130"/>
      <c r="AE22" s="161"/>
      <c r="AF22" s="161"/>
      <c r="AG22" s="123">
        <v>813</v>
      </c>
    </row>
    <row r="23" spans="1:33" ht="15.75">
      <c r="A23" s="26" t="s">
        <v>1</v>
      </c>
      <c r="B23" s="135">
        <f t="shared" si="0"/>
        <v>0</v>
      </c>
      <c r="C23" s="136">
        <f t="shared" si="1"/>
        <v>0</v>
      </c>
      <c r="D23" s="146">
        <f t="shared" si="6"/>
        <v>0</v>
      </c>
      <c r="E23" s="153"/>
      <c r="F23" s="181">
        <f t="shared" si="7"/>
        <v>0</v>
      </c>
      <c r="G23" s="116"/>
      <c r="H23" s="42"/>
      <c r="I23" s="108"/>
      <c r="J23" s="108"/>
      <c r="K23" s="108"/>
      <c r="L23" s="117">
        <f t="shared" si="8"/>
        <v>0</v>
      </c>
      <c r="M23" s="109"/>
      <c r="N23" s="40"/>
      <c r="O23" s="107"/>
      <c r="P23" s="107"/>
      <c r="Q23" s="107"/>
      <c r="R23" s="108">
        <f t="shared" si="2"/>
        <v>0</v>
      </c>
      <c r="S23" s="122"/>
      <c r="T23" s="40"/>
      <c r="U23" s="107"/>
      <c r="V23" s="107"/>
      <c r="W23" s="117">
        <f t="shared" si="3"/>
        <v>0</v>
      </c>
      <c r="X23" s="109"/>
      <c r="Y23" s="40"/>
      <c r="Z23" s="107"/>
      <c r="AA23" s="107"/>
      <c r="AB23" s="185"/>
      <c r="AC23" s="142"/>
      <c r="AD23" s="129"/>
      <c r="AE23" s="162"/>
      <c r="AF23" s="162"/>
      <c r="AG23" s="117">
        <f t="shared" si="5"/>
        <v>0</v>
      </c>
    </row>
    <row r="24" spans="1:33" ht="30" customHeight="1">
      <c r="A24" s="27" t="s">
        <v>3</v>
      </c>
      <c r="B24" s="135">
        <f t="shared" si="0"/>
        <v>3850</v>
      </c>
      <c r="C24" s="136">
        <f t="shared" si="1"/>
        <v>0</v>
      </c>
      <c r="D24" s="146">
        <f t="shared" si="6"/>
        <v>4952</v>
      </c>
      <c r="E24" s="153"/>
      <c r="F24" s="181">
        <f t="shared" si="7"/>
        <v>4952</v>
      </c>
      <c r="G24" s="118">
        <v>200</v>
      </c>
      <c r="H24" s="46"/>
      <c r="I24" s="160"/>
      <c r="J24" s="160"/>
      <c r="K24" s="160"/>
      <c r="L24" s="117">
        <f t="shared" si="8"/>
        <v>200</v>
      </c>
      <c r="M24" s="110">
        <v>700</v>
      </c>
      <c r="N24" s="42"/>
      <c r="O24" s="108"/>
      <c r="P24" s="108"/>
      <c r="Q24" s="108"/>
      <c r="R24" s="108">
        <v>744</v>
      </c>
      <c r="S24" s="116">
        <v>1200</v>
      </c>
      <c r="T24" s="42"/>
      <c r="U24" s="108"/>
      <c r="V24" s="108"/>
      <c r="W24" s="117">
        <f t="shared" si="3"/>
        <v>1200</v>
      </c>
      <c r="X24" s="110">
        <v>1000</v>
      </c>
      <c r="Y24" s="42"/>
      <c r="Z24" s="108"/>
      <c r="AA24" s="108"/>
      <c r="AB24" s="185">
        <v>1995</v>
      </c>
      <c r="AC24" s="143">
        <v>750</v>
      </c>
      <c r="AD24" s="129"/>
      <c r="AE24" s="162"/>
      <c r="AF24" s="162"/>
      <c r="AG24" s="117">
        <v>813</v>
      </c>
    </row>
    <row r="25" spans="1:33" ht="15.75">
      <c r="A25" s="25" t="s">
        <v>2</v>
      </c>
      <c r="B25" s="39">
        <f t="shared" si="0"/>
        <v>3850</v>
      </c>
      <c r="C25" s="125">
        <f t="shared" si="1"/>
        <v>1039</v>
      </c>
      <c r="D25" s="145">
        <f t="shared" si="6"/>
        <v>4952</v>
      </c>
      <c r="E25" s="152"/>
      <c r="F25" s="180">
        <f t="shared" si="7"/>
        <v>4952</v>
      </c>
      <c r="G25" s="122">
        <f>SUM(G27+G28+G29+G30)</f>
        <v>200</v>
      </c>
      <c r="H25" s="40">
        <f>SUM(H27+H28+H29+H30)</f>
        <v>0</v>
      </c>
      <c r="I25" s="107"/>
      <c r="J25" s="107"/>
      <c r="K25" s="107"/>
      <c r="L25" s="123">
        <f t="shared" si="8"/>
        <v>200</v>
      </c>
      <c r="M25" s="111">
        <f>SUM(M27+M28+M29+M30)</f>
        <v>700</v>
      </c>
      <c r="N25" s="49">
        <f>SUM(N27+N28+N29+N30)</f>
        <v>44</v>
      </c>
      <c r="O25" s="159"/>
      <c r="P25" s="159"/>
      <c r="Q25" s="159"/>
      <c r="R25" s="107">
        <f t="shared" si="2"/>
        <v>744</v>
      </c>
      <c r="S25" s="115">
        <f>SUM(S27+S28+S29+S30)</f>
        <v>1200</v>
      </c>
      <c r="T25" s="49"/>
      <c r="U25" s="159"/>
      <c r="V25" s="159"/>
      <c r="W25" s="123">
        <f t="shared" si="3"/>
        <v>1200</v>
      </c>
      <c r="X25" s="111">
        <f>SUM(X27+X28+X29+X30)</f>
        <v>1000</v>
      </c>
      <c r="Y25" s="111">
        <f>SUM(Y27+Y28+Y29+Y30)</f>
        <v>995</v>
      </c>
      <c r="Z25" s="148"/>
      <c r="AA25" s="148"/>
      <c r="AB25" s="184">
        <f t="shared" si="4"/>
        <v>1995</v>
      </c>
      <c r="AC25" s="115">
        <f>SUM(AC27+AC28+AC29+AC30)</f>
        <v>750</v>
      </c>
      <c r="AD25" s="129"/>
      <c r="AE25" s="162"/>
      <c r="AF25" s="162"/>
      <c r="AG25" s="123">
        <v>813</v>
      </c>
    </row>
    <row r="26" spans="1:33" ht="15.75">
      <c r="A26" s="26" t="s">
        <v>1</v>
      </c>
      <c r="B26" s="39">
        <f t="shared" si="0"/>
        <v>0</v>
      </c>
      <c r="C26" s="125">
        <f t="shared" si="1"/>
        <v>0</v>
      </c>
      <c r="D26" s="145">
        <f t="shared" si="6"/>
        <v>0</v>
      </c>
      <c r="E26" s="152"/>
      <c r="F26" s="181">
        <f t="shared" si="7"/>
        <v>0</v>
      </c>
      <c r="G26" s="116"/>
      <c r="H26" s="42"/>
      <c r="I26" s="108"/>
      <c r="J26" s="108"/>
      <c r="K26" s="108"/>
      <c r="L26" s="117">
        <f t="shared" si="8"/>
        <v>0</v>
      </c>
      <c r="M26" s="109"/>
      <c r="N26" s="40"/>
      <c r="O26" s="107"/>
      <c r="P26" s="107"/>
      <c r="Q26" s="107"/>
      <c r="R26" s="108">
        <f t="shared" si="2"/>
        <v>0</v>
      </c>
      <c r="S26" s="122"/>
      <c r="T26" s="40"/>
      <c r="U26" s="107"/>
      <c r="V26" s="107"/>
      <c r="W26" s="117">
        <f t="shared" si="3"/>
        <v>0</v>
      </c>
      <c r="X26" s="109"/>
      <c r="Y26" s="40"/>
      <c r="Z26" s="107"/>
      <c r="AA26" s="107"/>
      <c r="AB26" s="185">
        <f t="shared" si="4"/>
        <v>0</v>
      </c>
      <c r="AC26" s="142"/>
      <c r="AD26" s="129"/>
      <c r="AE26" s="162"/>
      <c r="AF26" s="162"/>
      <c r="AG26" s="117">
        <f t="shared" si="5"/>
        <v>0</v>
      </c>
    </row>
    <row r="27" spans="1:33" ht="47.25" customHeight="1">
      <c r="A27" s="27" t="s">
        <v>4</v>
      </c>
      <c r="B27" s="135">
        <f t="shared" si="0"/>
        <v>410</v>
      </c>
      <c r="C27" s="136">
        <f t="shared" si="1"/>
        <v>205</v>
      </c>
      <c r="D27" s="146">
        <f t="shared" si="6"/>
        <v>215</v>
      </c>
      <c r="E27" s="153"/>
      <c r="F27" s="181">
        <f t="shared" si="7"/>
        <v>215</v>
      </c>
      <c r="G27" s="116"/>
      <c r="H27" s="42"/>
      <c r="I27" s="108"/>
      <c r="J27" s="108"/>
      <c r="K27" s="108"/>
      <c r="L27" s="117">
        <f t="shared" si="8"/>
        <v>0</v>
      </c>
      <c r="M27" s="110">
        <v>10</v>
      </c>
      <c r="N27" s="42"/>
      <c r="O27" s="108"/>
      <c r="P27" s="108"/>
      <c r="Q27" s="108"/>
      <c r="R27" s="108">
        <f t="shared" si="2"/>
        <v>10</v>
      </c>
      <c r="S27" s="116"/>
      <c r="T27" s="42"/>
      <c r="U27" s="108"/>
      <c r="V27" s="108"/>
      <c r="W27" s="117">
        <f t="shared" si="3"/>
        <v>0</v>
      </c>
      <c r="X27" s="110">
        <v>400</v>
      </c>
      <c r="Y27" s="42">
        <v>205</v>
      </c>
      <c r="Z27" s="108">
        <v>-400</v>
      </c>
      <c r="AA27" s="108"/>
      <c r="AB27" s="185">
        <v>205</v>
      </c>
      <c r="AC27" s="143"/>
      <c r="AD27" s="129"/>
      <c r="AE27" s="162"/>
      <c r="AF27" s="162"/>
      <c r="AG27" s="117">
        <f t="shared" si="5"/>
        <v>0</v>
      </c>
    </row>
    <row r="28" spans="1:33" ht="33.75" customHeight="1">
      <c r="A28" s="28" t="s">
        <v>5</v>
      </c>
      <c r="B28" s="135">
        <f t="shared" si="0"/>
        <v>1795</v>
      </c>
      <c r="C28" s="136">
        <f t="shared" si="1"/>
        <v>120</v>
      </c>
      <c r="D28" s="146">
        <f t="shared" si="6"/>
        <v>1665</v>
      </c>
      <c r="E28" s="153"/>
      <c r="F28" s="181">
        <f>SUM(L28+R28+W28+AB28+AG28)</f>
        <v>1665</v>
      </c>
      <c r="G28" s="116">
        <v>35</v>
      </c>
      <c r="H28" s="42"/>
      <c r="I28" s="108"/>
      <c r="J28" s="108"/>
      <c r="K28" s="108"/>
      <c r="L28" s="117">
        <f t="shared" si="8"/>
        <v>35</v>
      </c>
      <c r="M28" s="110">
        <v>10</v>
      </c>
      <c r="N28" s="42"/>
      <c r="O28" s="108"/>
      <c r="P28" s="108"/>
      <c r="Q28" s="108">
        <v>50</v>
      </c>
      <c r="R28" s="108">
        <v>60</v>
      </c>
      <c r="S28" s="116">
        <v>900</v>
      </c>
      <c r="T28" s="42"/>
      <c r="U28" s="108">
        <v>150</v>
      </c>
      <c r="V28" s="108"/>
      <c r="W28" s="117">
        <v>1050</v>
      </c>
      <c r="X28" s="110">
        <v>400</v>
      </c>
      <c r="Y28" s="42">
        <v>105</v>
      </c>
      <c r="Z28" s="108">
        <v>-400</v>
      </c>
      <c r="AA28" s="108"/>
      <c r="AB28" s="185">
        <v>105</v>
      </c>
      <c r="AC28" s="143">
        <v>450</v>
      </c>
      <c r="AD28" s="129">
        <v>15</v>
      </c>
      <c r="AE28" s="162"/>
      <c r="AF28" s="162">
        <v>-15</v>
      </c>
      <c r="AG28" s="117">
        <v>415</v>
      </c>
    </row>
    <row r="29" spans="1:33" ht="46.5" customHeight="1">
      <c r="A29" s="28" t="s">
        <v>6</v>
      </c>
      <c r="B29" s="135">
        <f t="shared" si="0"/>
        <v>80</v>
      </c>
      <c r="C29" s="136">
        <f t="shared" si="1"/>
        <v>50</v>
      </c>
      <c r="D29" s="146">
        <f t="shared" si="6"/>
        <v>140</v>
      </c>
      <c r="E29" s="153"/>
      <c r="F29" s="181">
        <f t="shared" si="7"/>
        <v>140</v>
      </c>
      <c r="G29" s="116">
        <v>20</v>
      </c>
      <c r="H29" s="42"/>
      <c r="I29" s="108">
        <v>40</v>
      </c>
      <c r="J29" s="108"/>
      <c r="K29" s="108"/>
      <c r="L29" s="117">
        <f>SUM(G29+H29+I29)</f>
        <v>60</v>
      </c>
      <c r="M29" s="110">
        <v>10</v>
      </c>
      <c r="N29" s="42"/>
      <c r="O29" s="108">
        <v>20</v>
      </c>
      <c r="P29" s="108"/>
      <c r="Q29" s="108"/>
      <c r="R29" s="108">
        <v>30</v>
      </c>
      <c r="S29" s="116"/>
      <c r="T29" s="42"/>
      <c r="U29" s="108"/>
      <c r="V29" s="108"/>
      <c r="W29" s="117">
        <f t="shared" si="3"/>
        <v>0</v>
      </c>
      <c r="X29" s="110">
        <v>50</v>
      </c>
      <c r="Y29" s="42">
        <v>50</v>
      </c>
      <c r="Z29" s="108">
        <v>-50</v>
      </c>
      <c r="AA29" s="108"/>
      <c r="AB29" s="185">
        <v>50</v>
      </c>
      <c r="AC29" s="143"/>
      <c r="AD29" s="129"/>
      <c r="AE29" s="162"/>
      <c r="AF29" s="162"/>
      <c r="AG29" s="117">
        <f t="shared" si="5"/>
        <v>0</v>
      </c>
    </row>
    <row r="30" spans="1:33" ht="46.5" customHeight="1">
      <c r="A30" s="28" t="s">
        <v>8</v>
      </c>
      <c r="B30" s="135">
        <f t="shared" si="0"/>
        <v>1565</v>
      </c>
      <c r="C30" s="136">
        <f t="shared" si="1"/>
        <v>727</v>
      </c>
      <c r="D30" s="146">
        <f t="shared" si="6"/>
        <v>2932</v>
      </c>
      <c r="E30" s="153"/>
      <c r="F30" s="181">
        <f t="shared" si="7"/>
        <v>2932</v>
      </c>
      <c r="G30" s="116">
        <v>145</v>
      </c>
      <c r="H30" s="42"/>
      <c r="I30" s="108">
        <v>-40</v>
      </c>
      <c r="J30" s="108"/>
      <c r="K30" s="108"/>
      <c r="L30" s="117">
        <f>SUM(G30+H30+I30)</f>
        <v>105</v>
      </c>
      <c r="M30" s="110">
        <v>670</v>
      </c>
      <c r="N30" s="42">
        <v>44</v>
      </c>
      <c r="O30" s="108">
        <v>-20</v>
      </c>
      <c r="P30" s="108"/>
      <c r="Q30" s="108">
        <v>-50</v>
      </c>
      <c r="R30" s="108">
        <v>644</v>
      </c>
      <c r="S30" s="116">
        <v>300</v>
      </c>
      <c r="T30" s="42"/>
      <c r="U30" s="108">
        <v>-150</v>
      </c>
      <c r="V30" s="108"/>
      <c r="W30" s="117">
        <v>150</v>
      </c>
      <c r="X30" s="110">
        <v>150</v>
      </c>
      <c r="Y30" s="42">
        <v>635</v>
      </c>
      <c r="Z30" s="108">
        <v>850</v>
      </c>
      <c r="AA30" s="108"/>
      <c r="AB30" s="185">
        <v>1635</v>
      </c>
      <c r="AC30" s="143">
        <v>300</v>
      </c>
      <c r="AD30" s="129">
        <v>48</v>
      </c>
      <c r="AE30" s="162"/>
      <c r="AF30" s="162">
        <v>-48</v>
      </c>
      <c r="AG30" s="117">
        <v>398</v>
      </c>
    </row>
    <row r="31" spans="1:33" ht="16.5" thickBot="1">
      <c r="A31" s="29" t="s">
        <v>20</v>
      </c>
      <c r="B31" s="126">
        <f t="shared" si="0"/>
        <v>0</v>
      </c>
      <c r="C31" s="127">
        <f t="shared" si="1"/>
        <v>0</v>
      </c>
      <c r="D31" s="147">
        <f t="shared" si="6"/>
        <v>1102</v>
      </c>
      <c r="E31" s="154"/>
      <c r="F31" s="182">
        <f t="shared" si="7"/>
        <v>1102</v>
      </c>
      <c r="G31" s="119"/>
      <c r="H31" s="54"/>
      <c r="I31" s="121"/>
      <c r="J31" s="121"/>
      <c r="K31" s="121"/>
      <c r="L31" s="120">
        <f t="shared" si="8"/>
        <v>0</v>
      </c>
      <c r="M31" s="112"/>
      <c r="N31" s="54"/>
      <c r="O31" s="121"/>
      <c r="P31" s="121"/>
      <c r="Q31" s="121"/>
      <c r="R31" s="168">
        <v>44</v>
      </c>
      <c r="S31" s="169"/>
      <c r="T31" s="170"/>
      <c r="U31" s="168"/>
      <c r="V31" s="168"/>
      <c r="W31" s="171">
        <f t="shared" si="3"/>
        <v>0</v>
      </c>
      <c r="X31" s="172"/>
      <c r="Y31" s="173"/>
      <c r="Z31" s="174"/>
      <c r="AA31" s="174"/>
      <c r="AB31" s="186">
        <v>995</v>
      </c>
      <c r="AC31" s="175"/>
      <c r="AD31" s="176"/>
      <c r="AE31" s="177">
        <v>63</v>
      </c>
      <c r="AF31" s="177"/>
      <c r="AG31" s="171">
        <v>63</v>
      </c>
    </row>
  </sheetData>
  <mergeCells count="18">
    <mergeCell ref="R3:AB3"/>
    <mergeCell ref="M7:AB7"/>
    <mergeCell ref="M8:AB8"/>
    <mergeCell ref="L9:AB9"/>
    <mergeCell ref="M10:AB10"/>
    <mergeCell ref="A13:AB13"/>
    <mergeCell ref="A14:AB14"/>
    <mergeCell ref="A15:AB15"/>
    <mergeCell ref="A16:AB16"/>
    <mergeCell ref="A18:A20"/>
    <mergeCell ref="B18:B20"/>
    <mergeCell ref="F18:F19"/>
    <mergeCell ref="G18:AG18"/>
    <mergeCell ref="G19:L19"/>
    <mergeCell ref="M19:R19"/>
    <mergeCell ref="S19:W19"/>
    <mergeCell ref="X19:AB19"/>
    <mergeCell ref="AC19:AG19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E31"/>
  <sheetViews>
    <sheetView showZeros="0" workbookViewId="0" topLeftCell="A16">
      <pane xSplit="1" ySplit="5" topLeftCell="U21" activePane="bottomRight" state="frozen"/>
      <selection pane="topLeft" activeCell="A16" sqref="A16"/>
      <selection pane="topRight" activeCell="B16" sqref="B16"/>
      <selection pane="bottomLeft" activeCell="A21" sqref="A21"/>
      <selection pane="bottomRight" activeCell="B21" sqref="B21"/>
    </sheetView>
  </sheetViews>
  <sheetFormatPr defaultColWidth="9.00390625" defaultRowHeight="12.75"/>
  <cols>
    <col min="1" max="1" width="42.375" style="0" customWidth="1"/>
  </cols>
  <sheetData>
    <row r="2" ht="12.75">
      <c r="U2" t="s">
        <v>40</v>
      </c>
    </row>
    <row r="3" spans="16:26" ht="12.75">
      <c r="P3" s="256" t="s">
        <v>23</v>
      </c>
      <c r="Q3" s="256"/>
      <c r="R3" s="256"/>
      <c r="S3" s="256"/>
      <c r="T3" s="256"/>
      <c r="U3" s="256"/>
      <c r="V3" s="256"/>
      <c r="W3" s="256"/>
      <c r="X3" s="256"/>
      <c r="Y3" s="256"/>
      <c r="Z3" s="256"/>
    </row>
    <row r="4" ht="12.75">
      <c r="P4" t="s">
        <v>24</v>
      </c>
    </row>
    <row r="5" ht="12.75">
      <c r="P5" t="s">
        <v>41</v>
      </c>
    </row>
    <row r="7" spans="12:26" ht="12.75">
      <c r="L7" s="256" t="s">
        <v>44</v>
      </c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  <c r="Y7" s="256"/>
      <c r="Z7" s="256"/>
    </row>
    <row r="8" spans="12:26" ht="12.75">
      <c r="L8" s="256" t="s">
        <v>23</v>
      </c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56"/>
      <c r="Z8" s="256"/>
    </row>
    <row r="9" spans="11:26" ht="12.75">
      <c r="K9" s="256" t="s">
        <v>24</v>
      </c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3"/>
    </row>
    <row r="10" spans="12:26" ht="12.75">
      <c r="L10" s="256" t="s">
        <v>42</v>
      </c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56"/>
    </row>
    <row r="11" spans="12:26" ht="12.75"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</row>
    <row r="12" spans="12:26" ht="12.75"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</row>
    <row r="13" spans="1:26" ht="18.75">
      <c r="A13" s="233" t="s">
        <v>13</v>
      </c>
      <c r="B13" s="252"/>
      <c r="C13" s="252"/>
      <c r="D13" s="252"/>
      <c r="E13" s="252"/>
      <c r="F13" s="252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</row>
    <row r="14" spans="1:26" ht="15.75">
      <c r="A14" s="254" t="s">
        <v>14</v>
      </c>
      <c r="B14" s="254"/>
      <c r="C14" s="254"/>
      <c r="D14" s="254"/>
      <c r="E14" s="254"/>
      <c r="F14" s="254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</row>
    <row r="15" spans="1:26" ht="15.75">
      <c r="A15" s="254" t="s">
        <v>9</v>
      </c>
      <c r="B15" s="254"/>
      <c r="C15" s="254"/>
      <c r="D15" s="254"/>
      <c r="E15" s="254"/>
      <c r="F15" s="254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53"/>
    </row>
    <row r="16" spans="1:26" ht="15.75">
      <c r="A16" s="254" t="s">
        <v>15</v>
      </c>
      <c r="B16" s="254"/>
      <c r="C16" s="254"/>
      <c r="D16" s="254"/>
      <c r="E16" s="254"/>
      <c r="F16" s="254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5"/>
      <c r="Y16" s="255"/>
      <c r="Z16" s="255"/>
    </row>
    <row r="17" spans="1:26" ht="16.5" thickBot="1">
      <c r="A17" s="18"/>
      <c r="B17" s="18"/>
      <c r="C17" s="18"/>
      <c r="D17" s="18"/>
      <c r="E17" s="18"/>
      <c r="F17" s="18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1:31" ht="12.75" customHeight="1" thickBot="1">
      <c r="A18" s="251"/>
      <c r="B18" s="262" t="s">
        <v>7</v>
      </c>
      <c r="C18" s="132"/>
      <c r="D18" s="139"/>
      <c r="E18" s="149"/>
      <c r="F18" s="258" t="s">
        <v>36</v>
      </c>
      <c r="G18" s="268" t="s">
        <v>1</v>
      </c>
      <c r="H18" s="260"/>
      <c r="I18" s="260"/>
      <c r="J18" s="260"/>
      <c r="K18" s="260"/>
      <c r="L18" s="260"/>
      <c r="M18" s="260"/>
      <c r="N18" s="260"/>
      <c r="O18" s="260"/>
      <c r="P18" s="260"/>
      <c r="Q18" s="260"/>
      <c r="R18" s="260"/>
      <c r="S18" s="260"/>
      <c r="T18" s="260"/>
      <c r="U18" s="260"/>
      <c r="V18" s="260"/>
      <c r="W18" s="260"/>
      <c r="X18" s="260"/>
      <c r="Y18" s="260"/>
      <c r="Z18" s="260"/>
      <c r="AA18" s="269"/>
      <c r="AB18" s="269"/>
      <c r="AC18" s="270"/>
      <c r="AD18" s="270"/>
      <c r="AE18" s="261"/>
    </row>
    <row r="19" spans="1:31" ht="12.75" customHeight="1">
      <c r="A19" s="257"/>
      <c r="B19" s="266"/>
      <c r="C19" s="128"/>
      <c r="D19" s="140"/>
      <c r="E19" s="150"/>
      <c r="F19" s="259"/>
      <c r="G19" s="271" t="s">
        <v>37</v>
      </c>
      <c r="H19" s="272"/>
      <c r="I19" s="273"/>
      <c r="J19" s="273"/>
      <c r="K19" s="274"/>
      <c r="L19" s="262" t="s">
        <v>38</v>
      </c>
      <c r="M19" s="272"/>
      <c r="N19" s="273"/>
      <c r="O19" s="273"/>
      <c r="P19" s="274"/>
      <c r="Q19" s="262" t="s">
        <v>29</v>
      </c>
      <c r="R19" s="272"/>
      <c r="S19" s="273"/>
      <c r="T19" s="273"/>
      <c r="U19" s="274"/>
      <c r="V19" s="262" t="s">
        <v>39</v>
      </c>
      <c r="W19" s="272"/>
      <c r="X19" s="273"/>
      <c r="Y19" s="273"/>
      <c r="Z19" s="274"/>
      <c r="AA19" s="262" t="s">
        <v>32</v>
      </c>
      <c r="AB19" s="272"/>
      <c r="AC19" s="273"/>
      <c r="AD19" s="273"/>
      <c r="AE19" s="274"/>
    </row>
    <row r="20" spans="1:31" ht="13.5" customHeight="1" thickBot="1">
      <c r="A20" s="228"/>
      <c r="B20" s="267"/>
      <c r="C20" s="133" t="s">
        <v>34</v>
      </c>
      <c r="D20" s="134" t="s">
        <v>34</v>
      </c>
      <c r="E20" s="151"/>
      <c r="F20" s="178" t="s">
        <v>43</v>
      </c>
      <c r="G20" s="178" t="s">
        <v>43</v>
      </c>
      <c r="H20" s="178" t="s">
        <v>43</v>
      </c>
      <c r="I20" s="178" t="s">
        <v>43</v>
      </c>
      <c r="J20" s="178" t="s">
        <v>43</v>
      </c>
      <c r="K20" s="178" t="s">
        <v>43</v>
      </c>
      <c r="L20" s="178" t="s">
        <v>43</v>
      </c>
      <c r="M20" s="178" t="s">
        <v>43</v>
      </c>
      <c r="N20" s="178" t="s">
        <v>43</v>
      </c>
      <c r="O20" s="178" t="s">
        <v>43</v>
      </c>
      <c r="P20" s="178" t="s">
        <v>43</v>
      </c>
      <c r="Q20" s="178" t="s">
        <v>43</v>
      </c>
      <c r="R20" s="178" t="s">
        <v>43</v>
      </c>
      <c r="S20" s="178" t="s">
        <v>43</v>
      </c>
      <c r="T20" s="178" t="s">
        <v>43</v>
      </c>
      <c r="U20" s="178" t="s">
        <v>43</v>
      </c>
      <c r="V20" s="178" t="s">
        <v>43</v>
      </c>
      <c r="W20" s="178" t="s">
        <v>43</v>
      </c>
      <c r="X20" s="178" t="s">
        <v>43</v>
      </c>
      <c r="Y20" s="178" t="s">
        <v>43</v>
      </c>
      <c r="Z20" s="178" t="s">
        <v>43</v>
      </c>
      <c r="AA20" s="178" t="s">
        <v>43</v>
      </c>
      <c r="AB20" s="178" t="s">
        <v>43</v>
      </c>
      <c r="AC20" s="178" t="s">
        <v>43</v>
      </c>
      <c r="AD20" s="178" t="s">
        <v>43</v>
      </c>
      <c r="AE20" s="178" t="s">
        <v>43</v>
      </c>
    </row>
    <row r="21" spans="1:31" ht="15.75">
      <c r="A21" s="124" t="s">
        <v>19</v>
      </c>
      <c r="B21" s="137">
        <f aca="true" t="shared" si="0" ref="B21:B31">SUM(G21+L21+Q21+V21+AA21)</f>
        <v>0</v>
      </c>
      <c r="C21" s="138">
        <f aca="true" t="shared" si="1" ref="C21:C31">SUM(H21+M21+R21+W21+AB21)</f>
        <v>1102</v>
      </c>
      <c r="D21" s="144">
        <f>SUM(K21+P21+U21+Z21+AE21)</f>
        <v>1102</v>
      </c>
      <c r="E21" s="144">
        <f>SUM(L21+Q21+V21+AA21+AF21)</f>
        <v>0</v>
      </c>
      <c r="F21" s="179">
        <f>SUM(K21+P21+U21+Z21+AE21)</f>
        <v>1102</v>
      </c>
      <c r="G21" s="113"/>
      <c r="H21" s="35"/>
      <c r="I21" s="158"/>
      <c r="J21" s="158"/>
      <c r="K21" s="114">
        <f>SUM(G21+H21)</f>
        <v>0</v>
      </c>
      <c r="L21" s="163"/>
      <c r="M21" s="36">
        <v>44</v>
      </c>
      <c r="N21" s="164"/>
      <c r="O21" s="164"/>
      <c r="P21" s="158">
        <f aca="true" t="shared" si="2" ref="P21:P28">SUM(L21+M21)</f>
        <v>44</v>
      </c>
      <c r="Q21" s="113"/>
      <c r="R21" s="35"/>
      <c r="S21" s="158"/>
      <c r="T21" s="158"/>
      <c r="U21" s="114">
        <f aca="true" t="shared" si="3" ref="U21:U31">SUM(Q21+R21)</f>
        <v>0</v>
      </c>
      <c r="V21" s="155"/>
      <c r="W21" s="35">
        <v>995</v>
      </c>
      <c r="X21" s="158"/>
      <c r="Y21" s="158"/>
      <c r="Z21" s="183">
        <f aca="true" t="shared" si="4" ref="Z21:Z26">SUM(V21+W21)</f>
        <v>995</v>
      </c>
      <c r="AA21" s="165"/>
      <c r="AB21" s="166">
        <v>63</v>
      </c>
      <c r="AC21" s="167"/>
      <c r="AD21" s="167"/>
      <c r="AE21" s="114">
        <f aca="true" t="shared" si="5" ref="AE21:AE29">SUM(AA21+AB21)</f>
        <v>63</v>
      </c>
    </row>
    <row r="22" spans="1:31" ht="15.75">
      <c r="A22" s="25" t="s">
        <v>0</v>
      </c>
      <c r="B22" s="39">
        <f t="shared" si="0"/>
        <v>3850</v>
      </c>
      <c r="C22" s="125">
        <f t="shared" si="1"/>
        <v>0</v>
      </c>
      <c r="D22" s="145">
        <f aca="true" t="shared" si="6" ref="D22:D31">SUM(K22+P22+U22+Z22+AE22)</f>
        <v>4952</v>
      </c>
      <c r="E22" s="152"/>
      <c r="F22" s="180">
        <f aca="true" t="shared" si="7" ref="F22:F31">SUM(K22+P22+U22+Z22+AE22)</f>
        <v>4952</v>
      </c>
      <c r="G22" s="115">
        <v>200</v>
      </c>
      <c r="H22" s="49"/>
      <c r="I22" s="159"/>
      <c r="J22" s="159"/>
      <c r="K22" s="123">
        <f aca="true" t="shared" si="8" ref="K22:K31">SUM(G22+H22)</f>
        <v>200</v>
      </c>
      <c r="L22" s="109">
        <v>700</v>
      </c>
      <c r="M22" s="40"/>
      <c r="N22" s="107"/>
      <c r="O22" s="107"/>
      <c r="P22" s="107">
        <v>744</v>
      </c>
      <c r="Q22" s="122">
        <v>1200</v>
      </c>
      <c r="R22" s="40"/>
      <c r="S22" s="107"/>
      <c r="T22" s="107"/>
      <c r="U22" s="123">
        <f t="shared" si="3"/>
        <v>1200</v>
      </c>
      <c r="V22" s="109">
        <v>1000</v>
      </c>
      <c r="W22" s="40"/>
      <c r="X22" s="107"/>
      <c r="Y22" s="107"/>
      <c r="Z22" s="184">
        <v>1995</v>
      </c>
      <c r="AA22" s="142">
        <v>750</v>
      </c>
      <c r="AB22" s="130"/>
      <c r="AC22" s="161"/>
      <c r="AD22" s="161"/>
      <c r="AE22" s="123">
        <v>813</v>
      </c>
    </row>
    <row r="23" spans="1:31" ht="15.75">
      <c r="A23" s="26" t="s">
        <v>1</v>
      </c>
      <c r="B23" s="135">
        <f t="shared" si="0"/>
        <v>0</v>
      </c>
      <c r="C23" s="136">
        <f t="shared" si="1"/>
        <v>0</v>
      </c>
      <c r="D23" s="146">
        <f t="shared" si="6"/>
        <v>0</v>
      </c>
      <c r="E23" s="153"/>
      <c r="F23" s="181">
        <f t="shared" si="7"/>
        <v>0</v>
      </c>
      <c r="G23" s="116"/>
      <c r="H23" s="42"/>
      <c r="I23" s="108"/>
      <c r="J23" s="108"/>
      <c r="K23" s="117">
        <f t="shared" si="8"/>
        <v>0</v>
      </c>
      <c r="L23" s="109"/>
      <c r="M23" s="40"/>
      <c r="N23" s="107"/>
      <c r="O23" s="107"/>
      <c r="P23" s="108">
        <f t="shared" si="2"/>
        <v>0</v>
      </c>
      <c r="Q23" s="122"/>
      <c r="R23" s="40"/>
      <c r="S23" s="107"/>
      <c r="T23" s="107"/>
      <c r="U23" s="117">
        <f t="shared" si="3"/>
        <v>0</v>
      </c>
      <c r="V23" s="109"/>
      <c r="W23" s="40"/>
      <c r="X23" s="107"/>
      <c r="Y23" s="107"/>
      <c r="Z23" s="185"/>
      <c r="AA23" s="142"/>
      <c r="AB23" s="129"/>
      <c r="AC23" s="162"/>
      <c r="AD23" s="162"/>
      <c r="AE23" s="117">
        <f t="shared" si="5"/>
        <v>0</v>
      </c>
    </row>
    <row r="24" spans="1:31" ht="30" customHeight="1">
      <c r="A24" s="27" t="s">
        <v>3</v>
      </c>
      <c r="B24" s="135">
        <f t="shared" si="0"/>
        <v>3850</v>
      </c>
      <c r="C24" s="136">
        <f t="shared" si="1"/>
        <v>0</v>
      </c>
      <c r="D24" s="146">
        <f t="shared" si="6"/>
        <v>4952</v>
      </c>
      <c r="E24" s="153"/>
      <c r="F24" s="181">
        <f t="shared" si="7"/>
        <v>4952</v>
      </c>
      <c r="G24" s="118">
        <v>200</v>
      </c>
      <c r="H24" s="46"/>
      <c r="I24" s="160"/>
      <c r="J24" s="160"/>
      <c r="K24" s="117">
        <f t="shared" si="8"/>
        <v>200</v>
      </c>
      <c r="L24" s="110">
        <v>700</v>
      </c>
      <c r="M24" s="42"/>
      <c r="N24" s="108"/>
      <c r="O24" s="108"/>
      <c r="P24" s="108">
        <v>744</v>
      </c>
      <c r="Q24" s="116">
        <v>1200</v>
      </c>
      <c r="R24" s="42"/>
      <c r="S24" s="108"/>
      <c r="T24" s="108"/>
      <c r="U24" s="117">
        <f t="shared" si="3"/>
        <v>1200</v>
      </c>
      <c r="V24" s="110">
        <v>1000</v>
      </c>
      <c r="W24" s="42"/>
      <c r="X24" s="108"/>
      <c r="Y24" s="108"/>
      <c r="Z24" s="185">
        <v>1995</v>
      </c>
      <c r="AA24" s="143">
        <v>750</v>
      </c>
      <c r="AB24" s="129"/>
      <c r="AC24" s="162"/>
      <c r="AD24" s="162"/>
      <c r="AE24" s="117">
        <v>813</v>
      </c>
    </row>
    <row r="25" spans="1:31" ht="15.75">
      <c r="A25" s="25" t="s">
        <v>2</v>
      </c>
      <c r="B25" s="39">
        <f t="shared" si="0"/>
        <v>3850</v>
      </c>
      <c r="C25" s="125">
        <f t="shared" si="1"/>
        <v>1039</v>
      </c>
      <c r="D25" s="145">
        <f t="shared" si="6"/>
        <v>4952</v>
      </c>
      <c r="E25" s="152"/>
      <c r="F25" s="180">
        <f t="shared" si="7"/>
        <v>4952</v>
      </c>
      <c r="G25" s="122">
        <f>SUM(G27+G28+G29+G30)</f>
        <v>200</v>
      </c>
      <c r="H25" s="40">
        <f>SUM(H27+H28+H29+H30)</f>
        <v>0</v>
      </c>
      <c r="I25" s="107"/>
      <c r="J25" s="107"/>
      <c r="K25" s="123">
        <f t="shared" si="8"/>
        <v>200</v>
      </c>
      <c r="L25" s="111">
        <f>SUM(L27+L28+L29+L30)</f>
        <v>700</v>
      </c>
      <c r="M25" s="49">
        <f>SUM(M27+M28+M29+M30)</f>
        <v>44</v>
      </c>
      <c r="N25" s="159"/>
      <c r="O25" s="159"/>
      <c r="P25" s="107">
        <f t="shared" si="2"/>
        <v>744</v>
      </c>
      <c r="Q25" s="115">
        <f>SUM(Q27+Q28+Q29+Q30)</f>
        <v>1200</v>
      </c>
      <c r="R25" s="49"/>
      <c r="S25" s="159"/>
      <c r="T25" s="159"/>
      <c r="U25" s="123">
        <f t="shared" si="3"/>
        <v>1200</v>
      </c>
      <c r="V25" s="111">
        <f>SUM(V27+V28+V29+V30)</f>
        <v>1000</v>
      </c>
      <c r="W25" s="111">
        <f>SUM(W27+W28+W29+W30)</f>
        <v>995</v>
      </c>
      <c r="X25" s="148"/>
      <c r="Y25" s="148"/>
      <c r="Z25" s="184">
        <f t="shared" si="4"/>
        <v>1995</v>
      </c>
      <c r="AA25" s="115">
        <f>SUM(AA27+AA28+AA29+AA30)</f>
        <v>750</v>
      </c>
      <c r="AB25" s="129"/>
      <c r="AC25" s="162"/>
      <c r="AD25" s="162"/>
      <c r="AE25" s="123">
        <v>813</v>
      </c>
    </row>
    <row r="26" spans="1:31" ht="15.75">
      <c r="A26" s="26" t="s">
        <v>1</v>
      </c>
      <c r="B26" s="39">
        <f t="shared" si="0"/>
        <v>0</v>
      </c>
      <c r="C26" s="125">
        <f t="shared" si="1"/>
        <v>0</v>
      </c>
      <c r="D26" s="145">
        <f t="shared" si="6"/>
        <v>0</v>
      </c>
      <c r="E26" s="152"/>
      <c r="F26" s="181">
        <f t="shared" si="7"/>
        <v>0</v>
      </c>
      <c r="G26" s="116"/>
      <c r="H26" s="42"/>
      <c r="I26" s="108"/>
      <c r="J26" s="108"/>
      <c r="K26" s="117">
        <f t="shared" si="8"/>
        <v>0</v>
      </c>
      <c r="L26" s="109"/>
      <c r="M26" s="40"/>
      <c r="N26" s="107"/>
      <c r="O26" s="107"/>
      <c r="P26" s="108">
        <f t="shared" si="2"/>
        <v>0</v>
      </c>
      <c r="Q26" s="122"/>
      <c r="R26" s="40"/>
      <c r="S26" s="107"/>
      <c r="T26" s="107"/>
      <c r="U26" s="117">
        <f t="shared" si="3"/>
        <v>0</v>
      </c>
      <c r="V26" s="109"/>
      <c r="W26" s="40"/>
      <c r="X26" s="107"/>
      <c r="Y26" s="107"/>
      <c r="Z26" s="185">
        <f t="shared" si="4"/>
        <v>0</v>
      </c>
      <c r="AA26" s="142"/>
      <c r="AB26" s="129"/>
      <c r="AC26" s="162"/>
      <c r="AD26" s="162"/>
      <c r="AE26" s="117">
        <f t="shared" si="5"/>
        <v>0</v>
      </c>
    </row>
    <row r="27" spans="1:31" ht="47.25" customHeight="1">
      <c r="A27" s="27" t="s">
        <v>4</v>
      </c>
      <c r="B27" s="135">
        <f t="shared" si="0"/>
        <v>410</v>
      </c>
      <c r="C27" s="136">
        <f t="shared" si="1"/>
        <v>205</v>
      </c>
      <c r="D27" s="146">
        <f t="shared" si="6"/>
        <v>215</v>
      </c>
      <c r="E27" s="153"/>
      <c r="F27" s="181">
        <f t="shared" si="7"/>
        <v>215</v>
      </c>
      <c r="G27" s="116"/>
      <c r="H27" s="42"/>
      <c r="I27" s="108"/>
      <c r="J27" s="108"/>
      <c r="K27" s="117">
        <f t="shared" si="8"/>
        <v>0</v>
      </c>
      <c r="L27" s="110">
        <v>10</v>
      </c>
      <c r="M27" s="42"/>
      <c r="N27" s="108"/>
      <c r="O27" s="108"/>
      <c r="P27" s="108">
        <f t="shared" si="2"/>
        <v>10</v>
      </c>
      <c r="Q27" s="116"/>
      <c r="R27" s="42"/>
      <c r="S27" s="108"/>
      <c r="T27" s="108"/>
      <c r="U27" s="117">
        <f t="shared" si="3"/>
        <v>0</v>
      </c>
      <c r="V27" s="110">
        <v>400</v>
      </c>
      <c r="W27" s="42">
        <v>205</v>
      </c>
      <c r="X27" s="108">
        <v>-400</v>
      </c>
      <c r="Y27" s="108"/>
      <c r="Z27" s="185">
        <v>205</v>
      </c>
      <c r="AA27" s="143"/>
      <c r="AB27" s="129"/>
      <c r="AC27" s="162"/>
      <c r="AD27" s="162"/>
      <c r="AE27" s="117">
        <f t="shared" si="5"/>
        <v>0</v>
      </c>
    </row>
    <row r="28" spans="1:31" ht="33.75" customHeight="1">
      <c r="A28" s="28" t="s">
        <v>5</v>
      </c>
      <c r="B28" s="135">
        <f t="shared" si="0"/>
        <v>1795</v>
      </c>
      <c r="C28" s="136">
        <f t="shared" si="1"/>
        <v>120</v>
      </c>
      <c r="D28" s="146">
        <f t="shared" si="6"/>
        <v>1615</v>
      </c>
      <c r="E28" s="153"/>
      <c r="F28" s="181">
        <f>SUM(K28+P28+U28+Z28+AE28)</f>
        <v>1615</v>
      </c>
      <c r="G28" s="116">
        <v>35</v>
      </c>
      <c r="H28" s="42"/>
      <c r="I28" s="108"/>
      <c r="J28" s="108"/>
      <c r="K28" s="117">
        <f t="shared" si="8"/>
        <v>35</v>
      </c>
      <c r="L28" s="110">
        <v>10</v>
      </c>
      <c r="M28" s="42"/>
      <c r="N28" s="108"/>
      <c r="O28" s="108"/>
      <c r="P28" s="108">
        <f t="shared" si="2"/>
        <v>10</v>
      </c>
      <c r="Q28" s="116">
        <v>900</v>
      </c>
      <c r="R28" s="42"/>
      <c r="S28" s="108">
        <v>150</v>
      </c>
      <c r="T28" s="108"/>
      <c r="U28" s="117">
        <v>1050</v>
      </c>
      <c r="V28" s="110">
        <v>400</v>
      </c>
      <c r="W28" s="42">
        <v>105</v>
      </c>
      <c r="X28" s="108">
        <v>-400</v>
      </c>
      <c r="Y28" s="108"/>
      <c r="Z28" s="185">
        <v>105</v>
      </c>
      <c r="AA28" s="143">
        <v>450</v>
      </c>
      <c r="AB28" s="129">
        <v>15</v>
      </c>
      <c r="AC28" s="162"/>
      <c r="AD28" s="162">
        <v>-15</v>
      </c>
      <c r="AE28" s="117">
        <v>415</v>
      </c>
    </row>
    <row r="29" spans="1:31" ht="46.5" customHeight="1">
      <c r="A29" s="28" t="s">
        <v>6</v>
      </c>
      <c r="B29" s="135">
        <f t="shared" si="0"/>
        <v>80</v>
      </c>
      <c r="C29" s="136">
        <f t="shared" si="1"/>
        <v>50</v>
      </c>
      <c r="D29" s="146">
        <f t="shared" si="6"/>
        <v>140</v>
      </c>
      <c r="E29" s="153"/>
      <c r="F29" s="181">
        <f t="shared" si="7"/>
        <v>140</v>
      </c>
      <c r="G29" s="116">
        <v>20</v>
      </c>
      <c r="H29" s="42"/>
      <c r="I29" s="108">
        <v>40</v>
      </c>
      <c r="J29" s="108"/>
      <c r="K29" s="117">
        <f>SUM(G29+H29+I29)</f>
        <v>60</v>
      </c>
      <c r="L29" s="110">
        <v>10</v>
      </c>
      <c r="M29" s="42"/>
      <c r="N29" s="108">
        <v>20</v>
      </c>
      <c r="O29" s="108"/>
      <c r="P29" s="108">
        <v>30</v>
      </c>
      <c r="Q29" s="116"/>
      <c r="R29" s="42"/>
      <c r="S29" s="108"/>
      <c r="T29" s="108"/>
      <c r="U29" s="117">
        <f t="shared" si="3"/>
        <v>0</v>
      </c>
      <c r="V29" s="110">
        <v>50</v>
      </c>
      <c r="W29" s="42">
        <v>50</v>
      </c>
      <c r="X29" s="108">
        <v>-50</v>
      </c>
      <c r="Y29" s="108"/>
      <c r="Z29" s="185">
        <v>50</v>
      </c>
      <c r="AA29" s="143"/>
      <c r="AB29" s="129"/>
      <c r="AC29" s="162"/>
      <c r="AD29" s="162"/>
      <c r="AE29" s="117">
        <f t="shared" si="5"/>
        <v>0</v>
      </c>
    </row>
    <row r="30" spans="1:31" ht="46.5" customHeight="1">
      <c r="A30" s="28" t="s">
        <v>8</v>
      </c>
      <c r="B30" s="135">
        <f t="shared" si="0"/>
        <v>1565</v>
      </c>
      <c r="C30" s="136">
        <f t="shared" si="1"/>
        <v>727</v>
      </c>
      <c r="D30" s="146">
        <f t="shared" si="6"/>
        <v>2982</v>
      </c>
      <c r="E30" s="153"/>
      <c r="F30" s="181">
        <f t="shared" si="7"/>
        <v>2982</v>
      </c>
      <c r="G30" s="116">
        <v>145</v>
      </c>
      <c r="H30" s="42"/>
      <c r="I30" s="108">
        <v>-40</v>
      </c>
      <c r="J30" s="108"/>
      <c r="K30" s="117">
        <f>SUM(G30+H30+I30)</f>
        <v>105</v>
      </c>
      <c r="L30" s="110">
        <v>670</v>
      </c>
      <c r="M30" s="42">
        <v>44</v>
      </c>
      <c r="N30" s="108">
        <v>-20</v>
      </c>
      <c r="O30" s="108"/>
      <c r="P30" s="108">
        <v>694</v>
      </c>
      <c r="Q30" s="116">
        <v>300</v>
      </c>
      <c r="R30" s="42"/>
      <c r="S30" s="108">
        <v>-150</v>
      </c>
      <c r="T30" s="108"/>
      <c r="U30" s="117">
        <v>150</v>
      </c>
      <c r="V30" s="110">
        <v>150</v>
      </c>
      <c r="W30" s="42">
        <v>635</v>
      </c>
      <c r="X30" s="108">
        <v>850</v>
      </c>
      <c r="Y30" s="108"/>
      <c r="Z30" s="185">
        <v>1635</v>
      </c>
      <c r="AA30" s="143">
        <v>300</v>
      </c>
      <c r="AB30" s="129">
        <v>48</v>
      </c>
      <c r="AC30" s="162"/>
      <c r="AD30" s="162">
        <v>-48</v>
      </c>
      <c r="AE30" s="117">
        <v>398</v>
      </c>
    </row>
    <row r="31" spans="1:31" ht="16.5" thickBot="1">
      <c r="A31" s="29" t="s">
        <v>20</v>
      </c>
      <c r="B31" s="126">
        <f t="shared" si="0"/>
        <v>0</v>
      </c>
      <c r="C31" s="127">
        <f t="shared" si="1"/>
        <v>0</v>
      </c>
      <c r="D31" s="147">
        <f t="shared" si="6"/>
        <v>1102</v>
      </c>
      <c r="E31" s="154"/>
      <c r="F31" s="182">
        <f t="shared" si="7"/>
        <v>1102</v>
      </c>
      <c r="G31" s="119"/>
      <c r="H31" s="54"/>
      <c r="I31" s="121"/>
      <c r="J31" s="121"/>
      <c r="K31" s="120">
        <f t="shared" si="8"/>
        <v>0</v>
      </c>
      <c r="L31" s="112"/>
      <c r="M31" s="54"/>
      <c r="N31" s="121"/>
      <c r="O31" s="121"/>
      <c r="P31" s="168">
        <v>44</v>
      </c>
      <c r="Q31" s="169"/>
      <c r="R31" s="170"/>
      <c r="S31" s="168"/>
      <c r="T31" s="168"/>
      <c r="U31" s="171">
        <f t="shared" si="3"/>
        <v>0</v>
      </c>
      <c r="V31" s="172"/>
      <c r="W31" s="173"/>
      <c r="X31" s="174"/>
      <c r="Y31" s="174"/>
      <c r="Z31" s="186">
        <v>995</v>
      </c>
      <c r="AA31" s="175"/>
      <c r="AB31" s="176"/>
      <c r="AC31" s="177">
        <v>63</v>
      </c>
      <c r="AD31" s="177"/>
      <c r="AE31" s="171">
        <v>63</v>
      </c>
    </row>
  </sheetData>
  <mergeCells count="18">
    <mergeCell ref="P3:Z3"/>
    <mergeCell ref="K9:Z9"/>
    <mergeCell ref="L7:Z7"/>
    <mergeCell ref="L8:Z8"/>
    <mergeCell ref="L10:Z10"/>
    <mergeCell ref="A13:Z13"/>
    <mergeCell ref="A14:Z14"/>
    <mergeCell ref="A15:Z15"/>
    <mergeCell ref="A16:Z16"/>
    <mergeCell ref="A18:A20"/>
    <mergeCell ref="B18:B20"/>
    <mergeCell ref="G18:AE18"/>
    <mergeCell ref="G19:K19"/>
    <mergeCell ref="L19:P19"/>
    <mergeCell ref="Q19:U19"/>
    <mergeCell ref="V19:Z19"/>
    <mergeCell ref="AA19:AE19"/>
    <mergeCell ref="F18:F19"/>
  </mergeCells>
  <printOptions/>
  <pageMargins left="0.6" right="0.18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31"/>
  <sheetViews>
    <sheetView showZeros="0" workbookViewId="0" topLeftCell="B16">
      <selection activeCell="O26" sqref="O26"/>
    </sheetView>
  </sheetViews>
  <sheetFormatPr defaultColWidth="9.00390625" defaultRowHeight="12.75"/>
  <cols>
    <col min="1" max="1" width="42.25390625" style="0" customWidth="1"/>
  </cols>
  <sheetData>
    <row r="3" spans="8:11" ht="12.75">
      <c r="H3" s="256"/>
      <c r="I3" s="256"/>
      <c r="J3" s="256"/>
      <c r="K3" s="256"/>
    </row>
    <row r="5" ht="12.75" hidden="1"/>
    <row r="6" ht="12.75" hidden="1"/>
    <row r="7" spans="6:11" ht="12.75" hidden="1">
      <c r="F7" s="256"/>
      <c r="G7" s="256"/>
      <c r="H7" s="256"/>
      <c r="I7" s="256"/>
      <c r="J7" s="256"/>
      <c r="K7" s="256"/>
    </row>
    <row r="8" spans="6:11" ht="12.75" hidden="1">
      <c r="F8" s="256"/>
      <c r="G8" s="256"/>
      <c r="H8" s="256"/>
      <c r="I8" s="256"/>
      <c r="J8" s="256"/>
      <c r="K8" s="256"/>
    </row>
    <row r="9" spans="6:11" ht="12.75" hidden="1">
      <c r="F9" s="253"/>
      <c r="G9" s="253"/>
      <c r="H9" s="253"/>
      <c r="I9" s="253"/>
      <c r="J9" s="253"/>
      <c r="K9" s="253"/>
    </row>
    <row r="10" spans="6:11" ht="12.75">
      <c r="F10" s="256"/>
      <c r="G10" s="256"/>
      <c r="H10" s="256"/>
      <c r="I10" s="256"/>
      <c r="J10" s="256"/>
      <c r="K10" s="256"/>
    </row>
    <row r="11" spans="6:11" ht="12.75">
      <c r="F11" s="57"/>
      <c r="G11" s="57"/>
      <c r="H11" s="57"/>
      <c r="I11" s="57"/>
      <c r="J11" s="57"/>
      <c r="K11" s="57"/>
    </row>
    <row r="12" spans="6:11" ht="12.75">
      <c r="F12" s="57"/>
      <c r="G12" s="57"/>
      <c r="H12" s="57"/>
      <c r="I12" s="57"/>
      <c r="J12" s="57"/>
      <c r="K12" s="57"/>
    </row>
    <row r="13" spans="1:11" ht="18.75">
      <c r="A13" s="233" t="s">
        <v>11</v>
      </c>
      <c r="B13" s="252"/>
      <c r="C13" s="252"/>
      <c r="D13" s="253"/>
      <c r="E13" s="253"/>
      <c r="F13" s="253"/>
      <c r="G13" s="253"/>
      <c r="H13" s="253"/>
      <c r="I13" s="253"/>
      <c r="J13" s="253"/>
      <c r="K13" s="253"/>
    </row>
    <row r="14" spans="1:11" ht="15.75">
      <c r="A14" s="254" t="s">
        <v>12</v>
      </c>
      <c r="B14" s="254"/>
      <c r="C14" s="254"/>
      <c r="D14" s="253"/>
      <c r="E14" s="253"/>
      <c r="F14" s="253"/>
      <c r="G14" s="253"/>
      <c r="H14" s="253"/>
      <c r="I14" s="253"/>
      <c r="J14" s="253"/>
      <c r="K14" s="253"/>
    </row>
    <row r="15" spans="1:11" ht="15.75">
      <c r="A15" s="254" t="s">
        <v>9</v>
      </c>
      <c r="B15" s="254"/>
      <c r="C15" s="254"/>
      <c r="D15" s="253"/>
      <c r="E15" s="253"/>
      <c r="F15" s="253"/>
      <c r="G15" s="253"/>
      <c r="H15" s="253"/>
      <c r="I15" s="253"/>
      <c r="J15" s="253"/>
      <c r="K15" s="253"/>
    </row>
    <row r="16" spans="1:11" ht="15.75">
      <c r="A16" s="254" t="s">
        <v>47</v>
      </c>
      <c r="B16" s="254"/>
      <c r="C16" s="254"/>
      <c r="D16" s="255"/>
      <c r="E16" s="255"/>
      <c r="F16" s="255"/>
      <c r="G16" s="255"/>
      <c r="H16" s="255"/>
      <c r="I16" s="255"/>
      <c r="J16" s="255"/>
      <c r="K16" s="255"/>
    </row>
    <row r="17" spans="1:11" ht="16.5" thickBot="1">
      <c r="A17" s="18"/>
      <c r="B17" s="18"/>
      <c r="C17" s="18"/>
      <c r="D17" s="19"/>
      <c r="E17" s="19"/>
      <c r="F17" s="19"/>
      <c r="G17" s="19"/>
      <c r="H17" s="19"/>
      <c r="I17" s="19"/>
      <c r="J17" s="19"/>
      <c r="K17" s="19"/>
    </row>
    <row r="18" spans="1:13" ht="12.75" customHeight="1" thickBot="1">
      <c r="A18" s="251"/>
      <c r="B18" s="131"/>
      <c r="C18" s="139"/>
      <c r="D18" s="268" t="s">
        <v>1</v>
      </c>
      <c r="E18" s="260"/>
      <c r="F18" s="260"/>
      <c r="G18" s="260"/>
      <c r="H18" s="260"/>
      <c r="I18" s="260"/>
      <c r="J18" s="260"/>
      <c r="K18" s="260"/>
      <c r="L18" s="269"/>
      <c r="M18" s="269"/>
    </row>
    <row r="19" spans="1:13" ht="12.75" customHeight="1">
      <c r="A19" s="257"/>
      <c r="B19" s="275" t="s">
        <v>7</v>
      </c>
      <c r="C19" s="276"/>
      <c r="D19" s="271" t="s">
        <v>37</v>
      </c>
      <c r="E19" s="272"/>
      <c r="F19" s="262" t="s">
        <v>38</v>
      </c>
      <c r="G19" s="274"/>
      <c r="H19" s="262" t="s">
        <v>29</v>
      </c>
      <c r="I19" s="272"/>
      <c r="J19" s="262" t="s">
        <v>39</v>
      </c>
      <c r="K19" s="272"/>
      <c r="L19" s="262" t="s">
        <v>32</v>
      </c>
      <c r="M19" s="272"/>
    </row>
    <row r="20" spans="1:13" ht="13.5" customHeight="1" thickBot="1">
      <c r="A20" s="228"/>
      <c r="B20" s="178" t="s">
        <v>35</v>
      </c>
      <c r="C20" s="178" t="s">
        <v>45</v>
      </c>
      <c r="D20" s="178" t="s">
        <v>35</v>
      </c>
      <c r="E20" s="178" t="s">
        <v>45</v>
      </c>
      <c r="F20" s="178" t="s">
        <v>35</v>
      </c>
      <c r="G20" s="178" t="s">
        <v>45</v>
      </c>
      <c r="H20" s="178" t="s">
        <v>35</v>
      </c>
      <c r="I20" s="178" t="s">
        <v>45</v>
      </c>
      <c r="J20" s="178" t="s">
        <v>35</v>
      </c>
      <c r="K20" s="178" t="s">
        <v>45</v>
      </c>
      <c r="L20" s="178" t="s">
        <v>35</v>
      </c>
      <c r="M20" s="178" t="s">
        <v>45</v>
      </c>
    </row>
    <row r="21" spans="1:13" ht="15.75">
      <c r="A21" s="124" t="s">
        <v>19</v>
      </c>
      <c r="B21" s="137">
        <f>SUM(D21+F21+H21+J21+L21)</f>
        <v>1102</v>
      </c>
      <c r="C21" s="203">
        <f>SUM(E21+G21+I21+K21+M21)</f>
        <v>1102</v>
      </c>
      <c r="D21" s="113"/>
      <c r="E21" s="158"/>
      <c r="F21" s="34">
        <v>44</v>
      </c>
      <c r="G21" s="190">
        <v>44</v>
      </c>
      <c r="H21" s="113"/>
      <c r="I21" s="114"/>
      <c r="J21" s="155">
        <v>995</v>
      </c>
      <c r="K21" s="35">
        <v>995</v>
      </c>
      <c r="L21" s="165">
        <v>63</v>
      </c>
      <c r="M21" s="23">
        <v>63</v>
      </c>
    </row>
    <row r="22" spans="1:13" ht="15.75">
      <c r="A22" s="25" t="s">
        <v>0</v>
      </c>
      <c r="B22" s="227">
        <f aca="true" t="shared" si="0" ref="B22:B29">SUM(D22+F22+H22+J22+L22)</f>
        <v>4951.6</v>
      </c>
      <c r="C22" s="204">
        <f aca="true" t="shared" si="1" ref="C22:C30">SUM(E22+G22+I22+K22+M22)</f>
        <v>1738.3000000000002</v>
      </c>
      <c r="D22" s="115">
        <v>200</v>
      </c>
      <c r="E22" s="205">
        <v>49.5</v>
      </c>
      <c r="F22" s="206">
        <v>744</v>
      </c>
      <c r="G22" s="22">
        <v>454.4</v>
      </c>
      <c r="H22" s="206">
        <v>1200</v>
      </c>
      <c r="I22" s="22">
        <v>867</v>
      </c>
      <c r="J22" s="207">
        <v>1995</v>
      </c>
      <c r="K22" s="21">
        <v>30</v>
      </c>
      <c r="L22" s="208">
        <v>812.6</v>
      </c>
      <c r="M22" s="209">
        <v>337.4</v>
      </c>
    </row>
    <row r="23" spans="1:13" ht="15.75">
      <c r="A23" s="26" t="s">
        <v>1</v>
      </c>
      <c r="B23" s="137">
        <f t="shared" si="0"/>
        <v>0</v>
      </c>
      <c r="C23" s="210">
        <f>SUM(E23+G23+I23+K23+M23)</f>
        <v>0</v>
      </c>
      <c r="D23" s="116"/>
      <c r="E23" s="212"/>
      <c r="F23" s="206"/>
      <c r="G23" s="22"/>
      <c r="H23" s="206"/>
      <c r="I23" s="22"/>
      <c r="J23" s="207"/>
      <c r="K23" s="21"/>
      <c r="L23" s="208"/>
      <c r="M23" s="213"/>
    </row>
    <row r="24" spans="1:13" ht="30" customHeight="1">
      <c r="A24" s="27" t="s">
        <v>3</v>
      </c>
      <c r="B24" s="226">
        <f t="shared" si="0"/>
        <v>4951.6</v>
      </c>
      <c r="C24" s="210">
        <f t="shared" si="1"/>
        <v>1738.3000000000002</v>
      </c>
      <c r="D24" s="118">
        <v>200</v>
      </c>
      <c r="E24" s="214">
        <v>49.5</v>
      </c>
      <c r="F24" s="211">
        <v>744</v>
      </c>
      <c r="G24" s="215">
        <v>454.4</v>
      </c>
      <c r="H24" s="211">
        <v>1200</v>
      </c>
      <c r="I24" s="215">
        <v>867</v>
      </c>
      <c r="J24" s="216">
        <v>1995</v>
      </c>
      <c r="K24" s="20">
        <v>30</v>
      </c>
      <c r="L24" s="217">
        <v>812.6</v>
      </c>
      <c r="M24" s="213">
        <v>337.4</v>
      </c>
    </row>
    <row r="25" spans="1:13" ht="15.75">
      <c r="A25" s="25" t="s">
        <v>2</v>
      </c>
      <c r="B25" s="191">
        <f t="shared" si="0"/>
        <v>4952</v>
      </c>
      <c r="C25" s="192">
        <f>SUM(E25+G25+I25+K25+M25)</f>
        <v>2172.3</v>
      </c>
      <c r="D25" s="122">
        <f aca="true" t="shared" si="2" ref="D25:M25">SUM(D27+D28+D29+D30)</f>
        <v>200</v>
      </c>
      <c r="E25" s="107">
        <f t="shared" si="2"/>
        <v>7</v>
      </c>
      <c r="F25" s="115">
        <f t="shared" si="2"/>
        <v>744</v>
      </c>
      <c r="G25" s="50">
        <f t="shared" si="2"/>
        <v>355</v>
      </c>
      <c r="H25" s="115">
        <f t="shared" si="2"/>
        <v>1200</v>
      </c>
      <c r="I25" s="201">
        <f t="shared" si="2"/>
        <v>864</v>
      </c>
      <c r="J25" s="111">
        <f t="shared" si="2"/>
        <v>1995</v>
      </c>
      <c r="K25" s="111">
        <f t="shared" si="2"/>
        <v>663.3</v>
      </c>
      <c r="L25" s="115">
        <f t="shared" si="2"/>
        <v>813</v>
      </c>
      <c r="M25" s="202">
        <f t="shared" si="2"/>
        <v>283</v>
      </c>
    </row>
    <row r="26" spans="1:13" ht="15.75">
      <c r="A26" s="26" t="s">
        <v>1</v>
      </c>
      <c r="B26" s="137">
        <f t="shared" si="0"/>
        <v>0</v>
      </c>
      <c r="C26" s="156">
        <f t="shared" si="1"/>
        <v>0</v>
      </c>
      <c r="D26" s="116"/>
      <c r="E26" s="108"/>
      <c r="F26" s="122"/>
      <c r="G26" s="123"/>
      <c r="H26" s="122"/>
      <c r="I26" s="123"/>
      <c r="J26" s="109"/>
      <c r="K26" s="40"/>
      <c r="L26" s="142"/>
      <c r="M26" s="24"/>
    </row>
    <row r="27" spans="1:13" ht="47.25" customHeight="1">
      <c r="A27" s="27" t="s">
        <v>4</v>
      </c>
      <c r="B27" s="137">
        <f t="shared" si="0"/>
        <v>215</v>
      </c>
      <c r="C27" s="156">
        <f t="shared" si="1"/>
        <v>215</v>
      </c>
      <c r="D27" s="116"/>
      <c r="E27" s="108"/>
      <c r="F27" s="116">
        <v>10</v>
      </c>
      <c r="G27" s="117">
        <v>10</v>
      </c>
      <c r="H27" s="116"/>
      <c r="I27" s="117"/>
      <c r="J27" s="110">
        <v>205</v>
      </c>
      <c r="K27" s="42">
        <v>205</v>
      </c>
      <c r="L27" s="143"/>
      <c r="M27" s="24"/>
    </row>
    <row r="28" spans="1:13" ht="33.75" customHeight="1">
      <c r="A28" s="28" t="s">
        <v>5</v>
      </c>
      <c r="B28" s="137">
        <f>SUM(D28+F28+H28+J28+L28)</f>
        <v>1694</v>
      </c>
      <c r="C28" s="156">
        <f>SUM(E28+G28+I28+K28+M28)</f>
        <v>1098</v>
      </c>
      <c r="D28" s="116">
        <v>35</v>
      </c>
      <c r="E28" s="108"/>
      <c r="F28" s="116">
        <v>60</v>
      </c>
      <c r="G28" s="117">
        <v>40</v>
      </c>
      <c r="H28" s="116">
        <v>1050</v>
      </c>
      <c r="I28" s="117">
        <v>784</v>
      </c>
      <c r="J28" s="110">
        <v>134</v>
      </c>
      <c r="K28" s="42">
        <v>104</v>
      </c>
      <c r="L28" s="143">
        <v>415</v>
      </c>
      <c r="M28" s="24">
        <v>170</v>
      </c>
    </row>
    <row r="29" spans="1:13" ht="46.5" customHeight="1">
      <c r="A29" s="28" t="s">
        <v>6</v>
      </c>
      <c r="B29" s="137">
        <f t="shared" si="0"/>
        <v>140</v>
      </c>
      <c r="C29" s="156">
        <f t="shared" si="1"/>
        <v>27.3</v>
      </c>
      <c r="D29" s="116">
        <v>60</v>
      </c>
      <c r="E29" s="108"/>
      <c r="F29" s="116">
        <v>30</v>
      </c>
      <c r="G29" s="117">
        <v>20</v>
      </c>
      <c r="H29" s="116"/>
      <c r="I29" s="117"/>
      <c r="J29" s="110">
        <v>50</v>
      </c>
      <c r="K29" s="42">
        <v>7.3</v>
      </c>
      <c r="L29" s="143"/>
      <c r="M29" s="24"/>
    </row>
    <row r="30" spans="1:13" ht="46.5" customHeight="1">
      <c r="A30" s="28" t="s">
        <v>8</v>
      </c>
      <c r="B30" s="137">
        <f>SUM(D30+F30+H30+J30+L30)</f>
        <v>2903</v>
      </c>
      <c r="C30" s="156">
        <f t="shared" si="1"/>
        <v>832</v>
      </c>
      <c r="D30" s="116">
        <v>105</v>
      </c>
      <c r="E30" s="108">
        <v>7</v>
      </c>
      <c r="F30" s="116">
        <v>644</v>
      </c>
      <c r="G30" s="117">
        <v>285</v>
      </c>
      <c r="H30" s="116">
        <v>150</v>
      </c>
      <c r="I30" s="117">
        <v>80</v>
      </c>
      <c r="J30" s="110">
        <v>1606</v>
      </c>
      <c r="K30" s="42">
        <v>347</v>
      </c>
      <c r="L30" s="143">
        <v>398</v>
      </c>
      <c r="M30" s="24">
        <v>113</v>
      </c>
    </row>
    <row r="31" spans="1:13" ht="16.5" thickBot="1">
      <c r="A31" s="29" t="s">
        <v>20</v>
      </c>
      <c r="B31" s="137">
        <f>SUM(D31+F31+H31+J31+L31)</f>
        <v>1101.6</v>
      </c>
      <c r="C31" s="225">
        <f>SUM(E31+G31+I31+K31+M31)</f>
        <v>668.3</v>
      </c>
      <c r="D31" s="119"/>
      <c r="E31" s="218">
        <v>42.5</v>
      </c>
      <c r="F31" s="219">
        <v>44</v>
      </c>
      <c r="G31" s="30">
        <v>143.4</v>
      </c>
      <c r="H31" s="220"/>
      <c r="I31" s="30">
        <v>3</v>
      </c>
      <c r="J31" s="221">
        <v>995</v>
      </c>
      <c r="K31" s="222">
        <v>362</v>
      </c>
      <c r="L31" s="223">
        <v>62.6</v>
      </c>
      <c r="M31" s="224">
        <v>117.4</v>
      </c>
    </row>
  </sheetData>
  <mergeCells count="17">
    <mergeCell ref="A16:K16"/>
    <mergeCell ref="A18:A20"/>
    <mergeCell ref="D18:M18"/>
    <mergeCell ref="B19:C19"/>
    <mergeCell ref="D19:E19"/>
    <mergeCell ref="F19:G19"/>
    <mergeCell ref="H19:I19"/>
    <mergeCell ref="J19:K19"/>
    <mergeCell ref="L19:M19"/>
    <mergeCell ref="F10:K10"/>
    <mergeCell ref="A13:K13"/>
    <mergeCell ref="A14:K14"/>
    <mergeCell ref="A15:K15"/>
    <mergeCell ref="H3:K3"/>
    <mergeCell ref="F7:K7"/>
    <mergeCell ref="F8:K8"/>
    <mergeCell ref="F9:K9"/>
  </mergeCells>
  <printOptions/>
  <pageMargins left="0.75" right="0.26" top="1" bottom="1" header="0.5" footer="0.5"/>
  <pageSetup fitToHeight="1" fitToWidth="1" horizontalDpi="600" verticalDpi="600" orientation="landscape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31"/>
  <sheetViews>
    <sheetView showZeros="0" workbookViewId="0" topLeftCell="A16">
      <selection activeCell="C33" sqref="C33"/>
    </sheetView>
  </sheetViews>
  <sheetFormatPr defaultColWidth="9.00390625" defaultRowHeight="12.75"/>
  <cols>
    <col min="1" max="1" width="42.25390625" style="0" customWidth="1"/>
  </cols>
  <sheetData>
    <row r="3" spans="8:11" ht="12.75">
      <c r="H3" s="256"/>
      <c r="I3" s="256"/>
      <c r="J3" s="256"/>
      <c r="K3" s="256"/>
    </row>
    <row r="5" ht="12.75" hidden="1"/>
    <row r="6" ht="12.75" hidden="1"/>
    <row r="7" spans="6:11" ht="12.75" hidden="1">
      <c r="F7" s="256"/>
      <c r="G7" s="256"/>
      <c r="H7" s="256"/>
      <c r="I7" s="256"/>
      <c r="J7" s="256"/>
      <c r="K7" s="256"/>
    </row>
    <row r="8" spans="6:11" ht="12.75" hidden="1">
      <c r="F8" s="256"/>
      <c r="G8" s="256"/>
      <c r="H8" s="256"/>
      <c r="I8" s="256"/>
      <c r="J8" s="256"/>
      <c r="K8" s="256"/>
    </row>
    <row r="9" spans="6:11" ht="12.75" hidden="1">
      <c r="F9" s="253"/>
      <c r="G9" s="253"/>
      <c r="H9" s="253"/>
      <c r="I9" s="253"/>
      <c r="J9" s="253"/>
      <c r="K9" s="253"/>
    </row>
    <row r="10" spans="6:11" ht="12.75">
      <c r="F10" s="256"/>
      <c r="G10" s="256"/>
      <c r="H10" s="256"/>
      <c r="I10" s="256"/>
      <c r="J10" s="256"/>
      <c r="K10" s="256"/>
    </row>
    <row r="11" spans="6:11" ht="12.75">
      <c r="F11" s="57"/>
      <c r="G11" s="57"/>
      <c r="H11" s="57"/>
      <c r="I11" s="57"/>
      <c r="J11" s="57"/>
      <c r="K11" s="57"/>
    </row>
    <row r="12" spans="6:11" ht="12.75">
      <c r="F12" s="57"/>
      <c r="G12" s="57"/>
      <c r="H12" s="57"/>
      <c r="I12" s="57"/>
      <c r="J12" s="57"/>
      <c r="K12" s="57"/>
    </row>
    <row r="13" spans="1:11" ht="18.75">
      <c r="A13" s="233" t="s">
        <v>11</v>
      </c>
      <c r="B13" s="252"/>
      <c r="C13" s="252"/>
      <c r="D13" s="253"/>
      <c r="E13" s="253"/>
      <c r="F13" s="253"/>
      <c r="G13" s="253"/>
      <c r="H13" s="253"/>
      <c r="I13" s="253"/>
      <c r="J13" s="253"/>
      <c r="K13" s="253"/>
    </row>
    <row r="14" spans="1:11" ht="15.75">
      <c r="A14" s="254" t="s">
        <v>12</v>
      </c>
      <c r="B14" s="254"/>
      <c r="C14" s="254"/>
      <c r="D14" s="253"/>
      <c r="E14" s="253"/>
      <c r="F14" s="253"/>
      <c r="G14" s="253"/>
      <c r="H14" s="253"/>
      <c r="I14" s="253"/>
      <c r="J14" s="253"/>
      <c r="K14" s="253"/>
    </row>
    <row r="15" spans="1:11" ht="15.75">
      <c r="A15" s="254" t="s">
        <v>9</v>
      </c>
      <c r="B15" s="254"/>
      <c r="C15" s="254"/>
      <c r="D15" s="253"/>
      <c r="E15" s="253"/>
      <c r="F15" s="253"/>
      <c r="G15" s="253"/>
      <c r="H15" s="253"/>
      <c r="I15" s="253"/>
      <c r="J15" s="253"/>
      <c r="K15" s="253"/>
    </row>
    <row r="16" spans="1:11" ht="15.75">
      <c r="A16" s="254" t="s">
        <v>46</v>
      </c>
      <c r="B16" s="254"/>
      <c r="C16" s="254"/>
      <c r="D16" s="255"/>
      <c r="E16" s="255"/>
      <c r="F16" s="255"/>
      <c r="G16" s="255"/>
      <c r="H16" s="255"/>
      <c r="I16" s="255"/>
      <c r="J16" s="255"/>
      <c r="K16" s="255"/>
    </row>
    <row r="17" spans="1:11" ht="16.5" thickBot="1">
      <c r="A17" s="18"/>
      <c r="B17" s="18"/>
      <c r="C17" s="18"/>
      <c r="D17" s="19"/>
      <c r="E17" s="19"/>
      <c r="F17" s="19"/>
      <c r="G17" s="19"/>
      <c r="H17" s="19"/>
      <c r="I17" s="19"/>
      <c r="J17" s="19"/>
      <c r="K17" s="19"/>
    </row>
    <row r="18" spans="1:13" ht="12.75" customHeight="1" thickBot="1">
      <c r="A18" s="251"/>
      <c r="B18" s="131"/>
      <c r="C18" s="139"/>
      <c r="D18" s="268" t="s">
        <v>1</v>
      </c>
      <c r="E18" s="260"/>
      <c r="F18" s="260"/>
      <c r="G18" s="260"/>
      <c r="H18" s="260"/>
      <c r="I18" s="260"/>
      <c r="J18" s="260"/>
      <c r="K18" s="260"/>
      <c r="L18" s="269"/>
      <c r="M18" s="269"/>
    </row>
    <row r="19" spans="1:13" ht="12.75" customHeight="1">
      <c r="A19" s="257"/>
      <c r="B19" s="275" t="s">
        <v>7</v>
      </c>
      <c r="C19" s="276"/>
      <c r="D19" s="271" t="s">
        <v>37</v>
      </c>
      <c r="E19" s="272"/>
      <c r="F19" s="262" t="s">
        <v>38</v>
      </c>
      <c r="G19" s="274"/>
      <c r="H19" s="262" t="s">
        <v>29</v>
      </c>
      <c r="I19" s="272"/>
      <c r="J19" s="262" t="s">
        <v>39</v>
      </c>
      <c r="K19" s="272"/>
      <c r="L19" s="262" t="s">
        <v>32</v>
      </c>
      <c r="M19" s="272"/>
    </row>
    <row r="20" spans="1:13" ht="13.5" customHeight="1" thickBot="1">
      <c r="A20" s="228"/>
      <c r="B20" s="178" t="s">
        <v>35</v>
      </c>
      <c r="C20" s="178" t="s">
        <v>45</v>
      </c>
      <c r="D20" s="178" t="s">
        <v>35</v>
      </c>
      <c r="E20" s="178" t="s">
        <v>45</v>
      </c>
      <c r="F20" s="178" t="s">
        <v>35</v>
      </c>
      <c r="G20" s="178" t="s">
        <v>45</v>
      </c>
      <c r="H20" s="178" t="s">
        <v>35</v>
      </c>
      <c r="I20" s="178" t="s">
        <v>45</v>
      </c>
      <c r="J20" s="178" t="s">
        <v>35</v>
      </c>
      <c r="K20" s="178" t="s">
        <v>45</v>
      </c>
      <c r="L20" s="178" t="s">
        <v>35</v>
      </c>
      <c r="M20" s="178" t="s">
        <v>45</v>
      </c>
    </row>
    <row r="21" spans="1:13" ht="15.75">
      <c r="A21" s="124" t="s">
        <v>19</v>
      </c>
      <c r="B21" s="137">
        <f>SUM(D21+F21+H21+J21+L21)</f>
        <v>1102</v>
      </c>
      <c r="C21" s="156">
        <f aca="true" t="shared" si="0" ref="C21:C31">SUM(E21+G21+I21+K21+M21)</f>
        <v>1102</v>
      </c>
      <c r="D21" s="113"/>
      <c r="E21" s="158"/>
      <c r="F21" s="34">
        <v>44</v>
      </c>
      <c r="G21" s="190">
        <v>44</v>
      </c>
      <c r="H21" s="155"/>
      <c r="I21" s="35"/>
      <c r="J21" s="155">
        <v>995</v>
      </c>
      <c r="K21" s="35">
        <v>995</v>
      </c>
      <c r="L21" s="165">
        <v>63</v>
      </c>
      <c r="M21" s="166">
        <v>63</v>
      </c>
    </row>
    <row r="22" spans="1:13" ht="15.75">
      <c r="A22" s="25" t="s">
        <v>0</v>
      </c>
      <c r="B22" s="191">
        <v>4952</v>
      </c>
      <c r="C22" s="192">
        <f t="shared" si="0"/>
        <v>1431</v>
      </c>
      <c r="D22" s="115">
        <v>200</v>
      </c>
      <c r="E22" s="115">
        <v>42</v>
      </c>
      <c r="F22" s="122">
        <v>700</v>
      </c>
      <c r="G22" s="123">
        <v>422</v>
      </c>
      <c r="H22" s="109">
        <v>1200</v>
      </c>
      <c r="I22" s="40">
        <v>867</v>
      </c>
      <c r="J22" s="109">
        <v>1995</v>
      </c>
      <c r="K22" s="40">
        <v>30</v>
      </c>
      <c r="L22" s="142">
        <v>750</v>
      </c>
      <c r="M22" s="130">
        <v>70</v>
      </c>
    </row>
    <row r="23" spans="1:13" ht="15.75">
      <c r="A23" s="26" t="s">
        <v>1</v>
      </c>
      <c r="B23" s="137">
        <f aca="true" t="shared" si="1" ref="B23:B30">SUM(D23+F23+H23+J23+L23)</f>
        <v>0</v>
      </c>
      <c r="C23" s="156">
        <f t="shared" si="0"/>
        <v>0</v>
      </c>
      <c r="D23" s="116"/>
      <c r="E23" s="108"/>
      <c r="F23" s="122"/>
      <c r="G23" s="123"/>
      <c r="H23" s="109"/>
      <c r="I23" s="40"/>
      <c r="J23" s="109"/>
      <c r="K23" s="40"/>
      <c r="L23" s="142"/>
      <c r="M23" s="129"/>
    </row>
    <row r="24" spans="1:13" ht="30" customHeight="1">
      <c r="A24" s="27" t="s">
        <v>3</v>
      </c>
      <c r="B24" s="137">
        <f t="shared" si="1"/>
        <v>4952</v>
      </c>
      <c r="C24" s="156">
        <f t="shared" si="0"/>
        <v>1430.5</v>
      </c>
      <c r="D24" s="118">
        <v>200</v>
      </c>
      <c r="E24" s="160">
        <v>41.5</v>
      </c>
      <c r="F24" s="116">
        <v>744</v>
      </c>
      <c r="G24" s="117">
        <v>422</v>
      </c>
      <c r="H24" s="110">
        <v>1200</v>
      </c>
      <c r="I24" s="42">
        <v>867</v>
      </c>
      <c r="J24" s="110">
        <v>1995</v>
      </c>
      <c r="K24" s="42">
        <v>30</v>
      </c>
      <c r="L24" s="143">
        <v>813</v>
      </c>
      <c r="M24" s="129">
        <v>70</v>
      </c>
    </row>
    <row r="25" spans="1:13" ht="15.75">
      <c r="A25" s="25" t="s">
        <v>2</v>
      </c>
      <c r="B25" s="191">
        <f t="shared" si="1"/>
        <v>4952</v>
      </c>
      <c r="C25" s="192">
        <f t="shared" si="0"/>
        <v>1387.6999999999998</v>
      </c>
      <c r="D25" s="122">
        <f aca="true" t="shared" si="2" ref="D25:M25">SUM(D27+D28+D29+D30)</f>
        <v>200</v>
      </c>
      <c r="E25" s="107">
        <f t="shared" si="2"/>
        <v>7</v>
      </c>
      <c r="F25" s="115">
        <f t="shared" si="2"/>
        <v>744</v>
      </c>
      <c r="G25" s="50">
        <f t="shared" si="2"/>
        <v>211.8</v>
      </c>
      <c r="H25" s="111">
        <f t="shared" si="2"/>
        <v>1200</v>
      </c>
      <c r="I25" s="111">
        <f t="shared" si="2"/>
        <v>578</v>
      </c>
      <c r="J25" s="111">
        <f t="shared" si="2"/>
        <v>1995</v>
      </c>
      <c r="K25" s="111">
        <f t="shared" si="2"/>
        <v>490.9</v>
      </c>
      <c r="L25" s="115">
        <f t="shared" si="2"/>
        <v>813</v>
      </c>
      <c r="M25" s="115">
        <f t="shared" si="2"/>
        <v>100</v>
      </c>
    </row>
    <row r="26" spans="1:13" ht="15.75">
      <c r="A26" s="26" t="s">
        <v>1</v>
      </c>
      <c r="B26" s="137">
        <f t="shared" si="1"/>
        <v>0</v>
      </c>
      <c r="C26" s="156">
        <f t="shared" si="0"/>
        <v>0</v>
      </c>
      <c r="D26" s="116"/>
      <c r="E26" s="108"/>
      <c r="F26" s="122"/>
      <c r="G26" s="123"/>
      <c r="H26" s="109"/>
      <c r="I26" s="40"/>
      <c r="J26" s="109"/>
      <c r="K26" s="40"/>
      <c r="L26" s="142"/>
      <c r="M26" s="129"/>
    </row>
    <row r="27" spans="1:13" ht="47.25" customHeight="1">
      <c r="A27" s="27" t="s">
        <v>4</v>
      </c>
      <c r="B27" s="137">
        <f t="shared" si="1"/>
        <v>215</v>
      </c>
      <c r="C27" s="156">
        <f t="shared" si="0"/>
        <v>187</v>
      </c>
      <c r="D27" s="116"/>
      <c r="E27" s="108"/>
      <c r="F27" s="116">
        <v>10</v>
      </c>
      <c r="G27" s="117"/>
      <c r="H27" s="110"/>
      <c r="I27" s="42"/>
      <c r="J27" s="110">
        <v>205</v>
      </c>
      <c r="K27" s="42">
        <v>187</v>
      </c>
      <c r="L27" s="143"/>
      <c r="M27" s="129"/>
    </row>
    <row r="28" spans="1:13" ht="33.75" customHeight="1">
      <c r="A28" s="28" t="s">
        <v>5</v>
      </c>
      <c r="B28" s="137">
        <f t="shared" si="1"/>
        <v>1615</v>
      </c>
      <c r="C28" s="156">
        <f t="shared" si="0"/>
        <v>604</v>
      </c>
      <c r="D28" s="116">
        <v>35</v>
      </c>
      <c r="E28" s="108"/>
      <c r="F28" s="116">
        <v>10</v>
      </c>
      <c r="G28" s="117"/>
      <c r="H28" s="110">
        <v>1050</v>
      </c>
      <c r="I28" s="42">
        <v>500</v>
      </c>
      <c r="J28" s="110">
        <v>105</v>
      </c>
      <c r="K28" s="42">
        <v>104</v>
      </c>
      <c r="L28" s="143">
        <v>415</v>
      </c>
      <c r="M28" s="129"/>
    </row>
    <row r="29" spans="1:13" ht="46.5" customHeight="1">
      <c r="A29" s="28" t="s">
        <v>6</v>
      </c>
      <c r="B29" s="137">
        <f t="shared" si="1"/>
        <v>140</v>
      </c>
      <c r="C29" s="156">
        <f t="shared" si="0"/>
        <v>27.3</v>
      </c>
      <c r="D29" s="116">
        <v>60</v>
      </c>
      <c r="E29" s="108"/>
      <c r="F29" s="116">
        <v>30</v>
      </c>
      <c r="G29" s="117">
        <v>20</v>
      </c>
      <c r="H29" s="110"/>
      <c r="I29" s="42"/>
      <c r="J29" s="110">
        <v>50</v>
      </c>
      <c r="K29" s="42">
        <v>7.3</v>
      </c>
      <c r="L29" s="143"/>
      <c r="M29" s="129"/>
    </row>
    <row r="30" spans="1:13" ht="46.5" customHeight="1">
      <c r="A30" s="28" t="s">
        <v>8</v>
      </c>
      <c r="B30" s="137">
        <f t="shared" si="1"/>
        <v>2982</v>
      </c>
      <c r="C30" s="156">
        <f t="shared" si="0"/>
        <v>569.4</v>
      </c>
      <c r="D30" s="116">
        <v>105</v>
      </c>
      <c r="E30" s="108">
        <v>7</v>
      </c>
      <c r="F30" s="116">
        <v>694</v>
      </c>
      <c r="G30" s="117">
        <v>191.8</v>
      </c>
      <c r="H30" s="110">
        <v>150</v>
      </c>
      <c r="I30" s="42">
        <v>78</v>
      </c>
      <c r="J30" s="110">
        <v>1635</v>
      </c>
      <c r="K30" s="42">
        <v>192.6</v>
      </c>
      <c r="L30" s="143">
        <v>398</v>
      </c>
      <c r="M30" s="129">
        <v>100</v>
      </c>
    </row>
    <row r="31" spans="1:13" ht="16.5" thickBot="1">
      <c r="A31" s="29" t="s">
        <v>20</v>
      </c>
      <c r="B31" s="187">
        <v>1102</v>
      </c>
      <c r="C31" s="188">
        <f t="shared" si="0"/>
        <v>1145</v>
      </c>
      <c r="D31" s="119"/>
      <c r="E31" s="121">
        <v>35</v>
      </c>
      <c r="F31" s="119">
        <v>44</v>
      </c>
      <c r="G31" s="120">
        <v>254</v>
      </c>
      <c r="H31" s="189"/>
      <c r="I31" s="54">
        <v>289</v>
      </c>
      <c r="J31" s="141"/>
      <c r="K31" s="55">
        <v>534</v>
      </c>
      <c r="L31" s="193"/>
      <c r="M31" s="194">
        <v>33</v>
      </c>
    </row>
  </sheetData>
  <mergeCells count="17">
    <mergeCell ref="H3:K3"/>
    <mergeCell ref="F7:K7"/>
    <mergeCell ref="F8:K8"/>
    <mergeCell ref="F9:K9"/>
    <mergeCell ref="F10:K10"/>
    <mergeCell ref="A13:K13"/>
    <mergeCell ref="A14:K14"/>
    <mergeCell ref="A15:K15"/>
    <mergeCell ref="B19:C19"/>
    <mergeCell ref="A16:K16"/>
    <mergeCell ref="A18:A20"/>
    <mergeCell ref="D18:M18"/>
    <mergeCell ref="D19:E19"/>
    <mergeCell ref="F19:G19"/>
    <mergeCell ref="H19:I19"/>
    <mergeCell ref="J19:K19"/>
    <mergeCell ref="L19:M19"/>
  </mergeCells>
  <printOptions/>
  <pageMargins left="0.75" right="0.75" top="0.23" bottom="0.16" header="0.29" footer="0.5"/>
  <pageSetup fitToHeight="1" fitToWidth="1" horizontalDpi="600" verticalDpi="600" orientation="landscape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4"/>
  <sheetViews>
    <sheetView showZeros="0" tabSelected="1" workbookViewId="0" topLeftCell="A1">
      <selection activeCell="B3" sqref="B3"/>
    </sheetView>
  </sheetViews>
  <sheetFormatPr defaultColWidth="9.00390625" defaultRowHeight="12.75"/>
  <cols>
    <col min="1" max="1" width="42.375" style="0" customWidth="1"/>
    <col min="2" max="5" width="12.75390625" style="0" customWidth="1"/>
    <col min="6" max="6" width="12.75390625" style="0" hidden="1" customWidth="1"/>
    <col min="7" max="7" width="12.75390625" style="0" customWidth="1"/>
  </cols>
  <sheetData>
    <row r="1" spans="4:7" ht="12.75">
      <c r="D1" s="256" t="s">
        <v>44</v>
      </c>
      <c r="E1" s="256"/>
      <c r="F1" s="256"/>
      <c r="G1" s="256"/>
    </row>
    <row r="2" spans="4:7" ht="12.75">
      <c r="D2" s="256" t="s">
        <v>23</v>
      </c>
      <c r="E2" s="256"/>
      <c r="F2" s="256"/>
      <c r="G2" s="256"/>
    </row>
    <row r="3" spans="4:7" ht="12.75">
      <c r="D3" s="256" t="s">
        <v>24</v>
      </c>
      <c r="E3" s="256"/>
      <c r="F3" s="256"/>
      <c r="G3" s="256"/>
    </row>
    <row r="4" spans="4:7" ht="12.75">
      <c r="D4" s="256" t="s">
        <v>49</v>
      </c>
      <c r="E4" s="256"/>
      <c r="F4" s="256"/>
      <c r="G4" s="256"/>
    </row>
    <row r="5" spans="4:7" ht="12.75">
      <c r="D5" s="57"/>
      <c r="E5" s="57"/>
      <c r="F5" s="57"/>
      <c r="G5" s="57"/>
    </row>
    <row r="6" spans="1:7" ht="18.75">
      <c r="A6" s="233" t="s">
        <v>13</v>
      </c>
      <c r="B6" s="252"/>
      <c r="C6" s="253"/>
      <c r="D6" s="253"/>
      <c r="E6" s="253"/>
      <c r="F6" s="253"/>
      <c r="G6" s="253"/>
    </row>
    <row r="7" spans="1:7" ht="15.75">
      <c r="A7" s="254" t="s">
        <v>14</v>
      </c>
      <c r="B7" s="254"/>
      <c r="C7" s="253"/>
      <c r="D7" s="253"/>
      <c r="E7" s="253"/>
      <c r="F7" s="253"/>
      <c r="G7" s="253"/>
    </row>
    <row r="8" spans="1:7" ht="15.75">
      <c r="A8" s="254" t="s">
        <v>9</v>
      </c>
      <c r="B8" s="254"/>
      <c r="C8" s="253"/>
      <c r="D8" s="253"/>
      <c r="E8" s="253"/>
      <c r="F8" s="253"/>
      <c r="G8" s="253"/>
    </row>
    <row r="9" spans="1:7" ht="15.75">
      <c r="A9" s="254" t="s">
        <v>50</v>
      </c>
      <c r="B9" s="254"/>
      <c r="C9" s="255"/>
      <c r="D9" s="255"/>
      <c r="E9" s="255"/>
      <c r="F9" s="255"/>
      <c r="G9" s="255"/>
    </row>
    <row r="10" spans="1:7" ht="15.75">
      <c r="A10" s="18"/>
      <c r="B10" s="18"/>
      <c r="C10" s="19"/>
      <c r="D10" s="19"/>
      <c r="E10" s="19"/>
      <c r="F10" s="19"/>
      <c r="G10" s="19"/>
    </row>
    <row r="11" spans="1:7" ht="16.5" thickBot="1">
      <c r="A11" s="18"/>
      <c r="B11" s="18"/>
      <c r="C11" s="19"/>
      <c r="D11" s="19"/>
      <c r="E11" s="19"/>
      <c r="F11" s="19"/>
      <c r="G11" s="19" t="s">
        <v>51</v>
      </c>
    </row>
    <row r="12" spans="1:7" ht="15.75">
      <c r="A12" s="251"/>
      <c r="B12" s="277" t="s">
        <v>7</v>
      </c>
      <c r="C12" s="279" t="s">
        <v>1</v>
      </c>
      <c r="D12" s="280"/>
      <c r="E12" s="280"/>
      <c r="F12" s="280"/>
      <c r="G12" s="281"/>
    </row>
    <row r="13" spans="1:7" ht="13.5" thickBot="1">
      <c r="A13" s="228"/>
      <c r="B13" s="278"/>
      <c r="C13" s="31" t="s">
        <v>21</v>
      </c>
      <c r="D13" s="31" t="s">
        <v>10</v>
      </c>
      <c r="E13" s="31" t="s">
        <v>16</v>
      </c>
      <c r="F13" s="31" t="s">
        <v>17</v>
      </c>
      <c r="G13" s="32" t="s">
        <v>18</v>
      </c>
    </row>
    <row r="14" spans="1:7" ht="15.75">
      <c r="A14" s="33" t="s">
        <v>48</v>
      </c>
      <c r="B14" s="34"/>
      <c r="C14" s="35"/>
      <c r="D14" s="36"/>
      <c r="E14" s="35"/>
      <c r="F14" s="35"/>
      <c r="G14" s="37"/>
    </row>
    <row r="15" spans="1:7" ht="15.75">
      <c r="A15" s="38" t="s">
        <v>0</v>
      </c>
      <c r="B15" s="39">
        <v>1050</v>
      </c>
      <c r="C15" s="49">
        <v>200</v>
      </c>
      <c r="D15" s="40">
        <v>500</v>
      </c>
      <c r="E15" s="40">
        <v>150</v>
      </c>
      <c r="F15" s="40"/>
      <c r="G15" s="43">
        <v>400</v>
      </c>
    </row>
    <row r="16" spans="1:7" ht="15.75">
      <c r="A16" s="41" t="s">
        <v>1</v>
      </c>
      <c r="B16" s="39"/>
      <c r="C16" s="42"/>
      <c r="D16" s="40"/>
      <c r="E16" s="40"/>
      <c r="F16" s="40"/>
      <c r="G16" s="43"/>
    </row>
    <row r="17" spans="1:7" ht="30" customHeight="1">
      <c r="A17" s="44" t="s">
        <v>3</v>
      </c>
      <c r="B17" s="45">
        <v>1050</v>
      </c>
      <c r="C17" s="46">
        <v>200</v>
      </c>
      <c r="D17" s="42">
        <v>300</v>
      </c>
      <c r="E17" s="42">
        <v>150</v>
      </c>
      <c r="F17" s="42"/>
      <c r="G17" s="47">
        <v>400</v>
      </c>
    </row>
    <row r="18" spans="1:7" ht="15.75">
      <c r="A18" s="38" t="s">
        <v>2</v>
      </c>
      <c r="B18" s="48">
        <f aca="true" t="shared" si="0" ref="B18:B24">SUM(C18+D18+E18+F18+G18)</f>
        <v>1050</v>
      </c>
      <c r="C18" s="49">
        <f>SUM(C20+C21+C22+C23)</f>
        <v>200</v>
      </c>
      <c r="D18" s="49">
        <f>SUM(D20+D21+D22+D23)</f>
        <v>300</v>
      </c>
      <c r="E18" s="49">
        <f>SUM(E20+E21+E22+E23)</f>
        <v>150</v>
      </c>
      <c r="F18" s="49">
        <f>SUM(F20+F21+F22+F23)</f>
        <v>0</v>
      </c>
      <c r="G18" s="50">
        <f>SUM(G20+G21+G22+G23)</f>
        <v>400</v>
      </c>
    </row>
    <row r="19" spans="1:7" ht="15.75">
      <c r="A19" s="41" t="s">
        <v>1</v>
      </c>
      <c r="B19" s="45">
        <f t="shared" si="0"/>
        <v>0</v>
      </c>
      <c r="C19" s="42"/>
      <c r="D19" s="40"/>
      <c r="E19" s="40"/>
      <c r="F19" s="40"/>
      <c r="G19" s="43"/>
    </row>
    <row r="20" spans="1:7" ht="47.25" customHeight="1">
      <c r="A20" s="44" t="s">
        <v>4</v>
      </c>
      <c r="B20" s="45">
        <f t="shared" si="0"/>
        <v>0</v>
      </c>
      <c r="C20" s="42"/>
      <c r="D20" s="42"/>
      <c r="E20" s="42"/>
      <c r="F20" s="42"/>
      <c r="G20" s="47"/>
    </row>
    <row r="21" spans="1:7" ht="33.75" customHeight="1">
      <c r="A21" s="51" t="s">
        <v>5</v>
      </c>
      <c r="B21" s="45">
        <f>SUM(C21+D21+E21+F21+G21)</f>
        <v>185</v>
      </c>
      <c r="C21" s="42">
        <v>35</v>
      </c>
      <c r="D21" s="42"/>
      <c r="E21" s="42"/>
      <c r="F21" s="42"/>
      <c r="G21" s="47">
        <v>150</v>
      </c>
    </row>
    <row r="22" spans="1:7" ht="46.5" customHeight="1">
      <c r="A22" s="51" t="s">
        <v>6</v>
      </c>
      <c r="B22" s="45">
        <f t="shared" si="0"/>
        <v>105</v>
      </c>
      <c r="C22" s="42">
        <v>105</v>
      </c>
      <c r="D22" s="42"/>
      <c r="E22" s="42"/>
      <c r="F22" s="42"/>
      <c r="G22" s="47"/>
    </row>
    <row r="23" spans="1:7" ht="51.75" customHeight="1">
      <c r="A23" s="51" t="s">
        <v>8</v>
      </c>
      <c r="B23" s="45">
        <f t="shared" si="0"/>
        <v>760</v>
      </c>
      <c r="C23" s="42">
        <v>60</v>
      </c>
      <c r="D23" s="42">
        <v>300</v>
      </c>
      <c r="E23" s="42">
        <v>150</v>
      </c>
      <c r="F23" s="42"/>
      <c r="G23" s="47">
        <v>250</v>
      </c>
    </row>
    <row r="24" spans="1:7" ht="16.5" thickBot="1">
      <c r="A24" s="52" t="s">
        <v>52</v>
      </c>
      <c r="B24" s="53">
        <f t="shared" si="0"/>
        <v>0</v>
      </c>
      <c r="C24" s="54"/>
      <c r="D24" s="54"/>
      <c r="E24" s="54"/>
      <c r="F24" s="55"/>
      <c r="G24" s="56"/>
    </row>
  </sheetData>
  <mergeCells count="11">
    <mergeCell ref="A12:A13"/>
    <mergeCell ref="B12:B13"/>
    <mergeCell ref="C12:G12"/>
    <mergeCell ref="A6:G6"/>
    <mergeCell ref="A7:G7"/>
    <mergeCell ref="A8:G8"/>
    <mergeCell ref="A9:G9"/>
    <mergeCell ref="D1:G1"/>
    <mergeCell ref="D2:G2"/>
    <mergeCell ref="D3:G3"/>
    <mergeCell ref="D4:G4"/>
  </mergeCells>
  <printOptions/>
  <pageMargins left="0.75" right="0.75" top="0.3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F334s</dc:creator>
  <cp:keywords/>
  <dc:description/>
  <cp:lastModifiedBy>Sergey</cp:lastModifiedBy>
  <cp:lastPrinted>2005-11-29T11:33:29Z</cp:lastPrinted>
  <dcterms:created xsi:type="dcterms:W3CDTF">2001-01-13T07:45:53Z</dcterms:created>
  <dcterms:modified xsi:type="dcterms:W3CDTF">2006-11-18T13:18:45Z</dcterms:modified>
  <cp:category/>
  <cp:version/>
  <cp:contentType/>
  <cp:contentStatus/>
</cp:coreProperties>
</file>