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5125" windowHeight="13305" activeTab="1"/>
  </bookViews>
  <sheets>
    <sheet name="Табл1" sheetId="1" r:id="rId1"/>
    <sheet name="Лист2" sheetId="2" r:id="rId2"/>
  </sheets>
  <definedNames>
    <definedName name="_xlnm.Print_Area" localSheetId="1">'Лист2'!$A$1:$N$33</definedName>
    <definedName name="_xlnm.Print_Area" localSheetId="0">'Табл1'!$A$1:$D$28</definedName>
  </definedNames>
  <calcPr fullCalcOnLoad="1"/>
</workbook>
</file>

<file path=xl/sharedStrings.xml><?xml version="1.0" encoding="utf-8"?>
<sst xmlns="http://schemas.openxmlformats.org/spreadsheetml/2006/main" count="81" uniqueCount="72">
  <si>
    <t>№ п/п</t>
  </si>
  <si>
    <t>ИТОГО</t>
  </si>
  <si>
    <t>Таблица I</t>
  </si>
  <si>
    <t>Показатели</t>
  </si>
  <si>
    <t>Норма обеспеченности   кв.м/чел.</t>
  </si>
  <si>
    <t>на существующие жилые дома</t>
  </si>
  <si>
    <t>Нормативная площадь, кв.м</t>
  </si>
  <si>
    <t>Население</t>
  </si>
  <si>
    <t>Площадка для игр детей дошкольного и младшего школьного возраста</t>
  </si>
  <si>
    <t>Площадка для отдыха взрослого населения</t>
  </si>
  <si>
    <t>Автостоянка для временного хранения автомобилей</t>
  </si>
  <si>
    <t>Площадка для хозяйственных целей:</t>
  </si>
  <si>
    <t>для сушки белья</t>
  </si>
  <si>
    <t>для чистки вещей</t>
  </si>
  <si>
    <t>Всего</t>
  </si>
  <si>
    <t>Зеленые насаждения</t>
  </si>
  <si>
    <t>Площадка для занятий физкультурой</t>
  </si>
  <si>
    <t>Расчет количества проживающих выполняем по формуле:   Nж = Nкв х К</t>
  </si>
  <si>
    <r>
      <t xml:space="preserve">где:    </t>
    </r>
    <r>
      <rPr>
        <sz val="8"/>
        <rFont val="Times New Roman"/>
        <family val="1"/>
      </rPr>
      <t>N</t>
    </r>
    <r>
      <rPr>
        <vertAlign val="subscript"/>
        <sz val="8"/>
        <rFont val="Times New Roman"/>
        <family val="1"/>
      </rPr>
      <t>ж</t>
    </r>
    <r>
      <rPr>
        <i/>
        <sz val="8"/>
        <rFont val="Times New Roman"/>
        <family val="1"/>
      </rPr>
      <t xml:space="preserve"> - </t>
    </r>
    <r>
      <rPr>
        <sz val="8"/>
        <rFont val="Times New Roman"/>
        <family val="1"/>
      </rPr>
      <t>количество проживающих</t>
    </r>
  </si>
  <si>
    <r>
      <t>N</t>
    </r>
    <r>
      <rPr>
        <vertAlign val="subscript"/>
        <sz val="8"/>
        <rFont val="Times New Roman"/>
        <family val="1"/>
      </rPr>
      <t xml:space="preserve">кв </t>
    </r>
    <r>
      <rPr>
        <i/>
        <sz val="8"/>
        <rFont val="Times New Roman"/>
        <family val="1"/>
      </rPr>
      <t xml:space="preserve">- </t>
    </r>
    <r>
      <rPr>
        <sz val="8"/>
        <rFont val="Times New Roman"/>
        <family val="1"/>
      </rPr>
      <t>количество квартир</t>
    </r>
  </si>
  <si>
    <r>
      <t>К</t>
    </r>
    <r>
      <rPr>
        <i/>
        <sz val="8"/>
        <rFont val="Times New Roman"/>
        <family val="1"/>
      </rPr>
      <t xml:space="preserve"> – </t>
    </r>
    <r>
      <rPr>
        <sz val="8"/>
        <rFont val="Times New Roman"/>
        <family val="1"/>
      </rPr>
      <t>средний размер домохозяйства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(коэффициент семейственности)</t>
    </r>
  </si>
  <si>
    <t>Коэффициент семейственности – 2,7 (письмо Калининградстата исх.№1061/12-09 от 29.05.07г.)</t>
  </si>
  <si>
    <t>Разрешенное использование</t>
  </si>
  <si>
    <t>Адрес</t>
  </si>
  <si>
    <t>Год              стр-ва</t>
  </si>
  <si>
    <t>Кол-во этажей</t>
  </si>
  <si>
    <t>Кол-во квартир</t>
  </si>
  <si>
    <t>Общ. площ. жил. пом.</t>
  </si>
  <si>
    <t>Удельн. коэфф. зем. доли</t>
  </si>
  <si>
    <t>Нормат. площ. зем. участка</t>
  </si>
  <si>
    <t>Проектн. площадь</t>
  </si>
  <si>
    <t>Примечание</t>
  </si>
  <si>
    <t>Ранее образованные земельные участки:</t>
  </si>
  <si>
    <t>Образуемые земельные участки:</t>
  </si>
  <si>
    <t>Всего под многоквартирные дома</t>
  </si>
  <si>
    <t>аренда</t>
  </si>
  <si>
    <t>Общ. площ. нежил. пом.</t>
  </si>
  <si>
    <t>Факт. показат. зем. доли</t>
  </si>
  <si>
    <t>Всего ранее образованных земельных участков</t>
  </si>
  <si>
    <t>Территория подлежащая межеванию</t>
  </si>
  <si>
    <t>Количество квартир – 410</t>
  </si>
  <si>
    <r>
      <t>N</t>
    </r>
    <r>
      <rPr>
        <vertAlign val="subscript"/>
        <sz val="8"/>
        <rFont val="Times New Roman"/>
        <family val="1"/>
      </rPr>
      <t>ж</t>
    </r>
    <r>
      <rPr>
        <sz val="8"/>
        <rFont val="Times New Roman"/>
        <family val="1"/>
      </rPr>
      <t xml:space="preserve"> = 410 х 2,7 = 1107 (чел.)</t>
    </r>
  </si>
  <si>
    <r>
      <t xml:space="preserve">Расчетное количество проживающих составляет </t>
    </r>
    <r>
      <rPr>
        <b/>
        <sz val="8"/>
        <rFont val="Times New Roman"/>
        <family val="1"/>
      </rPr>
      <t xml:space="preserve"> 1107 человек.</t>
    </r>
  </si>
  <si>
    <t>под площадку для сбора твердых бытовых отходов</t>
  </si>
  <si>
    <t>в т. ч. в границах красных линий</t>
  </si>
  <si>
    <t>проезд совместного использования</t>
  </si>
  <si>
    <t>Всего образуемых земельных участков, в т. ч.:</t>
  </si>
  <si>
    <t>в границах красных линий</t>
  </si>
  <si>
    <t>Итого</t>
  </si>
  <si>
    <t>Площадь территории межевания в границах красных линий -</t>
  </si>
  <si>
    <t>Площадь территории межевания -</t>
  </si>
  <si>
    <t>*    Земельный участок полностью расположен в охранной зоне инженерных коммуникаций.</t>
  </si>
  <si>
    <t>под существующие торговые павильоны</t>
  </si>
  <si>
    <t>ул. Новый вал, 31А</t>
  </si>
  <si>
    <t>39:15:140409:6</t>
  </si>
  <si>
    <t>-</t>
  </si>
  <si>
    <t>под существующий многоквартирный многоэтажный дом со встроенно-пристроенным административно-торговыми помещениями</t>
  </si>
  <si>
    <t>39:15:140409:5</t>
  </si>
  <si>
    <t>ул. Эпроновская, 1</t>
  </si>
  <si>
    <t>ул. Новый вал, 29-33 - ул. Багратиона, 58-64</t>
  </si>
  <si>
    <t>ул. Багратиона, 48-56</t>
  </si>
  <si>
    <t>5*</t>
  </si>
  <si>
    <t>6*</t>
  </si>
  <si>
    <t>под ТП-367</t>
  </si>
  <si>
    <t>тротуар и проезд совместного использования</t>
  </si>
  <si>
    <t>тротуар и озеленение</t>
  </si>
  <si>
    <t>под городской сквер</t>
  </si>
  <si>
    <t>**  Площадь земельного участка в границах красных линий ул. Проф. Морозова - 128.00 кв.м</t>
  </si>
  <si>
    <t>под газетный киоск "Пресса"</t>
  </si>
  <si>
    <t>8**</t>
  </si>
  <si>
    <t>39:15:140409:4</t>
  </si>
  <si>
    <t>под многоквартирный среднеэтажный дом</t>
  </si>
</sst>
</file>

<file path=xl/styles.xml><?xml version="1.0" encoding="utf-8"?>
<styleSheet xmlns="http://schemas.openxmlformats.org/spreadsheetml/2006/main">
  <numFmts count="27">
    <numFmt numFmtId="5" formatCode="#,##0&quot;ð.&quot;;\-#,##0&quot;ð.&quot;"/>
    <numFmt numFmtId="6" formatCode="#,##0&quot;ð.&quot;;[Red]\-#,##0&quot;ð.&quot;"/>
    <numFmt numFmtId="7" formatCode="#,##0.00&quot;ð.&quot;;\-#,##0.00&quot;ð.&quot;"/>
    <numFmt numFmtId="8" formatCode="#,##0.00&quot;ð.&quot;;[Red]\-#,##0.00&quot;ð.&quot;"/>
    <numFmt numFmtId="42" formatCode="_-* #,##0&quot;ð.&quot;_-;\-* #,##0&quot;ð.&quot;_-;_-* &quot;-&quot;&quot;ð.&quot;_-;_-@_-"/>
    <numFmt numFmtId="41" formatCode="_-* #,##0_ð_._-;\-* #,##0_ð_._-;_-* &quot;-&quot;_ð_._-;_-@_-"/>
    <numFmt numFmtId="44" formatCode="_-* #,##0.00&quot;ð.&quot;_-;\-* #,##0.00&quot;ð.&quot;_-;_-* &quot;-&quot;??&quot;ð.&quot;_-;_-@_-"/>
    <numFmt numFmtId="43" formatCode="_-* #,##0.00_ð_._-;\-* #,##0.00_ð_._-;_-* &quot;-&quot;??_ð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"/>
    <numFmt numFmtId="174" formatCode="0.0"/>
    <numFmt numFmtId="175" formatCode="0.00;[Red]0.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00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vertAlign val="subscript"/>
      <sz val="8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justify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vertical="top" wrapText="1"/>
    </xf>
    <xf numFmtId="1" fontId="3" fillId="0" borderId="8" xfId="0" applyNumberFormat="1" applyFont="1" applyBorder="1" applyAlignment="1">
      <alignment horizontal="right" vertical="top" wrapText="1"/>
    </xf>
    <xf numFmtId="174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top" wrapText="1"/>
    </xf>
    <xf numFmtId="174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1" fontId="16" fillId="0" borderId="3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right" vertical="center" wrapText="1"/>
    </xf>
    <xf numFmtId="2" fontId="14" fillId="0" borderId="3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1" fontId="14" fillId="0" borderId="14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justify" wrapText="1"/>
    </xf>
    <xf numFmtId="1" fontId="16" fillId="0" borderId="3" xfId="0" applyNumberFormat="1" applyFont="1" applyFill="1" applyBorder="1" applyAlignment="1">
      <alignment horizontal="center" vertical="justify" wrapText="1"/>
    </xf>
    <xf numFmtId="0" fontId="16" fillId="0" borderId="3" xfId="0" applyFont="1" applyBorder="1" applyAlignment="1">
      <alignment horizontal="center" vertical="justify" wrapText="1"/>
    </xf>
    <xf numFmtId="1" fontId="16" fillId="0" borderId="3" xfId="0" applyNumberFormat="1" applyFont="1" applyBorder="1" applyAlignment="1">
      <alignment horizontal="center" vertical="justify" wrapText="1"/>
    </xf>
    <xf numFmtId="0" fontId="16" fillId="0" borderId="6" xfId="0" applyFont="1" applyBorder="1" applyAlignment="1">
      <alignment horizontal="center" vertical="justify"/>
    </xf>
    <xf numFmtId="1" fontId="16" fillId="0" borderId="15" xfId="0" applyNumberFormat="1" applyFont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right" vertical="center"/>
    </xf>
    <xf numFmtId="1" fontId="16" fillId="0" borderId="17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right" vertical="center"/>
    </xf>
    <xf numFmtId="2" fontId="16" fillId="0" borderId="17" xfId="0" applyNumberFormat="1" applyFont="1" applyBorder="1" applyAlignment="1">
      <alignment horizontal="right" vertical="center"/>
    </xf>
    <xf numFmtId="1" fontId="16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vertical="center" wrapText="1"/>
    </xf>
    <xf numFmtId="1" fontId="16" fillId="0" borderId="6" xfId="0" applyNumberFormat="1" applyFont="1" applyBorder="1" applyAlignment="1">
      <alignment vertical="center" wrapText="1"/>
    </xf>
    <xf numFmtId="1" fontId="16" fillId="0" borderId="3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right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16" fillId="0" borderId="16" xfId="0" applyNumberFormat="1" applyFont="1" applyBorder="1" applyAlignment="1">
      <alignment horizontal="right" vertical="center" wrapText="1"/>
    </xf>
    <xf numFmtId="1" fontId="16" fillId="0" borderId="6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left" vertical="center"/>
    </xf>
    <xf numFmtId="2" fontId="13" fillId="0" borderId="6" xfId="0" applyNumberFormat="1" applyFont="1" applyBorder="1" applyAlignment="1">
      <alignment horizontal="left" vertical="center"/>
    </xf>
    <xf numFmtId="2" fontId="13" fillId="0" borderId="3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vertical="center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2" fontId="14" fillId="0" borderId="6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1" fontId="16" fillId="0" borderId="6" xfId="0" applyNumberFormat="1" applyFont="1" applyBorder="1" applyAlignment="1">
      <alignment horizontal="left" vertical="center" wrapText="1"/>
    </xf>
    <xf numFmtId="1" fontId="16" fillId="0" borderId="3" xfId="0" applyNumberFormat="1" applyFont="1" applyBorder="1" applyAlignment="1">
      <alignment horizontal="left" vertical="center" wrapText="1"/>
    </xf>
    <xf numFmtId="2" fontId="16" fillId="0" borderId="3" xfId="0" applyNumberFormat="1" applyFont="1" applyBorder="1" applyAlignment="1">
      <alignment horizontal="right" vertical="center" wrapText="1"/>
    </xf>
    <xf numFmtId="1" fontId="14" fillId="0" borderId="3" xfId="0" applyNumberFormat="1" applyFont="1" applyBorder="1" applyAlignment="1">
      <alignment horizontal="left" vertical="center" wrapText="1"/>
    </xf>
    <xf numFmtId="2" fontId="16" fillId="0" borderId="6" xfId="0" applyNumberFormat="1" applyFont="1" applyBorder="1" applyAlignment="1">
      <alignment horizontal="left" vertical="center" wrapText="1"/>
    </xf>
    <xf numFmtId="2" fontId="16" fillId="0" borderId="6" xfId="0" applyNumberFormat="1" applyFont="1" applyBorder="1" applyAlignment="1">
      <alignment horizontal="right" vertical="center"/>
    </xf>
    <xf numFmtId="1" fontId="14" fillId="0" borderId="20" xfId="0" applyNumberFormat="1" applyFont="1" applyBorder="1" applyAlignment="1">
      <alignment horizontal="left" vertical="center" wrapText="1"/>
    </xf>
    <xf numFmtId="2" fontId="14" fillId="0" borderId="6" xfId="0" applyNumberFormat="1" applyFont="1" applyBorder="1" applyAlignment="1">
      <alignment vertical="center"/>
    </xf>
    <xf numFmtId="2" fontId="16" fillId="0" borderId="6" xfId="0" applyNumberFormat="1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1" fontId="16" fillId="0" borderId="6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left" vertical="justify"/>
    </xf>
    <xf numFmtId="0" fontId="19" fillId="0" borderId="0" xfId="18">
      <alignment/>
      <protection/>
    </xf>
    <xf numFmtId="2" fontId="0" fillId="0" borderId="0" xfId="0" applyNumberFormat="1" applyAlignment="1">
      <alignment/>
    </xf>
    <xf numFmtId="2" fontId="14" fillId="0" borderId="6" xfId="0" applyNumberFormat="1" applyFont="1" applyBorder="1" applyAlignment="1">
      <alignment horizontal="right"/>
    </xf>
    <xf numFmtId="2" fontId="14" fillId="0" borderId="6" xfId="18" applyNumberFormat="1" applyFont="1" applyBorder="1" applyAlignment="1">
      <alignment horizontal="right"/>
      <protection/>
    </xf>
    <xf numFmtId="0" fontId="13" fillId="0" borderId="18" xfId="0" applyFont="1" applyBorder="1" applyAlignment="1">
      <alignment vertical="center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7" fillId="0" borderId="9" xfId="0" applyNumberFormat="1" applyFont="1" applyBorder="1" applyAlignment="1">
      <alignment horizontal="center" vertical="justify" wrapText="1"/>
    </xf>
    <xf numFmtId="2" fontId="7" fillId="0" borderId="11" xfId="0" applyNumberFormat="1" applyFont="1" applyBorder="1" applyAlignment="1">
      <alignment horizontal="center" vertical="justify" wrapText="1"/>
    </xf>
    <xf numFmtId="1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7" fillId="0" borderId="24" xfId="0" applyNumberFormat="1" applyFont="1" applyFill="1" applyBorder="1" applyAlignment="1">
      <alignment horizontal="center" vertical="justify" wrapText="1"/>
    </xf>
    <xf numFmtId="1" fontId="7" fillId="0" borderId="5" xfId="0" applyNumberFormat="1" applyFont="1" applyFill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1" fontId="7" fillId="0" borderId="25" xfId="0" applyNumberFormat="1" applyFont="1" applyBorder="1" applyAlignment="1">
      <alignment horizontal="center" vertical="justify" wrapText="1"/>
    </xf>
    <xf numFmtId="1" fontId="7" fillId="0" borderId="6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center" vertical="justify" wrapText="1"/>
    </xf>
    <xf numFmtId="1" fontId="16" fillId="0" borderId="6" xfId="0" applyNumberFormat="1" applyFont="1" applyBorder="1" applyAlignment="1">
      <alignment horizontal="right" vertical="center" wrapText="1"/>
    </xf>
    <xf numFmtId="1" fontId="17" fillId="0" borderId="16" xfId="0" applyNumberFormat="1" applyFont="1" applyBorder="1" applyAlignment="1">
      <alignment horizontal="right" vertical="center" wrapText="1"/>
    </xf>
    <xf numFmtId="1" fontId="17" fillId="0" borderId="17" xfId="0" applyNumberFormat="1" applyFont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16" fillId="0" borderId="18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18" fillId="0" borderId="16" xfId="0" applyNumberFormat="1" applyFont="1" applyBorder="1" applyAlignment="1">
      <alignment horizontal="right" vertical="center" wrapText="1"/>
    </xf>
    <xf numFmtId="1" fontId="18" fillId="0" borderId="17" xfId="0" applyNumberFormat="1" applyFont="1" applyBorder="1" applyAlignment="1">
      <alignment horizontal="right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left" vertical="center" wrapText="1"/>
    </xf>
    <xf numFmtId="2" fontId="17" fillId="0" borderId="19" xfId="0" applyNumberFormat="1" applyFont="1" applyBorder="1" applyAlignment="1">
      <alignment horizontal="left" vertical="center" wrapText="1"/>
    </xf>
    <xf numFmtId="1" fontId="17" fillId="0" borderId="16" xfId="0" applyNumberFormat="1" applyFont="1" applyBorder="1" applyAlignment="1">
      <alignment horizontal="left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" fontId="17" fillId="0" borderId="21" xfId="0" applyNumberFormat="1" applyFont="1" applyBorder="1" applyAlignment="1">
      <alignment horizontal="right" vertical="center" wrapText="1"/>
    </xf>
    <xf numFmtId="1" fontId="17" fillId="0" borderId="15" xfId="0" applyNumberFormat="1" applyFont="1" applyBorder="1" applyAlignment="1">
      <alignment horizontal="righ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selection activeCell="B28" sqref="A1:D28"/>
    </sheetView>
  </sheetViews>
  <sheetFormatPr defaultColWidth="9.00390625" defaultRowHeight="12.75"/>
  <cols>
    <col min="1" max="1" width="3.75390625" style="0" customWidth="1"/>
    <col min="2" max="2" width="53.25390625" style="0" customWidth="1"/>
    <col min="3" max="3" width="22.875" style="0" customWidth="1"/>
    <col min="4" max="4" width="49.75390625" style="0" customWidth="1"/>
  </cols>
  <sheetData>
    <row r="3" spans="1:4" ht="12.75">
      <c r="A3" s="121" t="s">
        <v>2</v>
      </c>
      <c r="B3" s="121"/>
      <c r="C3" s="121"/>
      <c r="D3" s="121"/>
    </row>
    <row r="4" ht="13.5" thickBot="1"/>
    <row r="5" spans="1:4" ht="18" customHeight="1">
      <c r="A5" s="122" t="s">
        <v>0</v>
      </c>
      <c r="B5" s="125" t="s">
        <v>3</v>
      </c>
      <c r="C5" s="127" t="s">
        <v>4</v>
      </c>
      <c r="D5" s="3" t="s">
        <v>6</v>
      </c>
    </row>
    <row r="6" spans="1:4" ht="12" customHeight="1">
      <c r="A6" s="123"/>
      <c r="B6" s="126"/>
      <c r="C6" s="128"/>
      <c r="D6" s="118" t="s">
        <v>5</v>
      </c>
    </row>
    <row r="7" spans="1:4" ht="9" customHeight="1">
      <c r="A7" s="124"/>
      <c r="B7" s="126"/>
      <c r="C7" s="128"/>
      <c r="D7" s="119"/>
    </row>
    <row r="8" spans="1:4" s="1" customFormat="1" ht="18" customHeight="1">
      <c r="A8" s="4">
        <v>1</v>
      </c>
      <c r="B8" s="5">
        <v>2</v>
      </c>
      <c r="C8" s="5">
        <v>3</v>
      </c>
      <c r="D8" s="6">
        <v>4</v>
      </c>
    </row>
    <row r="9" spans="1:4" ht="30" customHeight="1">
      <c r="A9" s="7">
        <v>1</v>
      </c>
      <c r="B9" s="8" t="s">
        <v>7</v>
      </c>
      <c r="C9" s="26">
        <v>1107</v>
      </c>
      <c r="D9" s="9"/>
    </row>
    <row r="10" spans="1:4" ht="34.5" customHeight="1">
      <c r="A10" s="7">
        <v>2</v>
      </c>
      <c r="B10" s="8" t="s">
        <v>8</v>
      </c>
      <c r="C10" s="10">
        <v>0.7</v>
      </c>
      <c r="D10" s="9">
        <f>C9*C10</f>
        <v>774.9</v>
      </c>
    </row>
    <row r="11" spans="1:4" ht="33" customHeight="1">
      <c r="A11" s="7">
        <v>3</v>
      </c>
      <c r="B11" s="8" t="s">
        <v>9</v>
      </c>
      <c r="C11" s="10">
        <v>0.1</v>
      </c>
      <c r="D11" s="9">
        <f>C9*C11</f>
        <v>110.7</v>
      </c>
    </row>
    <row r="12" spans="1:4" ht="18" customHeight="1">
      <c r="A12" s="7">
        <v>4</v>
      </c>
      <c r="B12" s="8" t="s">
        <v>16</v>
      </c>
      <c r="C12" s="10">
        <v>2</v>
      </c>
      <c r="D12" s="9">
        <f>C9*2</f>
        <v>2214</v>
      </c>
    </row>
    <row r="13" spans="1:4" ht="18" customHeight="1">
      <c r="A13" s="7">
        <v>5</v>
      </c>
      <c r="B13" s="8" t="s">
        <v>10</v>
      </c>
      <c r="C13" s="11">
        <v>0.8</v>
      </c>
      <c r="D13" s="12">
        <f>C9*C13</f>
        <v>885.6</v>
      </c>
    </row>
    <row r="14" spans="1:4" ht="18" customHeight="1">
      <c r="A14" s="13">
        <v>6</v>
      </c>
      <c r="B14" s="14" t="s">
        <v>11</v>
      </c>
      <c r="C14" s="11"/>
      <c r="D14" s="12"/>
    </row>
    <row r="15" spans="1:4" ht="18" customHeight="1">
      <c r="A15" s="13"/>
      <c r="B15" s="15" t="s">
        <v>12</v>
      </c>
      <c r="C15" s="16"/>
      <c r="D15" s="17"/>
    </row>
    <row r="16" spans="1:4" ht="18" customHeight="1">
      <c r="A16" s="13"/>
      <c r="B16" s="15" t="s">
        <v>13</v>
      </c>
      <c r="C16" s="16"/>
      <c r="D16" s="17"/>
    </row>
    <row r="17" spans="1:4" ht="18" customHeight="1">
      <c r="A17" s="13"/>
      <c r="B17" s="18" t="s">
        <v>14</v>
      </c>
      <c r="C17" s="19">
        <v>0.3</v>
      </c>
      <c r="D17" s="20">
        <f>C9*C17</f>
        <v>332.09999999999997</v>
      </c>
    </row>
    <row r="18" spans="1:4" ht="18" customHeight="1">
      <c r="A18" s="7">
        <v>7</v>
      </c>
      <c r="B18" s="8" t="s">
        <v>15</v>
      </c>
      <c r="C18" s="10">
        <v>6</v>
      </c>
      <c r="D18" s="9">
        <f>C9*C18</f>
        <v>6642</v>
      </c>
    </row>
    <row r="19" spans="1:4" ht="18" customHeight="1" thickBot="1">
      <c r="A19" s="21"/>
      <c r="B19" s="120" t="s">
        <v>1</v>
      </c>
      <c r="C19" s="120"/>
      <c r="D19" s="22">
        <f>D10+D11+D12+D13+D17+D18</f>
        <v>10959.3</v>
      </c>
    </row>
    <row r="21" spans="1:4" ht="12.75">
      <c r="A21" s="2"/>
      <c r="B21" s="117" t="s">
        <v>17</v>
      </c>
      <c r="C21" s="117"/>
      <c r="D21" s="117"/>
    </row>
    <row r="22" spans="1:6" ht="13.5">
      <c r="A22" s="2"/>
      <c r="B22" s="115" t="s">
        <v>18</v>
      </c>
      <c r="C22" s="115"/>
      <c r="D22" s="115"/>
      <c r="F22">
        <f>410*2.7</f>
        <v>1107</v>
      </c>
    </row>
    <row r="23" spans="1:4" ht="13.5">
      <c r="A23" s="2"/>
      <c r="B23" s="117" t="s">
        <v>19</v>
      </c>
      <c r="C23" s="117"/>
      <c r="D23" s="117"/>
    </row>
    <row r="24" spans="1:4" ht="12.75">
      <c r="A24" s="2"/>
      <c r="B24" s="117" t="s">
        <v>20</v>
      </c>
      <c r="C24" s="117"/>
      <c r="D24" s="117"/>
    </row>
    <row r="25" spans="1:4" ht="12.75">
      <c r="A25" s="2"/>
      <c r="B25" s="23" t="s">
        <v>40</v>
      </c>
      <c r="C25" s="24"/>
      <c r="D25" s="24"/>
    </row>
    <row r="26" spans="1:4" ht="12.75">
      <c r="A26" s="2"/>
      <c r="B26" s="115" t="s">
        <v>21</v>
      </c>
      <c r="C26" s="115"/>
      <c r="D26" s="115"/>
    </row>
    <row r="27" spans="1:4" ht="13.5">
      <c r="A27" s="2"/>
      <c r="B27" s="116" t="s">
        <v>41</v>
      </c>
      <c r="C27" s="116"/>
      <c r="D27" s="25"/>
    </row>
    <row r="28" spans="1:4" ht="12.75">
      <c r="A28" s="2"/>
      <c r="B28" s="117" t="s">
        <v>42</v>
      </c>
      <c r="C28" s="117"/>
      <c r="D28" s="117"/>
    </row>
  </sheetData>
  <mergeCells count="13">
    <mergeCell ref="D6:D7"/>
    <mergeCell ref="B19:C19"/>
    <mergeCell ref="A3:D3"/>
    <mergeCell ref="A5:A7"/>
    <mergeCell ref="B5:B7"/>
    <mergeCell ref="C5:C7"/>
    <mergeCell ref="B26:D26"/>
    <mergeCell ref="B27:C27"/>
    <mergeCell ref="B28:D28"/>
    <mergeCell ref="B21:D21"/>
    <mergeCell ref="B22:D22"/>
    <mergeCell ref="B23:D23"/>
    <mergeCell ref="B24:D24"/>
  </mergeCells>
  <printOptions/>
  <pageMargins left="1.29" right="1.11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workbookViewId="0" topLeftCell="A1">
      <selection activeCell="B3" sqref="B3"/>
    </sheetView>
  </sheetViews>
  <sheetFormatPr defaultColWidth="9.00390625" defaultRowHeight="12.75"/>
  <cols>
    <col min="1" max="1" width="6.00390625" style="0" customWidth="1"/>
    <col min="2" max="2" width="67.25390625" style="0" customWidth="1"/>
    <col min="3" max="3" width="50.625" style="0" customWidth="1"/>
    <col min="4" max="4" width="9.875" style="0" customWidth="1"/>
    <col min="5" max="5" width="10.375" style="0" customWidth="1"/>
    <col min="6" max="6" width="11.375" style="0" customWidth="1"/>
    <col min="7" max="7" width="11.25390625" style="0" customWidth="1"/>
    <col min="8" max="8" width="10.625" style="0" customWidth="1"/>
    <col min="9" max="9" width="10.75390625" style="0" customWidth="1"/>
    <col min="10" max="10" width="11.375" style="0" customWidth="1"/>
    <col min="11" max="11" width="11.875" style="0" customWidth="1"/>
    <col min="12" max="12" width="12.375" style="0" customWidth="1"/>
    <col min="13" max="13" width="24.125" style="0" customWidth="1"/>
    <col min="14" max="14" width="10.375" style="0" customWidth="1"/>
    <col min="15" max="15" width="12.00390625" style="0" customWidth="1"/>
  </cols>
  <sheetData>
    <row r="1" spans="1:14" ht="1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7"/>
      <c r="N1" s="30" t="s">
        <v>2</v>
      </c>
    </row>
    <row r="2" spans="1:14" ht="18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29"/>
      <c r="M2" s="29"/>
      <c r="N2" s="27"/>
    </row>
    <row r="3" spans="1:14" ht="60" customHeight="1">
      <c r="A3" s="57" t="s">
        <v>0</v>
      </c>
      <c r="B3" s="33" t="s">
        <v>22</v>
      </c>
      <c r="C3" s="33" t="s">
        <v>23</v>
      </c>
      <c r="D3" s="58" t="s">
        <v>24</v>
      </c>
      <c r="E3" s="59" t="s">
        <v>25</v>
      </c>
      <c r="F3" s="59" t="s">
        <v>26</v>
      </c>
      <c r="G3" s="56" t="s">
        <v>27</v>
      </c>
      <c r="H3" s="56" t="s">
        <v>36</v>
      </c>
      <c r="I3" s="59" t="s">
        <v>28</v>
      </c>
      <c r="J3" s="59" t="s">
        <v>29</v>
      </c>
      <c r="K3" s="59" t="s">
        <v>37</v>
      </c>
      <c r="L3" s="60" t="s">
        <v>30</v>
      </c>
      <c r="M3" s="138" t="s">
        <v>31</v>
      </c>
      <c r="N3" s="139"/>
    </row>
    <row r="4" spans="1:14" s="28" customFormat="1" ht="18" customHeight="1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140">
        <v>13</v>
      </c>
      <c r="N4" s="113"/>
    </row>
    <row r="5" spans="1:14" s="28" customFormat="1" ht="18" customHeight="1">
      <c r="A5" s="145" t="s">
        <v>50</v>
      </c>
      <c r="B5" s="146"/>
      <c r="C5" s="146"/>
      <c r="D5" s="146"/>
      <c r="E5" s="146"/>
      <c r="F5" s="146"/>
      <c r="G5" s="146"/>
      <c r="H5" s="146"/>
      <c r="I5" s="146"/>
      <c r="J5" s="146"/>
      <c r="K5" s="77"/>
      <c r="L5" s="141">
        <v>16266</v>
      </c>
      <c r="M5" s="141"/>
      <c r="N5" s="142"/>
    </row>
    <row r="6" spans="1:14" s="28" customFormat="1" ht="18" customHeight="1">
      <c r="A6" s="145" t="s">
        <v>49</v>
      </c>
      <c r="B6" s="146"/>
      <c r="C6" s="146"/>
      <c r="D6" s="146"/>
      <c r="E6" s="146"/>
      <c r="F6" s="146"/>
      <c r="G6" s="146"/>
      <c r="H6" s="146"/>
      <c r="I6" s="146"/>
      <c r="J6" s="146"/>
      <c r="K6" s="77"/>
      <c r="L6" s="141">
        <v>15896</v>
      </c>
      <c r="M6" s="141"/>
      <c r="N6" s="142"/>
    </row>
    <row r="7" spans="1:14" s="28" customFormat="1" ht="18" customHeight="1">
      <c r="A7" s="143" t="s">
        <v>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65"/>
      <c r="N7" s="70"/>
    </row>
    <row r="8" spans="1:14" s="28" customFormat="1" ht="18" customHeight="1">
      <c r="A8" s="53">
        <v>1</v>
      </c>
      <c r="B8" s="82" t="s">
        <v>52</v>
      </c>
      <c r="C8" s="53" t="s">
        <v>53</v>
      </c>
      <c r="D8" s="36"/>
      <c r="E8" s="36"/>
      <c r="F8" s="51"/>
      <c r="G8" s="54"/>
      <c r="H8" s="54"/>
      <c r="I8" s="51"/>
      <c r="J8" s="52"/>
      <c r="K8" s="52"/>
      <c r="L8" s="85">
        <v>471</v>
      </c>
      <c r="M8" s="87" t="s">
        <v>54</v>
      </c>
      <c r="N8" s="112" t="s">
        <v>55</v>
      </c>
    </row>
    <row r="9" spans="1:14" s="28" customFormat="1" ht="18" customHeight="1">
      <c r="A9" s="53">
        <v>2</v>
      </c>
      <c r="B9" s="82" t="s">
        <v>63</v>
      </c>
      <c r="C9" s="53" t="s">
        <v>60</v>
      </c>
      <c r="D9" s="36"/>
      <c r="E9" s="36"/>
      <c r="F9" s="51"/>
      <c r="G9" s="54"/>
      <c r="H9" s="54"/>
      <c r="I9" s="51"/>
      <c r="J9" s="52"/>
      <c r="K9" s="52"/>
      <c r="L9" s="85">
        <v>77</v>
      </c>
      <c r="M9" s="87" t="s">
        <v>70</v>
      </c>
      <c r="N9" s="86" t="s">
        <v>35</v>
      </c>
    </row>
    <row r="10" spans="1:14" s="28" customFormat="1" ht="45" customHeight="1">
      <c r="A10" s="53">
        <v>3</v>
      </c>
      <c r="B10" s="107" t="s">
        <v>56</v>
      </c>
      <c r="C10" s="35" t="s">
        <v>58</v>
      </c>
      <c r="D10" s="36"/>
      <c r="E10" s="36"/>
      <c r="F10" s="51"/>
      <c r="G10" s="54"/>
      <c r="H10" s="54"/>
      <c r="I10" s="51"/>
      <c r="J10" s="52"/>
      <c r="K10" s="52"/>
      <c r="L10" s="84">
        <v>2328</v>
      </c>
      <c r="M10" s="87" t="s">
        <v>57</v>
      </c>
      <c r="N10" s="86" t="s">
        <v>35</v>
      </c>
    </row>
    <row r="11" spans="1:14" s="28" customFormat="1" ht="18" customHeight="1">
      <c r="A11" s="130" t="s">
        <v>38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66">
        <v>2876</v>
      </c>
      <c r="M11" s="61"/>
      <c r="N11" s="72"/>
    </row>
    <row r="12" spans="1:14" s="28" customFormat="1" ht="18" customHeight="1">
      <c r="A12" s="130" t="s">
        <v>39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66">
        <v>13020</v>
      </c>
      <c r="M12" s="61"/>
      <c r="N12" s="72"/>
    </row>
    <row r="13" spans="1:14" s="28" customFormat="1" ht="18" customHeight="1">
      <c r="A13" s="143" t="s">
        <v>33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78"/>
      <c r="L13" s="67"/>
      <c r="M13" s="65"/>
      <c r="N13" s="70"/>
    </row>
    <row r="14" spans="1:14" s="28" customFormat="1" ht="18" customHeight="1">
      <c r="A14" s="53">
        <v>4</v>
      </c>
      <c r="B14" s="83" t="s">
        <v>71</v>
      </c>
      <c r="C14" s="53" t="s">
        <v>59</v>
      </c>
      <c r="D14" s="36">
        <v>1981</v>
      </c>
      <c r="E14" s="36">
        <v>5</v>
      </c>
      <c r="F14" s="36">
        <v>95</v>
      </c>
      <c r="G14" s="110">
        <v>4378.4</v>
      </c>
      <c r="H14" s="110">
        <v>962.1</v>
      </c>
      <c r="I14" s="90">
        <v>1.36</v>
      </c>
      <c r="J14" s="91">
        <v>7263.08</v>
      </c>
      <c r="K14" s="90">
        <v>1.102518490778017</v>
      </c>
      <c r="L14" s="41">
        <v>5888</v>
      </c>
      <c r="M14" s="51"/>
      <c r="N14" s="73"/>
    </row>
    <row r="15" spans="1:14" s="28" customFormat="1" ht="18" customHeight="1">
      <c r="A15" s="53">
        <v>5</v>
      </c>
      <c r="B15" s="83" t="s">
        <v>71</v>
      </c>
      <c r="C15" s="53" t="s">
        <v>60</v>
      </c>
      <c r="D15" s="36">
        <v>1982</v>
      </c>
      <c r="E15" s="36">
        <v>5</v>
      </c>
      <c r="F15" s="36">
        <v>74</v>
      </c>
      <c r="G15" s="111">
        <v>3395.2</v>
      </c>
      <c r="H15" s="111">
        <v>41.2</v>
      </c>
      <c r="I15" s="90">
        <v>1.36</v>
      </c>
      <c r="J15" s="91">
        <v>4673.504</v>
      </c>
      <c r="K15" s="90">
        <v>1.1232685368408801</v>
      </c>
      <c r="L15" s="41">
        <v>3860</v>
      </c>
      <c r="M15" s="51"/>
      <c r="N15" s="73"/>
    </row>
    <row r="16" spans="1:14" s="28" customFormat="1" ht="18" customHeight="1">
      <c r="A16" s="129" t="s">
        <v>34</v>
      </c>
      <c r="B16" s="129"/>
      <c r="C16" s="94"/>
      <c r="D16" s="95"/>
      <c r="E16" s="94"/>
      <c r="F16" s="114">
        <v>169</v>
      </c>
      <c r="G16" s="93">
        <v>7773.6</v>
      </c>
      <c r="H16" s="96">
        <v>1003.3</v>
      </c>
      <c r="I16" s="95"/>
      <c r="J16" s="96">
        <v>11936.584</v>
      </c>
      <c r="K16" s="98"/>
      <c r="L16" s="99">
        <v>9748</v>
      </c>
      <c r="M16" s="63"/>
      <c r="N16" s="71"/>
    </row>
    <row r="17" spans="1:14" s="28" customFormat="1" ht="18" customHeight="1">
      <c r="A17" s="106" t="s">
        <v>61</v>
      </c>
      <c r="B17" s="35" t="s">
        <v>68</v>
      </c>
      <c r="C17" s="94"/>
      <c r="D17" s="95"/>
      <c r="E17" s="94"/>
      <c r="F17" s="94"/>
      <c r="G17" s="93"/>
      <c r="H17" s="96"/>
      <c r="I17" s="95"/>
      <c r="J17" s="96"/>
      <c r="K17" s="98"/>
      <c r="L17" s="41">
        <v>38</v>
      </c>
      <c r="M17" s="63"/>
      <c r="N17" s="71"/>
    </row>
    <row r="18" spans="1:14" s="28" customFormat="1" ht="18" customHeight="1">
      <c r="A18" s="97" t="s">
        <v>62</v>
      </c>
      <c r="B18" s="35" t="s">
        <v>43</v>
      </c>
      <c r="C18" s="35"/>
      <c r="D18" s="34"/>
      <c r="E18" s="37"/>
      <c r="F18" s="37"/>
      <c r="G18" s="92"/>
      <c r="H18" s="39"/>
      <c r="I18" s="38"/>
      <c r="J18" s="39"/>
      <c r="K18" s="39"/>
      <c r="L18" s="89">
        <v>41</v>
      </c>
      <c r="M18" s="62"/>
      <c r="N18" s="70"/>
    </row>
    <row r="19" spans="1:14" s="28" customFormat="1" ht="18" customHeight="1">
      <c r="A19" s="35">
        <v>7</v>
      </c>
      <c r="B19" s="88" t="s">
        <v>63</v>
      </c>
      <c r="C19" s="53"/>
      <c r="D19" s="34"/>
      <c r="E19" s="34"/>
      <c r="F19" s="34"/>
      <c r="G19" s="39"/>
      <c r="H19" s="39"/>
      <c r="I19" s="38"/>
      <c r="J19" s="39"/>
      <c r="K19" s="39"/>
      <c r="L19" s="89">
        <v>10</v>
      </c>
      <c r="M19" s="62"/>
      <c r="N19" s="70"/>
    </row>
    <row r="20" spans="1:14" s="28" customFormat="1" ht="18" customHeight="1">
      <c r="A20" s="37"/>
      <c r="B20" s="80" t="s">
        <v>14</v>
      </c>
      <c r="C20" s="75"/>
      <c r="D20" s="34"/>
      <c r="E20" s="42"/>
      <c r="F20" s="42"/>
      <c r="G20" s="41"/>
      <c r="H20" s="40"/>
      <c r="I20" s="38"/>
      <c r="J20" s="39"/>
      <c r="K20" s="39"/>
      <c r="L20" s="99">
        <v>89</v>
      </c>
      <c r="M20" s="62"/>
      <c r="N20" s="70"/>
    </row>
    <row r="21" spans="1:16" s="28" customFormat="1" ht="18" customHeight="1">
      <c r="A21" s="106" t="s">
        <v>69</v>
      </c>
      <c r="B21" s="88" t="s">
        <v>64</v>
      </c>
      <c r="C21" s="53"/>
      <c r="D21" s="34"/>
      <c r="E21" s="55"/>
      <c r="F21" s="55"/>
      <c r="G21" s="40"/>
      <c r="H21" s="40"/>
      <c r="I21" s="38"/>
      <c r="J21" s="39"/>
      <c r="K21" s="39"/>
      <c r="L21" s="101">
        <v>498</v>
      </c>
      <c r="M21" s="62"/>
      <c r="N21" s="70"/>
      <c r="P21" s="79"/>
    </row>
    <row r="22" spans="1:14" s="28" customFormat="1" ht="18" customHeight="1">
      <c r="A22" s="97">
        <v>9</v>
      </c>
      <c r="B22" s="88" t="s">
        <v>45</v>
      </c>
      <c r="C22" s="53"/>
      <c r="D22" s="34"/>
      <c r="E22" s="55"/>
      <c r="F22" s="55"/>
      <c r="G22" s="40"/>
      <c r="H22" s="40"/>
      <c r="I22" s="38"/>
      <c r="J22" s="39"/>
      <c r="K22" s="39"/>
      <c r="L22" s="101">
        <v>195</v>
      </c>
      <c r="M22" s="62"/>
      <c r="N22" s="70"/>
    </row>
    <row r="23" spans="1:14" s="28" customFormat="1" ht="18" customHeight="1">
      <c r="A23" s="97">
        <v>10</v>
      </c>
      <c r="B23" s="88" t="s">
        <v>65</v>
      </c>
      <c r="C23" s="100"/>
      <c r="D23" s="34"/>
      <c r="E23" s="55"/>
      <c r="F23" s="55"/>
      <c r="G23" s="40"/>
      <c r="H23" s="40"/>
      <c r="I23" s="38"/>
      <c r="J23" s="39"/>
      <c r="K23" s="39"/>
      <c r="L23" s="101">
        <v>1171</v>
      </c>
      <c r="M23" s="62"/>
      <c r="N23" s="70"/>
    </row>
    <row r="24" spans="1:14" s="28" customFormat="1" ht="18" customHeight="1">
      <c r="A24" s="97">
        <v>11</v>
      </c>
      <c r="B24" s="88" t="s">
        <v>66</v>
      </c>
      <c r="C24" s="100"/>
      <c r="D24" s="34"/>
      <c r="E24" s="55"/>
      <c r="F24" s="55"/>
      <c r="G24" s="40"/>
      <c r="H24" s="40"/>
      <c r="I24" s="38"/>
      <c r="J24" s="39"/>
      <c r="K24" s="39"/>
      <c r="L24" s="101">
        <v>1184</v>
      </c>
      <c r="M24" s="62"/>
      <c r="N24" s="70"/>
    </row>
    <row r="25" spans="1:14" s="28" customFormat="1" ht="18" customHeight="1">
      <c r="A25" s="97">
        <v>12</v>
      </c>
      <c r="B25" s="88" t="s">
        <v>66</v>
      </c>
      <c r="C25" s="100"/>
      <c r="D25" s="34"/>
      <c r="E25" s="55"/>
      <c r="F25" s="55"/>
      <c r="G25" s="40"/>
      <c r="H25" s="40"/>
      <c r="I25" s="38"/>
      <c r="J25" s="39"/>
      <c r="K25" s="39"/>
      <c r="L25" s="101">
        <v>505</v>
      </c>
      <c r="M25" s="62"/>
      <c r="N25" s="70"/>
    </row>
    <row r="26" spans="1:14" s="28" customFormat="1" ht="18" customHeight="1">
      <c r="A26" s="129" t="s">
        <v>14</v>
      </c>
      <c r="B26" s="129"/>
      <c r="C26" s="74"/>
      <c r="D26" s="68"/>
      <c r="E26" s="69"/>
      <c r="F26" s="76"/>
      <c r="G26" s="64"/>
      <c r="H26" s="64"/>
      <c r="I26" s="64"/>
      <c r="J26" s="64"/>
      <c r="K26" s="64"/>
      <c r="L26" s="102">
        <v>3553</v>
      </c>
      <c r="M26" s="62"/>
      <c r="N26" s="70"/>
    </row>
    <row r="27" spans="1:14" s="28" customFormat="1" ht="18" customHeight="1">
      <c r="A27" s="132" t="s">
        <v>44</v>
      </c>
      <c r="B27" s="133"/>
      <c r="C27" s="75"/>
      <c r="D27" s="81"/>
      <c r="E27" s="103"/>
      <c r="F27" s="104"/>
      <c r="G27" s="99"/>
      <c r="H27" s="99"/>
      <c r="I27" s="99"/>
      <c r="J27" s="99"/>
      <c r="K27" s="99"/>
      <c r="L27" s="102">
        <v>3183</v>
      </c>
      <c r="M27" s="65"/>
      <c r="N27" s="70"/>
    </row>
    <row r="28" spans="1:14" s="28" customFormat="1" ht="18" customHeight="1">
      <c r="A28" s="130" t="s">
        <v>46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05">
        <v>13390</v>
      </c>
      <c r="M28" s="65"/>
      <c r="N28" s="70"/>
    </row>
    <row r="29" spans="1:14" s="28" customFormat="1" ht="18" customHeight="1">
      <c r="A29" s="136" t="s">
        <v>47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05">
        <v>13020</v>
      </c>
      <c r="M29" s="65"/>
      <c r="N29" s="70"/>
    </row>
    <row r="30" spans="1:14" s="28" customFormat="1" ht="18" customHeight="1">
      <c r="A30" s="130" t="s">
        <v>48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05">
        <v>15896</v>
      </c>
      <c r="M30" s="65"/>
      <c r="N30" s="70"/>
    </row>
    <row r="31" spans="1:14" ht="18" customHeight="1">
      <c r="A31" s="43"/>
      <c r="B31" s="44"/>
      <c r="C31" s="44"/>
      <c r="D31" s="43"/>
      <c r="E31" s="45"/>
      <c r="F31" s="46"/>
      <c r="G31" s="47"/>
      <c r="H31" s="47"/>
      <c r="I31" s="48"/>
      <c r="J31" s="49"/>
      <c r="K31" s="49"/>
      <c r="L31" s="47"/>
      <c r="M31" s="50"/>
      <c r="N31" s="27"/>
    </row>
    <row r="32" spans="1:14" ht="18" customHeight="1">
      <c r="A32" s="135" t="s">
        <v>51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</row>
    <row r="33" spans="1:14" ht="18" customHeight="1">
      <c r="A33" s="134" t="s">
        <v>67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18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2:14" ht="18" customHeight="1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M35" s="108"/>
      <c r="N35" s="109"/>
    </row>
    <row r="36" spans="11:14" ht="18" customHeight="1">
      <c r="K36" s="108"/>
      <c r="N36" s="109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9" ht="12.75" customHeight="1"/>
    <row r="50" ht="12.75" customHeight="1"/>
    <row r="57" ht="12.75" customHeight="1"/>
    <row r="58" ht="12.75" customHeight="1"/>
    <row r="59" ht="12.75" customHeight="1"/>
    <row r="62" ht="12.75" customHeight="1"/>
  </sheetData>
  <mergeCells count="19">
    <mergeCell ref="M3:N3"/>
    <mergeCell ref="M4:N4"/>
    <mergeCell ref="L6:N6"/>
    <mergeCell ref="A13:J13"/>
    <mergeCell ref="A6:J6"/>
    <mergeCell ref="A7:L7"/>
    <mergeCell ref="A11:K11"/>
    <mergeCell ref="A5:J5"/>
    <mergeCell ref="L5:N5"/>
    <mergeCell ref="A12:K12"/>
    <mergeCell ref="A33:N33"/>
    <mergeCell ref="A34:N34"/>
    <mergeCell ref="A28:K28"/>
    <mergeCell ref="A32:N32"/>
    <mergeCell ref="A29:K29"/>
    <mergeCell ref="A16:B16"/>
    <mergeCell ref="A26:B26"/>
    <mergeCell ref="A30:K30"/>
    <mergeCell ref="A27:B27"/>
  </mergeCells>
  <printOptions/>
  <pageMargins left="1.66" right="1.49" top="2.1" bottom="0.26" header="0.2" footer="0.39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User</cp:lastModifiedBy>
  <cp:lastPrinted>2013-03-28T13:53:48Z</cp:lastPrinted>
  <dcterms:created xsi:type="dcterms:W3CDTF">1999-02-05T10:47:40Z</dcterms:created>
  <dcterms:modified xsi:type="dcterms:W3CDTF">2013-06-22T16:04:58Z</dcterms:modified>
  <cp:category/>
  <cp:version/>
  <cp:contentType/>
  <cp:contentStatus/>
</cp:coreProperties>
</file>