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\Desktop\30.11.АГО 2021-2023\"/>
    </mc:Choice>
  </mc:AlternateContent>
  <bookViews>
    <workbookView xWindow="0" yWindow="0" windowWidth="28800" windowHeight="13080"/>
  </bookViews>
  <sheets>
    <sheet name="Приложение 4" sheetId="15" r:id="rId1"/>
    <sheet name="пример" sheetId="8" state="hidden" r:id="rId2"/>
    <sheet name="квартальный отчет Вариант 1" sheetId="4" state="hidden" r:id="rId3"/>
  </sheets>
  <definedNames>
    <definedName name="_xlnm._FilterDatabase" localSheetId="1" hidden="1">пример!$A$3:$O$16</definedName>
    <definedName name="_xlnm.Print_Titles" localSheetId="0">'Приложение 4'!$6:$6</definedName>
    <definedName name="километр" localSheetId="2">#REF!</definedName>
    <definedName name="километр" localSheetId="0">#REF!</definedName>
    <definedName name="километр" localSheetId="1">#REF!</definedName>
    <definedName name="километр">#REF!</definedName>
  </definedNames>
  <calcPr calcId="152511"/>
</workbook>
</file>

<file path=xl/calcChain.xml><?xml version="1.0" encoding="utf-8"?>
<calcChain xmlns="http://schemas.openxmlformats.org/spreadsheetml/2006/main">
  <c r="E31" i="15" l="1"/>
  <c r="G9" i="15"/>
  <c r="G33" i="15"/>
  <c r="F33" i="15"/>
  <c r="E33" i="15"/>
  <c r="E18" i="15"/>
  <c r="E12" i="15"/>
  <c r="E60" i="15" l="1"/>
  <c r="G30" i="15" l="1"/>
  <c r="F30" i="15"/>
  <c r="E30" i="15"/>
  <c r="D30" i="15"/>
  <c r="G27" i="15"/>
  <c r="F27" i="15"/>
  <c r="E27" i="15"/>
  <c r="D27" i="15"/>
  <c r="G21" i="15"/>
  <c r="F21" i="15"/>
  <c r="E21" i="15"/>
  <c r="D21" i="15"/>
  <c r="G15" i="15"/>
  <c r="F15" i="15"/>
  <c r="E15" i="15"/>
  <c r="D15" i="15"/>
  <c r="G12" i="15"/>
  <c r="F12" i="15"/>
  <c r="F9" i="15" s="1"/>
  <c r="E9" i="15"/>
  <c r="D12" i="15"/>
  <c r="D111" i="15"/>
  <c r="D109" i="15" s="1"/>
  <c r="D105" i="15"/>
  <c r="D103" i="15" s="1"/>
  <c r="D99" i="15"/>
  <c r="D97" i="15" s="1"/>
  <c r="G93" i="15"/>
  <c r="F93" i="15"/>
  <c r="E93" i="15"/>
  <c r="D93" i="15"/>
  <c r="D91" i="15" s="1"/>
  <c r="G87" i="15"/>
  <c r="F87" i="15"/>
  <c r="E87" i="15"/>
  <c r="D87" i="15"/>
  <c r="G75" i="15"/>
  <c r="F75" i="15"/>
  <c r="E75" i="15"/>
  <c r="D75" i="15"/>
  <c r="D73" i="15" s="1"/>
  <c r="G69" i="15"/>
  <c r="F69" i="15"/>
  <c r="E69" i="15"/>
  <c r="D69" i="15"/>
  <c r="D60" i="15"/>
  <c r="G60" i="15"/>
  <c r="F60" i="15"/>
  <c r="E54" i="15"/>
  <c r="E52" i="15"/>
  <c r="G49" i="15"/>
  <c r="F49" i="15"/>
  <c r="E49" i="15"/>
  <c r="D49" i="15"/>
  <c r="G46" i="15"/>
  <c r="F46" i="15"/>
  <c r="E46" i="15"/>
  <c r="D46" i="15"/>
  <c r="G43" i="15"/>
  <c r="F43" i="15"/>
  <c r="E43" i="15"/>
  <c r="D43" i="15"/>
  <c r="G40" i="15"/>
  <c r="F40" i="15"/>
  <c r="E40" i="15"/>
  <c r="D40" i="15"/>
  <c r="E55" i="15"/>
  <c r="F55" i="15"/>
  <c r="G55" i="15"/>
  <c r="G37" i="15"/>
  <c r="F37" i="15"/>
  <c r="E37" i="15"/>
  <c r="D37" i="15"/>
  <c r="G34" i="15"/>
  <c r="F34" i="15"/>
  <c r="E34" i="15"/>
  <c r="D34" i="15"/>
  <c r="D58" i="15" l="1"/>
  <c r="D9" i="15"/>
  <c r="G13" i="15"/>
  <c r="F13" i="15"/>
  <c r="E13" i="15"/>
  <c r="D13" i="15"/>
  <c r="G111" i="15" l="1"/>
  <c r="F111" i="15"/>
  <c r="E111" i="15"/>
  <c r="G105" i="15"/>
  <c r="F105" i="15"/>
  <c r="E105" i="15"/>
  <c r="G99" i="15"/>
  <c r="F99" i="15"/>
  <c r="E99" i="15"/>
  <c r="D85" i="15"/>
  <c r="G79" i="15"/>
  <c r="F79" i="15"/>
  <c r="E79" i="15"/>
  <c r="G76" i="15"/>
  <c r="F76" i="15"/>
  <c r="E76" i="15"/>
  <c r="D79" i="15"/>
  <c r="D76" i="15"/>
  <c r="D82" i="15"/>
  <c r="D61" i="15"/>
  <c r="D64" i="15"/>
  <c r="D8" i="15"/>
  <c r="E32" i="15"/>
  <c r="F32" i="15"/>
  <c r="D16" i="15"/>
  <c r="D19" i="15"/>
  <c r="D22" i="15"/>
  <c r="D25" i="15"/>
  <c r="G25" i="15"/>
  <c r="F25" i="15"/>
  <c r="E25" i="15"/>
  <c r="D28" i="15"/>
  <c r="F31" i="15" l="1"/>
  <c r="D67" i="15"/>
  <c r="D7" i="15"/>
  <c r="F8" i="15"/>
  <c r="E8" i="15"/>
  <c r="G88" i="15"/>
  <c r="F88" i="15"/>
  <c r="E88" i="15"/>
  <c r="G86" i="15"/>
  <c r="G92" i="15" s="1"/>
  <c r="G98" i="15" s="1"/>
  <c r="G104" i="15" s="1"/>
  <c r="F86" i="15"/>
  <c r="F92" i="15" s="1"/>
  <c r="F98" i="15" s="1"/>
  <c r="E86" i="15"/>
  <c r="G82" i="15"/>
  <c r="F82" i="15"/>
  <c r="E82" i="15"/>
  <c r="G73" i="15"/>
  <c r="F73" i="15"/>
  <c r="E73" i="15"/>
  <c r="G70" i="15"/>
  <c r="F70" i="15"/>
  <c r="E70" i="15"/>
  <c r="G67" i="15"/>
  <c r="F67" i="15"/>
  <c r="E67" i="15"/>
  <c r="G64" i="15"/>
  <c r="F64" i="15"/>
  <c r="E64" i="15"/>
  <c r="G61" i="15"/>
  <c r="F61" i="15"/>
  <c r="E61" i="15"/>
  <c r="G85" i="15" l="1"/>
  <c r="E85" i="15"/>
  <c r="G103" i="15"/>
  <c r="G110" i="15"/>
  <c r="G97" i="15"/>
  <c r="F97" i="15"/>
  <c r="F104" i="15"/>
  <c r="F85" i="15"/>
  <c r="E92" i="15"/>
  <c r="F91" i="15"/>
  <c r="G91" i="15"/>
  <c r="E91" i="15" l="1"/>
  <c r="E98" i="15"/>
  <c r="G109" i="15"/>
  <c r="F110" i="15"/>
  <c r="F103" i="15"/>
  <c r="G58" i="15"/>
  <c r="G32" i="15"/>
  <c r="G8" i="15" l="1"/>
  <c r="E104" i="15"/>
  <c r="E97" i="15"/>
  <c r="G7" i="15"/>
  <c r="F109" i="15"/>
  <c r="E58" i="15"/>
  <c r="E7" i="15"/>
  <c r="F7" i="15"/>
  <c r="F58" i="15"/>
  <c r="G31" i="15"/>
  <c r="G28" i="15"/>
  <c r="F28" i="15"/>
  <c r="E28" i="15"/>
  <c r="G22" i="15"/>
  <c r="F22" i="15"/>
  <c r="E22" i="15"/>
  <c r="G19" i="15"/>
  <c r="F19" i="15"/>
  <c r="E19" i="15"/>
  <c r="G16" i="15"/>
  <c r="F16" i="15"/>
  <c r="E16" i="15"/>
  <c r="G10" i="15"/>
  <c r="F10" i="15"/>
  <c r="E10" i="15"/>
  <c r="D10" i="15"/>
  <c r="E110" i="15" l="1"/>
  <c r="E103" i="15"/>
  <c r="L17" i="8"/>
  <c r="L18" i="8"/>
  <c r="L12" i="8"/>
  <c r="L13" i="8"/>
  <c r="L14" i="8"/>
  <c r="L15" i="8"/>
  <c r="L16" i="8"/>
  <c r="L11" i="8"/>
  <c r="L9" i="8"/>
  <c r="L7" i="8"/>
  <c r="L8" i="8"/>
  <c r="L6" i="8"/>
  <c r="M10" i="8"/>
  <c r="N10" i="8"/>
  <c r="O10" i="8"/>
  <c r="K10" i="8"/>
  <c r="M5" i="8"/>
  <c r="N5" i="8"/>
  <c r="O5" i="8"/>
  <c r="K5" i="8"/>
  <c r="E109" i="15" l="1"/>
  <c r="L5" i="8"/>
  <c r="L10" i="8"/>
  <c r="Q10" i="4"/>
</calcChain>
</file>

<file path=xl/sharedStrings.xml><?xml version="1.0" encoding="utf-8"?>
<sst xmlns="http://schemas.openxmlformats.org/spreadsheetml/2006/main" count="333" uniqueCount="120">
  <si>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</si>
  <si>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</si>
  <si>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</si>
  <si>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</si>
  <si>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</si>
  <si>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</si>
  <si>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</si>
  <si>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</si>
  <si>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</si>
  <si>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</si>
  <si>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</si>
  <si>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</si>
  <si>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</si>
  <si>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</si>
  <si>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</si>
  <si>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</si>
  <si>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</si>
  <si>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</si>
  <si>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</si>
  <si>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</si>
  <si>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</si>
  <si>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</si>
  <si>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</si>
  <si>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</si>
  <si>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</si>
  <si>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</si>
  <si>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</si>
  <si>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</si>
  <si>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</si>
  <si>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</si>
  <si>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</si>
  <si>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</si>
  <si>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</si>
  <si>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</si>
  <si>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</si>
  <si>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</si>
  <si>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</si>
  <si>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</si>
  <si>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</si>
  <si>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</si>
  <si>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</si>
  <si>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</si>
  <si>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</si>
  <si>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</si>
  <si>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</si>
  <si>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</si>
  <si>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</si>
  <si>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</si>
  <si>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</si>
  <si>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</si>
  <si>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</si>
  <si>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</si>
  <si>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</si>
  <si>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</si>
  <si>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</si>
  <si>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</si>
  <si>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</si>
  <si>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</si>
  <si>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</si>
  <si>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</si>
  <si>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</si>
  <si>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</si>
  <si>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</si>
  <si>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</si>
  <si>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</si>
  <si>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</si>
  <si>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</si>
  <si>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</si>
  <si>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</si>
  <si>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</si>
  <si>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</si>
  <si>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</si>
  <si>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</si>
  <si>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</si>
  <si>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</si>
  <si>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</si>
  <si>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</si>
  <si>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</si>
  <si>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</si>
  <si>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</si>
  <si>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</si>
  <si>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</si>
  <si>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</si>
  <si>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</si>
  <si>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</si>
  <si>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основного мероприятия</t>
  </si>
  <si>
    <t>Всего</t>
  </si>
  <si>
    <t>ОБ</t>
  </si>
  <si>
    <t>МБ</t>
  </si>
  <si>
    <t>КВАРТАЛЬНЫЙ ОТЧЕТ</t>
  </si>
  <si>
    <t>о выполнении мероприятий муниципальной программы</t>
  </si>
  <si>
    <t>Номер основного мероприятия</t>
  </si>
  <si>
    <t>Источники финансирования</t>
  </si>
  <si>
    <t>Объемы финансового обеспечения, тыс. руб.</t>
  </si>
  <si>
    <t>Общий объем  финансового обеспечения выполнения основных  мероприятий программы</t>
  </si>
  <si>
    <t>ФИНАНСОВОЕ ОБЕСПЕЧЕНИЕ</t>
  </si>
  <si>
    <t>Обеспечение деятельности органов местного самоуправления городского округа «Город Калининград»</t>
  </si>
  <si>
    <t xml:space="preserve">Развитие, модернизация и сопровождение информационных систем в сфере управления общественными финансами </t>
  </si>
  <si>
    <t>03</t>
  </si>
  <si>
    <t>04</t>
  </si>
  <si>
    <t xml:space="preserve">Реализация отдельных государственных полномочий, переданных органам местного самоуправления в установленном порядке </t>
  </si>
  <si>
    <t>05</t>
  </si>
  <si>
    <t>Информационное сопровождение деятельности органов местного самоуправления</t>
  </si>
  <si>
    <t>06</t>
  </si>
  <si>
    <t>07</t>
  </si>
  <si>
    <t>Участие городского округа в ассоциациях, союзах российских городов и прочих организациях</t>
  </si>
  <si>
    <t>Поощрения за заслуги в развитии городского округа</t>
  </si>
  <si>
    <t>Ответственный исполнитель муниципальной программы-администрация городского округа "Город Калининград"</t>
  </si>
  <si>
    <t>Соисполнитель муниципальной программы-комитет муниципального контроля</t>
  </si>
  <si>
    <t>Соисполнитель муниципальной программы-комитет экономики и финансов</t>
  </si>
  <si>
    <t>Соисполнитель муниципальной программы-контрольно-счетная палата</t>
  </si>
  <si>
    <t>Ответственный исполнитель муниципальной программы-комитет по социальной политике</t>
  </si>
  <si>
    <t>Ответственный исполнитель муниципальной программы-городской Совет депутатов Калининграда</t>
  </si>
  <si>
    <t xml:space="preserve">Приложение № 2
к муниципальной программе 
«Обеспечение эффективного функционирования
органов местного самоуправления городского округа 
«Город Калининград»
</t>
  </si>
  <si>
    <t>Ответственный исполнитель муниципальной программы-комитет по образованию</t>
  </si>
  <si>
    <t>Ответственный исполнитель муниципальной программы-комитет развития дорожно-транспортной инфраструктуры</t>
  </si>
  <si>
    <t>Ответственный исполнитель муниципальной программы-комитет городского хозяйства</t>
  </si>
  <si>
    <t>Ответственный исполнитель муниципальной программы-комитет муниципального имущества и земельных ресурсов</t>
  </si>
  <si>
    <t xml:space="preserve">выполнения основных  мероприятий муниципальной программы 
</t>
  </si>
  <si>
    <t>Развитие информационно-коммуникационной инфраструктуры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</si>
</sst>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19]mmmm\ yyyy;@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1" fillId="0" borderId="6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/>
    <xf numFmtId="0" fontId="13" fillId="0" borderId="1" xfId="0" applyFont="1" applyBorder="1" applyAlignment="1">
      <alignment wrapText="1"/>
    </xf>
    <xf numFmtId="4" fontId="0" fillId="0" borderId="1" xfId="0" applyNumberFormat="1" applyBorder="1"/>
    <xf numFmtId="4" fontId="10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/>
    <xf numFmtId="4" fontId="10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4" fontId="0" fillId="0" borderId="0" xfId="0" applyNumberFormat="1" applyFont="1" applyFill="1"/>
    <xf numFmtId="0" fontId="13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wrapText="1"/>
    </xf>
    <xf numFmtId="49" fontId="10" fillId="0" borderId="13" xfId="0" applyNumberFormat="1" applyFont="1" applyBorder="1" applyAlignment="1">
      <alignment wrapText="1"/>
    </xf>
    <xf numFmtId="49" fontId="10" fillId="0" borderId="3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tabSelected="1" zoomScale="90" zoomScaleNormal="90" workbookViewId="0">
      <selection activeCell="J43" sqref="J43"/>
    </sheetView>
  </sheetViews>
  <sheetFormatPr defaultRowHeight="12.75" x14ac:dyDescent="0.2"/>
  <cols>
    <col min="1" max="1" width="14.85546875" customWidth="1"/>
    <col min="2" max="2" width="35.7109375" customWidth="1"/>
    <col min="3" max="3" width="21.42578125" customWidth="1"/>
    <col min="4" max="4" width="15.28515625" customWidth="1"/>
    <col min="5" max="7" width="12.42578125" customWidth="1"/>
    <col min="8" max="8" width="12.7109375" customWidth="1"/>
    <col min="9" max="9" width="13.28515625" customWidth="1"/>
    <col min="10" max="10" width="10.85546875" customWidth="1"/>
    <col min="11" max="11" width="13.140625" customWidth="1"/>
  </cols>
  <sheetData>
    <row r="1" spans="1:12" ht="72" customHeight="1" x14ac:dyDescent="0.3">
      <c r="A1" s="60" t="s">
        <v>113</v>
      </c>
      <c r="B1" s="61"/>
      <c r="C1" s="61"/>
      <c r="D1" s="61"/>
      <c r="E1" s="61"/>
      <c r="F1" s="61"/>
      <c r="G1" s="61"/>
    </row>
    <row r="2" spans="1:12" ht="18.75" x14ac:dyDescent="0.2">
      <c r="A2" s="25" t="s">
        <v>95</v>
      </c>
      <c r="B2" s="25"/>
      <c r="C2" s="25"/>
      <c r="D2" s="25"/>
      <c r="E2" s="25"/>
      <c r="F2" s="25"/>
      <c r="G2" s="25"/>
    </row>
    <row r="3" spans="1:12" ht="25.5" customHeight="1" x14ac:dyDescent="0.2">
      <c r="A3" s="62" t="s">
        <v>118</v>
      </c>
      <c r="B3" s="63"/>
      <c r="C3" s="63"/>
      <c r="D3" s="63"/>
      <c r="E3" s="63"/>
      <c r="F3" s="63"/>
      <c r="G3" s="63"/>
    </row>
    <row r="4" spans="1:12" ht="15.6" customHeight="1" x14ac:dyDescent="0.2">
      <c r="A4" s="71" t="s">
        <v>91</v>
      </c>
      <c r="B4" s="71" t="s">
        <v>85</v>
      </c>
      <c r="C4" s="71" t="s">
        <v>92</v>
      </c>
      <c r="D4" s="29" t="s">
        <v>93</v>
      </c>
      <c r="E4" s="30"/>
      <c r="F4" s="30"/>
      <c r="G4" s="31"/>
    </row>
    <row r="5" spans="1:12" ht="15.75" x14ac:dyDescent="0.2">
      <c r="A5" s="71"/>
      <c r="B5" s="71"/>
      <c r="C5" s="71"/>
      <c r="D5" s="24">
        <v>2020</v>
      </c>
      <c r="E5" s="24">
        <v>2021</v>
      </c>
      <c r="F5" s="24">
        <v>2022</v>
      </c>
      <c r="G5" s="24">
        <v>2023</v>
      </c>
    </row>
    <row r="6" spans="1:12" ht="15.75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</row>
    <row r="7" spans="1:12" ht="15.75" x14ac:dyDescent="0.25">
      <c r="A7" s="44" t="s">
        <v>94</v>
      </c>
      <c r="B7" s="45"/>
      <c r="C7" s="35" t="s">
        <v>86</v>
      </c>
      <c r="D7" s="33">
        <f t="shared" ref="D7" si="0">D8+D9</f>
        <v>165386.09</v>
      </c>
      <c r="E7" s="42">
        <f t="shared" ref="E7:G7" si="1">E8+E9</f>
        <v>171601.86</v>
      </c>
      <c r="F7" s="42">
        <f t="shared" si="1"/>
        <v>153358.48000000001</v>
      </c>
      <c r="G7" s="42">
        <f t="shared" si="1"/>
        <v>153731.62000000002</v>
      </c>
      <c r="H7" s="83"/>
      <c r="I7" s="83"/>
      <c r="J7" s="83"/>
      <c r="K7" s="83"/>
      <c r="L7" s="83"/>
    </row>
    <row r="8" spans="1:12" ht="15.75" x14ac:dyDescent="0.25">
      <c r="A8" s="46"/>
      <c r="B8" s="47"/>
      <c r="C8" s="35" t="s">
        <v>87</v>
      </c>
      <c r="D8" s="33">
        <f>D32</f>
        <v>5867.07</v>
      </c>
      <c r="E8" s="42">
        <f>E32</f>
        <v>6209.18</v>
      </c>
      <c r="F8" s="42">
        <f>F32</f>
        <v>100</v>
      </c>
      <c r="G8" s="42">
        <f>G32</f>
        <v>30</v>
      </c>
      <c r="H8" s="39"/>
      <c r="I8" s="39"/>
      <c r="J8" s="39"/>
      <c r="K8" s="39"/>
      <c r="L8" s="83"/>
    </row>
    <row r="9" spans="1:12" ht="15.75" x14ac:dyDescent="0.25">
      <c r="A9" s="48"/>
      <c r="B9" s="49"/>
      <c r="C9" s="35" t="s">
        <v>88</v>
      </c>
      <c r="D9" s="33">
        <f>D33+D60+D69++D75+D87+D93+D99++D105+D111</f>
        <v>159519.01999999999</v>
      </c>
      <c r="E9" s="42">
        <f>E12+E15+E18+E21+E24+E27+E30</f>
        <v>165392.68</v>
      </c>
      <c r="F9" s="42">
        <f t="shared" ref="F9:G9" si="2">F12++F15+F18+F21+F24+F27+F30</f>
        <v>153258.48000000001</v>
      </c>
      <c r="G9" s="42">
        <f t="shared" si="2"/>
        <v>153701.62000000002</v>
      </c>
      <c r="H9" s="39"/>
      <c r="I9" s="39"/>
      <c r="J9" s="39"/>
      <c r="K9" s="39"/>
      <c r="L9" s="83"/>
    </row>
    <row r="10" spans="1:12" ht="15.75" x14ac:dyDescent="0.25">
      <c r="A10" s="50" t="s">
        <v>58</v>
      </c>
      <c r="B10" s="72" t="s">
        <v>96</v>
      </c>
      <c r="C10" s="27" t="s">
        <v>86</v>
      </c>
      <c r="D10" s="28">
        <f>D11+D12</f>
        <v>114807.13999999998</v>
      </c>
      <c r="E10" s="28">
        <f>E11+E12</f>
        <v>117067</v>
      </c>
      <c r="F10" s="28">
        <f t="shared" ref="F10:G10" si="3">F11+F12</f>
        <v>111537.7</v>
      </c>
      <c r="G10" s="28">
        <f t="shared" si="3"/>
        <v>111537.7</v>
      </c>
    </row>
    <row r="11" spans="1:12" ht="15.75" x14ac:dyDescent="0.25">
      <c r="A11" s="50"/>
      <c r="B11" s="72"/>
      <c r="C11" s="27" t="s">
        <v>87</v>
      </c>
      <c r="D11" s="28">
        <v>0</v>
      </c>
      <c r="E11" s="28">
        <v>0</v>
      </c>
      <c r="F11" s="28">
        <v>0</v>
      </c>
      <c r="G11" s="28">
        <v>0</v>
      </c>
    </row>
    <row r="12" spans="1:12" ht="36" customHeight="1" x14ac:dyDescent="0.25">
      <c r="A12" s="50"/>
      <c r="B12" s="72"/>
      <c r="C12" s="27" t="s">
        <v>88</v>
      </c>
      <c r="D12" s="38">
        <f>D36+D57+D78++D96+D108++D114</f>
        <v>114807.13999999998</v>
      </c>
      <c r="E12" s="38">
        <f>E36+E78++E96+E108++E114</f>
        <v>117067</v>
      </c>
      <c r="F12" s="38">
        <f t="shared" ref="F12:G12" si="4">F36+F57+F78++F96+F108++F114</f>
        <v>111537.7</v>
      </c>
      <c r="G12" s="38">
        <f t="shared" si="4"/>
        <v>111537.7</v>
      </c>
    </row>
    <row r="13" spans="1:12" ht="23.25" customHeight="1" x14ac:dyDescent="0.25">
      <c r="A13" s="73" t="s">
        <v>59</v>
      </c>
      <c r="B13" s="76" t="s">
        <v>97</v>
      </c>
      <c r="C13" s="32" t="s">
        <v>86</v>
      </c>
      <c r="D13" s="28">
        <f>D15</f>
        <v>3504.8</v>
      </c>
      <c r="E13" s="38">
        <f>E15</f>
        <v>3915.78</v>
      </c>
      <c r="F13" s="38">
        <f t="shared" ref="F13:G13" si="5">F15</f>
        <v>3544.74</v>
      </c>
      <c r="G13" s="38">
        <f t="shared" si="5"/>
        <v>3987.88</v>
      </c>
    </row>
    <row r="14" spans="1:12" ht="16.5" customHeight="1" x14ac:dyDescent="0.25">
      <c r="A14" s="74"/>
      <c r="B14" s="77"/>
      <c r="C14" s="32" t="s">
        <v>87</v>
      </c>
      <c r="D14" s="28"/>
      <c r="E14" s="38"/>
      <c r="F14" s="38"/>
      <c r="G14" s="38"/>
    </row>
    <row r="15" spans="1:12" ht="33" customHeight="1" x14ac:dyDescent="0.25">
      <c r="A15" s="75"/>
      <c r="B15" s="78"/>
      <c r="C15" s="32" t="s">
        <v>88</v>
      </c>
      <c r="D15" s="28">
        <f>D63</f>
        <v>3504.8</v>
      </c>
      <c r="E15" s="38">
        <f t="shared" ref="E15:G15" si="6">E63</f>
        <v>3915.78</v>
      </c>
      <c r="F15" s="38">
        <f t="shared" si="6"/>
        <v>3544.74</v>
      </c>
      <c r="G15" s="38">
        <f t="shared" si="6"/>
        <v>3987.88</v>
      </c>
    </row>
    <row r="16" spans="1:12" ht="15.75" x14ac:dyDescent="0.25">
      <c r="A16" s="54" t="s">
        <v>98</v>
      </c>
      <c r="B16" s="68" t="s">
        <v>119</v>
      </c>
      <c r="C16" s="27" t="s">
        <v>86</v>
      </c>
      <c r="D16" s="28">
        <f>D18</f>
        <v>7483.35</v>
      </c>
      <c r="E16" s="38">
        <f>E18</f>
        <v>9402.2999999999993</v>
      </c>
      <c r="F16" s="38">
        <f>F18</f>
        <v>7602.3</v>
      </c>
      <c r="G16" s="38">
        <f>G18</f>
        <v>7602.3</v>
      </c>
    </row>
    <row r="17" spans="1:11" ht="15.75" x14ac:dyDescent="0.25">
      <c r="A17" s="66"/>
      <c r="B17" s="69"/>
      <c r="C17" s="27" t="s">
        <v>87</v>
      </c>
      <c r="D17" s="28"/>
      <c r="E17" s="38"/>
      <c r="F17" s="38"/>
      <c r="G17" s="38"/>
    </row>
    <row r="18" spans="1:11" ht="19.5" customHeight="1" x14ac:dyDescent="0.25">
      <c r="A18" s="67"/>
      <c r="B18" s="70"/>
      <c r="C18" s="27" t="s">
        <v>88</v>
      </c>
      <c r="D18" s="28">
        <v>7483.35</v>
      </c>
      <c r="E18" s="38">
        <f>E39+E57</f>
        <v>9402.2999999999993</v>
      </c>
      <c r="F18" s="38">
        <v>7602.3</v>
      </c>
      <c r="G18" s="38">
        <v>7602.3</v>
      </c>
    </row>
    <row r="19" spans="1:11" ht="15.75" x14ac:dyDescent="0.25">
      <c r="A19" s="54" t="s">
        <v>99</v>
      </c>
      <c r="B19" s="57" t="s">
        <v>100</v>
      </c>
      <c r="C19" s="27" t="s">
        <v>86</v>
      </c>
      <c r="D19" s="28">
        <f>D20+D21</f>
        <v>10969.65</v>
      </c>
      <c r="E19" s="38">
        <f>E20</f>
        <v>6209.18</v>
      </c>
      <c r="F19" s="38">
        <f>F20</f>
        <v>100</v>
      </c>
      <c r="G19" s="38">
        <f>G20</f>
        <v>30</v>
      </c>
    </row>
    <row r="20" spans="1:11" ht="15.75" x14ac:dyDescent="0.25">
      <c r="A20" s="66"/>
      <c r="B20" s="64"/>
      <c r="C20" s="27" t="s">
        <v>87</v>
      </c>
      <c r="D20" s="28">
        <v>5867.07</v>
      </c>
      <c r="E20" s="38">
        <v>6209.18</v>
      </c>
      <c r="F20" s="38">
        <v>100</v>
      </c>
      <c r="G20" s="38">
        <v>30</v>
      </c>
    </row>
    <row r="21" spans="1:11" ht="49.5" customHeight="1" x14ac:dyDescent="0.25">
      <c r="A21" s="67"/>
      <c r="B21" s="65"/>
      <c r="C21" s="27" t="s">
        <v>88</v>
      </c>
      <c r="D21" s="28">
        <f>D42+D81</f>
        <v>5102.58</v>
      </c>
      <c r="E21" s="38">
        <f t="shared" ref="E21:G21" si="7">E42+E81</f>
        <v>0</v>
      </c>
      <c r="F21" s="38">
        <f t="shared" si="7"/>
        <v>0</v>
      </c>
      <c r="G21" s="38">
        <f t="shared" si="7"/>
        <v>0</v>
      </c>
    </row>
    <row r="22" spans="1:11" ht="28.5" customHeight="1" x14ac:dyDescent="0.25">
      <c r="A22" s="54" t="s">
        <v>101</v>
      </c>
      <c r="B22" s="57" t="s">
        <v>102</v>
      </c>
      <c r="C22" s="32" t="s">
        <v>86</v>
      </c>
      <c r="D22" s="28">
        <f>D24</f>
        <v>19218.22</v>
      </c>
      <c r="E22" s="38">
        <f>E24</f>
        <v>23280.3</v>
      </c>
      <c r="F22" s="38">
        <f>F24</f>
        <v>19482</v>
      </c>
      <c r="G22" s="38">
        <f>G24</f>
        <v>19482</v>
      </c>
    </row>
    <row r="23" spans="1:11" ht="21" customHeight="1" x14ac:dyDescent="0.25">
      <c r="A23" s="55"/>
      <c r="B23" s="58"/>
      <c r="C23" s="32" t="s">
        <v>87</v>
      </c>
      <c r="D23" s="28"/>
      <c r="E23" s="38"/>
      <c r="F23" s="38"/>
      <c r="G23" s="38"/>
    </row>
    <row r="24" spans="1:11" ht="17.25" customHeight="1" x14ac:dyDescent="0.25">
      <c r="A24" s="56"/>
      <c r="B24" s="59"/>
      <c r="C24" s="32" t="s">
        <v>88</v>
      </c>
      <c r="D24" s="28">
        <v>19218.22</v>
      </c>
      <c r="E24" s="38">
        <v>23280.3</v>
      </c>
      <c r="F24" s="38">
        <v>19482</v>
      </c>
      <c r="G24" s="38">
        <v>19482</v>
      </c>
    </row>
    <row r="25" spans="1:11" ht="30" customHeight="1" x14ac:dyDescent="0.25">
      <c r="A25" s="54" t="s">
        <v>103</v>
      </c>
      <c r="B25" s="57" t="s">
        <v>105</v>
      </c>
      <c r="C25" s="32" t="s">
        <v>86</v>
      </c>
      <c r="D25" s="28">
        <f>D27</f>
        <v>2486.75</v>
      </c>
      <c r="E25" s="38">
        <f>E27</f>
        <v>4562.3</v>
      </c>
      <c r="F25" s="38">
        <f t="shared" ref="F25:G25" si="8">F27</f>
        <v>4323.6000000000004</v>
      </c>
      <c r="G25" s="38">
        <f t="shared" si="8"/>
        <v>4323.6000000000004</v>
      </c>
    </row>
    <row r="26" spans="1:11" ht="18" customHeight="1" x14ac:dyDescent="0.25">
      <c r="A26" s="55"/>
      <c r="B26" s="58"/>
      <c r="C26" s="32" t="s">
        <v>87</v>
      </c>
      <c r="D26" s="28"/>
      <c r="E26" s="38"/>
      <c r="F26" s="38"/>
      <c r="G26" s="38"/>
    </row>
    <row r="27" spans="1:11" ht="23.25" customHeight="1" x14ac:dyDescent="0.25">
      <c r="A27" s="56"/>
      <c r="B27" s="59"/>
      <c r="C27" s="32" t="s">
        <v>88</v>
      </c>
      <c r="D27" s="28">
        <f>D48+D66+D72</f>
        <v>2486.75</v>
      </c>
      <c r="E27" s="38">
        <f t="shared" ref="E27:G27" si="9">E48+E66+E72</f>
        <v>4562.3</v>
      </c>
      <c r="F27" s="38">
        <f t="shared" si="9"/>
        <v>4323.6000000000004</v>
      </c>
      <c r="G27" s="38">
        <f t="shared" si="9"/>
        <v>4323.6000000000004</v>
      </c>
    </row>
    <row r="28" spans="1:11" ht="28.5" customHeight="1" x14ac:dyDescent="0.25">
      <c r="A28" s="54" t="s">
        <v>104</v>
      </c>
      <c r="B28" s="57" t="s">
        <v>106</v>
      </c>
      <c r="C28" s="32" t="s">
        <v>86</v>
      </c>
      <c r="D28" s="28">
        <f>D30</f>
        <v>6806.18</v>
      </c>
      <c r="E28" s="38">
        <f>E30</f>
        <v>7165</v>
      </c>
      <c r="F28" s="38">
        <f>F30</f>
        <v>6768.14</v>
      </c>
      <c r="G28" s="38">
        <f>G30</f>
        <v>6768.14</v>
      </c>
    </row>
    <row r="29" spans="1:11" ht="15.75" customHeight="1" x14ac:dyDescent="0.25">
      <c r="A29" s="55"/>
      <c r="B29" s="58"/>
      <c r="C29" s="32" t="s">
        <v>87</v>
      </c>
      <c r="D29" s="28"/>
      <c r="E29" s="38"/>
      <c r="F29" s="38"/>
      <c r="G29" s="38"/>
    </row>
    <row r="30" spans="1:11" ht="20.25" customHeight="1" x14ac:dyDescent="0.25">
      <c r="A30" s="56"/>
      <c r="B30" s="59"/>
      <c r="C30" s="32" t="s">
        <v>88</v>
      </c>
      <c r="D30" s="28">
        <f>D51+D84+D90</f>
        <v>6806.18</v>
      </c>
      <c r="E30" s="28">
        <f t="shared" ref="E30:G30" si="10">E51+E84+E90</f>
        <v>7165</v>
      </c>
      <c r="F30" s="28">
        <f t="shared" si="10"/>
        <v>6768.14</v>
      </c>
      <c r="G30" s="28">
        <f t="shared" si="10"/>
        <v>6768.14</v>
      </c>
    </row>
    <row r="31" spans="1:11" ht="15.6" customHeight="1" x14ac:dyDescent="0.25">
      <c r="A31" s="44" t="s">
        <v>107</v>
      </c>
      <c r="B31" s="45"/>
      <c r="C31" s="27" t="s">
        <v>86</v>
      </c>
      <c r="D31" s="33">
        <v>155879.12000000002</v>
      </c>
      <c r="E31" s="42">
        <f>E33+E32</f>
        <v>161013.07999999999</v>
      </c>
      <c r="F31" s="42">
        <f>F33+F32</f>
        <v>144120.74000000002</v>
      </c>
      <c r="G31" s="42">
        <f>G33+G32</f>
        <v>144050.74000000002</v>
      </c>
      <c r="I31" s="43"/>
      <c r="J31" s="43"/>
      <c r="K31" s="43"/>
    </row>
    <row r="32" spans="1:11" ht="15.75" x14ac:dyDescent="0.25">
      <c r="A32" s="46"/>
      <c r="B32" s="47"/>
      <c r="C32" s="27" t="s">
        <v>87</v>
      </c>
      <c r="D32" s="33">
        <v>5867.07</v>
      </c>
      <c r="E32" s="33">
        <f>E29+E26+E23+E20+E17+E11</f>
        <v>6209.18</v>
      </c>
      <c r="F32" s="33">
        <f>F29+F26+F23+F20+F17+F11</f>
        <v>100</v>
      </c>
      <c r="G32" s="33">
        <f>G29+G26+G23+G20+G17+G11</f>
        <v>30</v>
      </c>
      <c r="I32" s="43"/>
      <c r="J32" s="43"/>
      <c r="K32" s="43"/>
    </row>
    <row r="33" spans="1:11" ht="15.75" x14ac:dyDescent="0.25">
      <c r="A33" s="48"/>
      <c r="B33" s="49"/>
      <c r="C33" s="27" t="s">
        <v>88</v>
      </c>
      <c r="D33" s="33">
        <v>150012.05000000002</v>
      </c>
      <c r="E33" s="41">
        <f>E36++E39+E42++E45+E48+E51</f>
        <v>154803.9</v>
      </c>
      <c r="F33" s="42">
        <f t="shared" ref="F33:G33" si="11">F36++F39+F42++F45+F48+F51</f>
        <v>144020.74000000002</v>
      </c>
      <c r="G33" s="42">
        <f t="shared" si="11"/>
        <v>144020.74000000002</v>
      </c>
      <c r="H33" s="39"/>
      <c r="I33" s="43"/>
      <c r="J33" s="43"/>
      <c r="K33" s="43"/>
    </row>
    <row r="34" spans="1:11" ht="15.75" x14ac:dyDescent="0.25">
      <c r="A34" s="50" t="s">
        <v>58</v>
      </c>
      <c r="B34" s="72" t="s">
        <v>96</v>
      </c>
      <c r="C34" s="32" t="s">
        <v>86</v>
      </c>
      <c r="D34" s="28">
        <f>D35+D36</f>
        <v>114454.94</v>
      </c>
      <c r="E34" s="28">
        <f>E35+E36</f>
        <v>117067</v>
      </c>
      <c r="F34" s="28">
        <f t="shared" ref="F34:G34" si="12">F35+F36</f>
        <v>111537.7</v>
      </c>
      <c r="G34" s="28">
        <f t="shared" si="12"/>
        <v>111537.7</v>
      </c>
    </row>
    <row r="35" spans="1:11" ht="15.75" x14ac:dyDescent="0.25">
      <c r="A35" s="50"/>
      <c r="B35" s="72"/>
      <c r="C35" s="32" t="s">
        <v>87</v>
      </c>
      <c r="D35" s="28">
        <v>0</v>
      </c>
      <c r="E35" s="28">
        <v>0</v>
      </c>
      <c r="F35" s="28">
        <v>0</v>
      </c>
      <c r="G35" s="28">
        <v>0</v>
      </c>
    </row>
    <row r="36" spans="1:11" ht="32.25" customHeight="1" x14ac:dyDescent="0.25">
      <c r="A36" s="50"/>
      <c r="B36" s="72"/>
      <c r="C36" s="32" t="s">
        <v>88</v>
      </c>
      <c r="D36" s="28">
        <v>114454.94</v>
      </c>
      <c r="E36" s="40">
        <v>117067</v>
      </c>
      <c r="F36" s="28">
        <v>111537.7</v>
      </c>
      <c r="G36" s="28">
        <v>111537.7</v>
      </c>
    </row>
    <row r="37" spans="1:11" ht="15.75" x14ac:dyDescent="0.25">
      <c r="A37" s="54" t="s">
        <v>98</v>
      </c>
      <c r="B37" s="68" t="s">
        <v>119</v>
      </c>
      <c r="C37" s="32" t="s">
        <v>86</v>
      </c>
      <c r="D37" s="28">
        <f>D39</f>
        <v>7483.35</v>
      </c>
      <c r="E37" s="28">
        <f>E39</f>
        <v>8602.2999999999993</v>
      </c>
      <c r="F37" s="28">
        <f>F39</f>
        <v>7602.3</v>
      </c>
      <c r="G37" s="28">
        <f>G39</f>
        <v>7602.3</v>
      </c>
    </row>
    <row r="38" spans="1:11" ht="15.75" x14ac:dyDescent="0.25">
      <c r="A38" s="66"/>
      <c r="B38" s="69"/>
      <c r="C38" s="32" t="s">
        <v>87</v>
      </c>
      <c r="D38" s="28"/>
      <c r="E38" s="28"/>
      <c r="F38" s="28"/>
      <c r="G38" s="28"/>
    </row>
    <row r="39" spans="1:11" ht="23.25" customHeight="1" x14ac:dyDescent="0.25">
      <c r="A39" s="67"/>
      <c r="B39" s="70"/>
      <c r="C39" s="32" t="s">
        <v>88</v>
      </c>
      <c r="D39" s="28">
        <v>7483.35</v>
      </c>
      <c r="E39" s="28">
        <v>8602.2999999999993</v>
      </c>
      <c r="F39" s="28">
        <v>7602.3</v>
      </c>
      <c r="G39" s="28">
        <v>7602.3</v>
      </c>
    </row>
    <row r="40" spans="1:11" ht="15.75" x14ac:dyDescent="0.25">
      <c r="A40" s="54" t="s">
        <v>99</v>
      </c>
      <c r="B40" s="57" t="s">
        <v>100</v>
      </c>
      <c r="C40" s="32" t="s">
        <v>86</v>
      </c>
      <c r="D40" s="28">
        <f>D41+D42</f>
        <v>10625.849999999999</v>
      </c>
      <c r="E40" s="28">
        <f>E41</f>
        <v>6209.18</v>
      </c>
      <c r="F40" s="28">
        <f>F41</f>
        <v>100</v>
      </c>
      <c r="G40" s="28">
        <f>G41</f>
        <v>30</v>
      </c>
    </row>
    <row r="41" spans="1:11" ht="15.75" x14ac:dyDescent="0.25">
      <c r="A41" s="66"/>
      <c r="B41" s="64"/>
      <c r="C41" s="32" t="s">
        <v>87</v>
      </c>
      <c r="D41" s="28">
        <v>5867.07</v>
      </c>
      <c r="E41" s="28">
        <v>6209.18</v>
      </c>
      <c r="F41" s="28">
        <v>100</v>
      </c>
      <c r="G41" s="28">
        <v>30</v>
      </c>
    </row>
    <row r="42" spans="1:11" ht="15.75" x14ac:dyDescent="0.25">
      <c r="A42" s="67"/>
      <c r="B42" s="65"/>
      <c r="C42" s="32" t="s">
        <v>88</v>
      </c>
      <c r="D42" s="28">
        <v>4758.78</v>
      </c>
      <c r="E42" s="28"/>
      <c r="F42" s="28"/>
      <c r="G42" s="28"/>
    </row>
    <row r="43" spans="1:11" ht="15.75" x14ac:dyDescent="0.25">
      <c r="A43" s="54" t="s">
        <v>101</v>
      </c>
      <c r="B43" s="57" t="s">
        <v>102</v>
      </c>
      <c r="C43" s="32" t="s">
        <v>86</v>
      </c>
      <c r="D43" s="28">
        <f>D45</f>
        <v>19218.22</v>
      </c>
      <c r="E43" s="28">
        <f>E45</f>
        <v>23280.3</v>
      </c>
      <c r="F43" s="28">
        <f>F45</f>
        <v>19482</v>
      </c>
      <c r="G43" s="28">
        <f>G45</f>
        <v>19482</v>
      </c>
    </row>
    <row r="44" spans="1:11" ht="15.75" x14ac:dyDescent="0.25">
      <c r="A44" s="55"/>
      <c r="B44" s="58"/>
      <c r="C44" s="32" t="s">
        <v>87</v>
      </c>
      <c r="D44" s="28"/>
      <c r="E44" s="28"/>
      <c r="F44" s="28"/>
      <c r="G44" s="28"/>
    </row>
    <row r="45" spans="1:11" ht="15.75" x14ac:dyDescent="0.25">
      <c r="A45" s="56"/>
      <c r="B45" s="59"/>
      <c r="C45" s="32" t="s">
        <v>88</v>
      </c>
      <c r="D45" s="28">
        <v>19218.22</v>
      </c>
      <c r="E45" s="28">
        <v>23280.3</v>
      </c>
      <c r="F45" s="28">
        <v>19482</v>
      </c>
      <c r="G45" s="28">
        <v>19482</v>
      </c>
    </row>
    <row r="46" spans="1:11" ht="15.75" x14ac:dyDescent="0.25">
      <c r="A46" s="54" t="s">
        <v>103</v>
      </c>
      <c r="B46" s="57" t="s">
        <v>105</v>
      </c>
      <c r="C46" s="32" t="s">
        <v>86</v>
      </c>
      <c r="D46" s="28">
        <f>D48</f>
        <v>2403.75</v>
      </c>
      <c r="E46" s="28">
        <f>E48</f>
        <v>4479.3</v>
      </c>
      <c r="F46" s="28">
        <f t="shared" ref="F46:G46" si="13">F48</f>
        <v>4240.6000000000004</v>
      </c>
      <c r="G46" s="28">
        <f t="shared" si="13"/>
        <v>4240.6000000000004</v>
      </c>
    </row>
    <row r="47" spans="1:11" ht="15.75" x14ac:dyDescent="0.25">
      <c r="A47" s="55"/>
      <c r="B47" s="58"/>
      <c r="C47" s="32" t="s">
        <v>87</v>
      </c>
      <c r="D47" s="28"/>
      <c r="E47" s="28"/>
      <c r="F47" s="28"/>
      <c r="G47" s="28"/>
    </row>
    <row r="48" spans="1:11" ht="15.75" x14ac:dyDescent="0.25">
      <c r="A48" s="56"/>
      <c r="B48" s="59"/>
      <c r="C48" s="32" t="s">
        <v>88</v>
      </c>
      <c r="D48" s="28">
        <v>2403.75</v>
      </c>
      <c r="E48" s="28">
        <v>4479.3</v>
      </c>
      <c r="F48" s="28">
        <v>4240.6000000000004</v>
      </c>
      <c r="G48" s="28">
        <v>4240.6000000000004</v>
      </c>
    </row>
    <row r="49" spans="1:7" ht="15.75" x14ac:dyDescent="0.25">
      <c r="A49" s="54" t="s">
        <v>104</v>
      </c>
      <c r="B49" s="57" t="s">
        <v>106</v>
      </c>
      <c r="C49" s="32" t="s">
        <v>86</v>
      </c>
      <c r="D49" s="28">
        <f>D51</f>
        <v>1693.01</v>
      </c>
      <c r="E49" s="28">
        <f>E51</f>
        <v>1375</v>
      </c>
      <c r="F49" s="28">
        <f>F51</f>
        <v>1158.1400000000001</v>
      </c>
      <c r="G49" s="28">
        <f>G51</f>
        <v>1158.1400000000001</v>
      </c>
    </row>
    <row r="50" spans="1:7" ht="15.75" x14ac:dyDescent="0.25">
      <c r="A50" s="55"/>
      <c r="B50" s="58"/>
      <c r="C50" s="32" t="s">
        <v>87</v>
      </c>
      <c r="D50" s="28"/>
      <c r="E50" s="28"/>
      <c r="F50" s="28"/>
      <c r="G50" s="28"/>
    </row>
    <row r="51" spans="1:7" ht="15.75" x14ac:dyDescent="0.25">
      <c r="A51" s="56"/>
      <c r="B51" s="59"/>
      <c r="C51" s="32" t="s">
        <v>88</v>
      </c>
      <c r="D51" s="28">
        <v>1693.01</v>
      </c>
      <c r="E51" s="28">
        <v>1375</v>
      </c>
      <c r="F51" s="28">
        <v>1158.1400000000001</v>
      </c>
      <c r="G51" s="28">
        <v>1158.1400000000001</v>
      </c>
    </row>
    <row r="52" spans="1:7" ht="15.75" x14ac:dyDescent="0.25">
      <c r="A52" s="44" t="s">
        <v>108</v>
      </c>
      <c r="B52" s="45"/>
      <c r="C52" s="32" t="s">
        <v>86</v>
      </c>
      <c r="D52" s="33">
        <v>0</v>
      </c>
      <c r="E52" s="33">
        <f>E54</f>
        <v>800</v>
      </c>
      <c r="F52" s="33">
        <v>0</v>
      </c>
      <c r="G52" s="33">
        <v>0</v>
      </c>
    </row>
    <row r="53" spans="1:7" ht="15.75" x14ac:dyDescent="0.25">
      <c r="A53" s="46"/>
      <c r="B53" s="47"/>
      <c r="C53" s="32" t="s">
        <v>87</v>
      </c>
      <c r="D53" s="33">
        <v>0</v>
      </c>
      <c r="E53" s="28"/>
      <c r="F53" s="28"/>
      <c r="G53" s="28"/>
    </row>
    <row r="54" spans="1:7" ht="15.75" x14ac:dyDescent="0.25">
      <c r="A54" s="48"/>
      <c r="B54" s="49"/>
      <c r="C54" s="32" t="s">
        <v>88</v>
      </c>
      <c r="D54" s="33">
        <v>0</v>
      </c>
      <c r="E54" s="33">
        <f>E57</f>
        <v>800</v>
      </c>
      <c r="F54" s="33">
        <v>0</v>
      </c>
      <c r="G54" s="33">
        <v>0</v>
      </c>
    </row>
    <row r="55" spans="1:7" ht="15.75" customHeight="1" x14ac:dyDescent="0.25">
      <c r="A55" s="54" t="s">
        <v>98</v>
      </c>
      <c r="B55" s="68" t="s">
        <v>119</v>
      </c>
      <c r="C55" s="27" t="s">
        <v>86</v>
      </c>
      <c r="D55" s="28">
        <v>0</v>
      </c>
      <c r="E55" s="28">
        <f>E57</f>
        <v>800</v>
      </c>
      <c r="F55" s="28">
        <f t="shared" ref="F55:G55" si="14">F57</f>
        <v>0</v>
      </c>
      <c r="G55" s="28">
        <f t="shared" si="14"/>
        <v>0</v>
      </c>
    </row>
    <row r="56" spans="1:7" ht="15.75" x14ac:dyDescent="0.25">
      <c r="A56" s="66"/>
      <c r="B56" s="69"/>
      <c r="C56" s="27" t="s">
        <v>87</v>
      </c>
      <c r="D56" s="28">
        <v>0</v>
      </c>
      <c r="E56" s="28"/>
      <c r="F56" s="28"/>
      <c r="G56" s="28"/>
    </row>
    <row r="57" spans="1:7" ht="35.25" customHeight="1" x14ac:dyDescent="0.25">
      <c r="A57" s="67"/>
      <c r="B57" s="70"/>
      <c r="C57" s="27" t="s">
        <v>88</v>
      </c>
      <c r="D57" s="28">
        <v>0</v>
      </c>
      <c r="E57" s="28">
        <v>800</v>
      </c>
      <c r="F57" s="28"/>
      <c r="G57" s="28"/>
    </row>
    <row r="58" spans="1:7" ht="15.6" customHeight="1" x14ac:dyDescent="0.25">
      <c r="A58" s="44" t="s">
        <v>109</v>
      </c>
      <c r="B58" s="45"/>
      <c r="C58" s="27" t="s">
        <v>86</v>
      </c>
      <c r="D58" s="33">
        <f>D60</f>
        <v>3549.8</v>
      </c>
      <c r="E58" s="33">
        <f>E60</f>
        <v>3960.78</v>
      </c>
      <c r="F58" s="33">
        <f t="shared" ref="F58:G58" si="15">F60</f>
        <v>3589.74</v>
      </c>
      <c r="G58" s="33">
        <f t="shared" si="15"/>
        <v>4032.88</v>
      </c>
    </row>
    <row r="59" spans="1:7" ht="15.75" x14ac:dyDescent="0.25">
      <c r="A59" s="46"/>
      <c r="B59" s="47"/>
      <c r="C59" s="27" t="s">
        <v>87</v>
      </c>
      <c r="D59" s="33">
        <v>0</v>
      </c>
      <c r="E59" s="28"/>
      <c r="F59" s="28"/>
      <c r="G59" s="28"/>
    </row>
    <row r="60" spans="1:7" ht="15.75" x14ac:dyDescent="0.25">
      <c r="A60" s="48"/>
      <c r="B60" s="49"/>
      <c r="C60" s="27" t="s">
        <v>88</v>
      </c>
      <c r="D60" s="33">
        <f>D63+D66</f>
        <v>3549.8</v>
      </c>
      <c r="E60" s="33">
        <f>E63+E66</f>
        <v>3960.78</v>
      </c>
      <c r="F60" s="33">
        <f t="shared" ref="F60:G60" si="16">F63+F66</f>
        <v>3589.74</v>
      </c>
      <c r="G60" s="33">
        <f t="shared" si="16"/>
        <v>4032.88</v>
      </c>
    </row>
    <row r="61" spans="1:7" ht="15.75" x14ac:dyDescent="0.25">
      <c r="A61" s="50" t="s">
        <v>59</v>
      </c>
      <c r="B61" s="72" t="s">
        <v>97</v>
      </c>
      <c r="C61" s="27" t="s">
        <v>86</v>
      </c>
      <c r="D61" s="28">
        <f>D63</f>
        <v>3504.8</v>
      </c>
      <c r="E61" s="28">
        <f>E63</f>
        <v>3915.78</v>
      </c>
      <c r="F61" s="28">
        <f t="shared" ref="F61:G61" si="17">F63</f>
        <v>3544.74</v>
      </c>
      <c r="G61" s="28">
        <f t="shared" si="17"/>
        <v>3987.88</v>
      </c>
    </row>
    <row r="62" spans="1:7" ht="15.75" x14ac:dyDescent="0.25">
      <c r="A62" s="50"/>
      <c r="B62" s="72"/>
      <c r="C62" s="27" t="s">
        <v>87</v>
      </c>
      <c r="D62" s="28"/>
      <c r="E62" s="28"/>
      <c r="F62" s="28"/>
      <c r="G62" s="28"/>
    </row>
    <row r="63" spans="1:7" ht="41.25" customHeight="1" x14ac:dyDescent="0.25">
      <c r="A63" s="50"/>
      <c r="B63" s="72"/>
      <c r="C63" s="27" t="s">
        <v>88</v>
      </c>
      <c r="D63" s="28">
        <v>3504.8</v>
      </c>
      <c r="E63" s="28">
        <v>3915.78</v>
      </c>
      <c r="F63" s="28">
        <v>3544.74</v>
      </c>
      <c r="G63" s="28">
        <v>3987.88</v>
      </c>
    </row>
    <row r="64" spans="1:7" ht="15.75" x14ac:dyDescent="0.25">
      <c r="A64" s="50" t="s">
        <v>103</v>
      </c>
      <c r="B64" s="51" t="s">
        <v>105</v>
      </c>
      <c r="C64" s="32" t="s">
        <v>86</v>
      </c>
      <c r="D64" s="36">
        <f>D66</f>
        <v>45</v>
      </c>
      <c r="E64" s="34">
        <f>E66</f>
        <v>45</v>
      </c>
      <c r="F64" s="34">
        <f t="shared" ref="F64:G64" si="18">F66</f>
        <v>45</v>
      </c>
      <c r="G64" s="34">
        <f t="shared" si="18"/>
        <v>45</v>
      </c>
    </row>
    <row r="65" spans="1:7" ht="15.75" x14ac:dyDescent="0.25">
      <c r="A65" s="50"/>
      <c r="B65" s="52"/>
      <c r="C65" s="32" t="s">
        <v>87</v>
      </c>
      <c r="D65" s="36"/>
      <c r="E65" s="34"/>
      <c r="F65" s="34"/>
      <c r="G65" s="34"/>
    </row>
    <row r="66" spans="1:7" ht="15.75" x14ac:dyDescent="0.25">
      <c r="A66" s="50"/>
      <c r="B66" s="53"/>
      <c r="C66" s="32" t="s">
        <v>88</v>
      </c>
      <c r="D66" s="36">
        <v>45</v>
      </c>
      <c r="E66" s="34">
        <v>45</v>
      </c>
      <c r="F66" s="34">
        <v>45</v>
      </c>
      <c r="G66" s="34">
        <v>45</v>
      </c>
    </row>
    <row r="67" spans="1:7" ht="15.75" customHeight="1" x14ac:dyDescent="0.25">
      <c r="A67" s="44" t="s">
        <v>110</v>
      </c>
      <c r="B67" s="45"/>
      <c r="C67" s="32" t="s">
        <v>86</v>
      </c>
      <c r="D67" s="33">
        <f>D68+D69</f>
        <v>38</v>
      </c>
      <c r="E67" s="33">
        <f>E69</f>
        <v>38</v>
      </c>
      <c r="F67" s="33">
        <f t="shared" ref="F67:G67" si="19">F69</f>
        <v>38</v>
      </c>
      <c r="G67" s="33">
        <f t="shared" si="19"/>
        <v>38</v>
      </c>
    </row>
    <row r="68" spans="1:7" ht="15.75" x14ac:dyDescent="0.25">
      <c r="A68" s="46"/>
      <c r="B68" s="47"/>
      <c r="C68" s="32" t="s">
        <v>87</v>
      </c>
      <c r="D68" s="33"/>
      <c r="E68" s="28"/>
      <c r="F68" s="28"/>
      <c r="G68" s="28"/>
    </row>
    <row r="69" spans="1:7" ht="15.75" x14ac:dyDescent="0.25">
      <c r="A69" s="48"/>
      <c r="B69" s="49"/>
      <c r="C69" s="32" t="s">
        <v>88</v>
      </c>
      <c r="D69" s="33">
        <f>D72</f>
        <v>38</v>
      </c>
      <c r="E69" s="33">
        <f t="shared" ref="E69:G69" si="20">E72</f>
        <v>38</v>
      </c>
      <c r="F69" s="33">
        <f t="shared" si="20"/>
        <v>38</v>
      </c>
      <c r="G69" s="33">
        <f t="shared" si="20"/>
        <v>38</v>
      </c>
    </row>
    <row r="70" spans="1:7" ht="15.75" x14ac:dyDescent="0.25">
      <c r="A70" s="50" t="s">
        <v>103</v>
      </c>
      <c r="B70" s="51" t="s">
        <v>105</v>
      </c>
      <c r="C70" s="32" t="s">
        <v>86</v>
      </c>
      <c r="D70" s="37">
        <v>38</v>
      </c>
      <c r="E70" s="34">
        <f>E72</f>
        <v>38</v>
      </c>
      <c r="F70" s="34">
        <f t="shared" ref="F70:G70" si="21">F72</f>
        <v>38</v>
      </c>
      <c r="G70" s="34">
        <f t="shared" si="21"/>
        <v>38</v>
      </c>
    </row>
    <row r="71" spans="1:7" ht="15.75" x14ac:dyDescent="0.25">
      <c r="A71" s="50"/>
      <c r="B71" s="52"/>
      <c r="C71" s="32" t="s">
        <v>87</v>
      </c>
      <c r="D71" s="37"/>
      <c r="E71" s="34"/>
      <c r="F71" s="34"/>
      <c r="G71" s="34"/>
    </row>
    <row r="72" spans="1:7" ht="25.5" customHeight="1" x14ac:dyDescent="0.25">
      <c r="A72" s="50"/>
      <c r="B72" s="53"/>
      <c r="C72" s="32" t="s">
        <v>88</v>
      </c>
      <c r="D72" s="37">
        <v>38</v>
      </c>
      <c r="E72" s="34">
        <v>38</v>
      </c>
      <c r="F72" s="34">
        <v>38</v>
      </c>
      <c r="G72" s="34">
        <v>38</v>
      </c>
    </row>
    <row r="73" spans="1:7" ht="15.75" customHeight="1" x14ac:dyDescent="0.25">
      <c r="A73" s="44" t="s">
        <v>111</v>
      </c>
      <c r="B73" s="45"/>
      <c r="C73" s="32" t="s">
        <v>86</v>
      </c>
      <c r="D73" s="33">
        <f>D75</f>
        <v>5514.37</v>
      </c>
      <c r="E73" s="33">
        <f>E75</f>
        <v>5040</v>
      </c>
      <c r="F73" s="33">
        <f t="shared" ref="F73:G73" si="22">F75</f>
        <v>4860</v>
      </c>
      <c r="G73" s="33">
        <f t="shared" si="22"/>
        <v>4860</v>
      </c>
    </row>
    <row r="74" spans="1:7" ht="15.75" x14ac:dyDescent="0.25">
      <c r="A74" s="46"/>
      <c r="B74" s="47"/>
      <c r="C74" s="32" t="s">
        <v>87</v>
      </c>
      <c r="D74" s="33"/>
      <c r="E74" s="28"/>
      <c r="F74" s="28"/>
      <c r="G74" s="28"/>
    </row>
    <row r="75" spans="1:7" ht="15.75" x14ac:dyDescent="0.25">
      <c r="A75" s="48"/>
      <c r="B75" s="49"/>
      <c r="C75" s="32" t="s">
        <v>88</v>
      </c>
      <c r="D75" s="33">
        <f>D78+D81+D84</f>
        <v>5514.37</v>
      </c>
      <c r="E75" s="33">
        <f t="shared" ref="E75:G75" si="23">E78+E81+E84</f>
        <v>5040</v>
      </c>
      <c r="F75" s="33">
        <f t="shared" si="23"/>
        <v>4860</v>
      </c>
      <c r="G75" s="33">
        <f t="shared" si="23"/>
        <v>4860</v>
      </c>
    </row>
    <row r="76" spans="1:7" ht="15.75" x14ac:dyDescent="0.25">
      <c r="A76" s="50" t="s">
        <v>58</v>
      </c>
      <c r="B76" s="72" t="s">
        <v>96</v>
      </c>
      <c r="C76" s="32" t="s">
        <v>86</v>
      </c>
      <c r="D76" s="28">
        <f>D78</f>
        <v>57.4</v>
      </c>
      <c r="E76" s="28">
        <f t="shared" ref="E76:G76" si="24">E78</f>
        <v>0</v>
      </c>
      <c r="F76" s="28">
        <f t="shared" si="24"/>
        <v>0</v>
      </c>
      <c r="G76" s="28">
        <f t="shared" si="24"/>
        <v>0</v>
      </c>
    </row>
    <row r="77" spans="1:7" ht="15.75" x14ac:dyDescent="0.25">
      <c r="A77" s="50"/>
      <c r="B77" s="72"/>
      <c r="C77" s="32" t="s">
        <v>87</v>
      </c>
      <c r="D77" s="28"/>
      <c r="E77" s="28"/>
      <c r="F77" s="28"/>
      <c r="G77" s="28"/>
    </row>
    <row r="78" spans="1:7" ht="32.25" customHeight="1" x14ac:dyDescent="0.25">
      <c r="A78" s="50"/>
      <c r="B78" s="72"/>
      <c r="C78" s="32" t="s">
        <v>88</v>
      </c>
      <c r="D78" s="28">
        <v>57.4</v>
      </c>
      <c r="E78" s="28">
        <v>0</v>
      </c>
      <c r="F78" s="28">
        <v>0</v>
      </c>
      <c r="G78" s="28">
        <v>0</v>
      </c>
    </row>
    <row r="79" spans="1:7" ht="15.75" x14ac:dyDescent="0.25">
      <c r="A79" s="54" t="s">
        <v>99</v>
      </c>
      <c r="B79" s="57" t="s">
        <v>100</v>
      </c>
      <c r="C79" s="32" t="s">
        <v>86</v>
      </c>
      <c r="D79" s="28">
        <f>D81</f>
        <v>343.8</v>
      </c>
      <c r="E79" s="28">
        <f t="shared" ref="E79:G79" si="25">E81</f>
        <v>0</v>
      </c>
      <c r="F79" s="28">
        <f t="shared" si="25"/>
        <v>0</v>
      </c>
      <c r="G79" s="28">
        <f t="shared" si="25"/>
        <v>0</v>
      </c>
    </row>
    <row r="80" spans="1:7" ht="15.75" x14ac:dyDescent="0.25">
      <c r="A80" s="66"/>
      <c r="B80" s="64"/>
      <c r="C80" s="32" t="s">
        <v>87</v>
      </c>
      <c r="D80" s="28"/>
      <c r="E80" s="28"/>
      <c r="F80" s="28"/>
      <c r="G80" s="28"/>
    </row>
    <row r="81" spans="1:7" ht="56.25" customHeight="1" x14ac:dyDescent="0.25">
      <c r="A81" s="67"/>
      <c r="B81" s="65"/>
      <c r="C81" s="32" t="s">
        <v>88</v>
      </c>
      <c r="D81" s="28">
        <v>343.8</v>
      </c>
      <c r="E81" s="28">
        <v>0</v>
      </c>
      <c r="F81" s="28">
        <v>0</v>
      </c>
      <c r="G81" s="28">
        <v>0</v>
      </c>
    </row>
    <row r="82" spans="1:7" ht="15.75" x14ac:dyDescent="0.25">
      <c r="A82" s="54" t="s">
        <v>104</v>
      </c>
      <c r="B82" s="57" t="s">
        <v>106</v>
      </c>
      <c r="C82" s="32" t="s">
        <v>86</v>
      </c>
      <c r="D82" s="28">
        <f>D84</f>
        <v>5113.17</v>
      </c>
      <c r="E82" s="28">
        <f>E84</f>
        <v>5040</v>
      </c>
      <c r="F82" s="28">
        <f>F84</f>
        <v>4860</v>
      </c>
      <c r="G82" s="28">
        <f>G84</f>
        <v>4860</v>
      </c>
    </row>
    <row r="83" spans="1:7" ht="15.75" x14ac:dyDescent="0.25">
      <c r="A83" s="55"/>
      <c r="B83" s="58"/>
      <c r="C83" s="32" t="s">
        <v>87</v>
      </c>
      <c r="D83" s="28"/>
      <c r="E83" s="28"/>
      <c r="F83" s="28"/>
      <c r="G83" s="28"/>
    </row>
    <row r="84" spans="1:7" ht="15.75" x14ac:dyDescent="0.25">
      <c r="A84" s="56"/>
      <c r="B84" s="59"/>
      <c r="C84" s="32" t="s">
        <v>88</v>
      </c>
      <c r="D84" s="28">
        <v>5113.17</v>
      </c>
      <c r="E84" s="28">
        <v>5040</v>
      </c>
      <c r="F84" s="28">
        <v>4860</v>
      </c>
      <c r="G84" s="28">
        <v>4860</v>
      </c>
    </row>
    <row r="85" spans="1:7" ht="15.75" customHeight="1" x14ac:dyDescent="0.25">
      <c r="A85" s="44" t="s">
        <v>112</v>
      </c>
      <c r="B85" s="45"/>
      <c r="C85" s="32" t="s">
        <v>86</v>
      </c>
      <c r="D85" s="33">
        <f>D87</f>
        <v>0</v>
      </c>
      <c r="E85" s="33">
        <f>E87+E86</f>
        <v>750</v>
      </c>
      <c r="F85" s="33">
        <f>F87+F86</f>
        <v>750</v>
      </c>
      <c r="G85" s="33">
        <f>G87+G86</f>
        <v>750</v>
      </c>
    </row>
    <row r="86" spans="1:7" ht="15.75" x14ac:dyDescent="0.25">
      <c r="A86" s="46"/>
      <c r="B86" s="47"/>
      <c r="C86" s="32" t="s">
        <v>87</v>
      </c>
      <c r="D86" s="33"/>
      <c r="E86" s="33">
        <f>E83+E74+E71+E68+E65+E62</f>
        <v>0</v>
      </c>
      <c r="F86" s="33">
        <f>F83+F74+F71+F68+F65+F62</f>
        <v>0</v>
      </c>
      <c r="G86" s="33">
        <f>G83+G74+G71+G68+G65+G62</f>
        <v>0</v>
      </c>
    </row>
    <row r="87" spans="1:7" ht="15.75" x14ac:dyDescent="0.25">
      <c r="A87" s="48"/>
      <c r="B87" s="49"/>
      <c r="C87" s="32" t="s">
        <v>88</v>
      </c>
      <c r="D87" s="33">
        <f>D90</f>
        <v>0</v>
      </c>
      <c r="E87" s="33">
        <f t="shared" ref="E87:G87" si="26">E90</f>
        <v>750</v>
      </c>
      <c r="F87" s="33">
        <f t="shared" si="26"/>
        <v>750</v>
      </c>
      <c r="G87" s="33">
        <f t="shared" si="26"/>
        <v>750</v>
      </c>
    </row>
    <row r="88" spans="1:7" ht="15.75" x14ac:dyDescent="0.25">
      <c r="A88" s="54" t="s">
        <v>104</v>
      </c>
      <c r="B88" s="57" t="s">
        <v>106</v>
      </c>
      <c r="C88" s="32" t="s">
        <v>86</v>
      </c>
      <c r="D88" s="28">
        <v>0</v>
      </c>
      <c r="E88" s="28">
        <f>E90</f>
        <v>750</v>
      </c>
      <c r="F88" s="28">
        <f>F90</f>
        <v>750</v>
      </c>
      <c r="G88" s="28">
        <f>G90</f>
        <v>750</v>
      </c>
    </row>
    <row r="89" spans="1:7" ht="15.75" x14ac:dyDescent="0.25">
      <c r="A89" s="55"/>
      <c r="B89" s="58"/>
      <c r="C89" s="32" t="s">
        <v>87</v>
      </c>
      <c r="D89" s="28"/>
      <c r="E89" s="28"/>
      <c r="F89" s="28"/>
      <c r="G89" s="28"/>
    </row>
    <row r="90" spans="1:7" ht="15.75" x14ac:dyDescent="0.25">
      <c r="A90" s="56"/>
      <c r="B90" s="59"/>
      <c r="C90" s="32" t="s">
        <v>88</v>
      </c>
      <c r="D90" s="28">
        <v>0</v>
      </c>
      <c r="E90" s="28">
        <v>750</v>
      </c>
      <c r="F90" s="28">
        <v>750</v>
      </c>
      <c r="G90" s="28">
        <v>750</v>
      </c>
    </row>
    <row r="91" spans="1:7" ht="15.75" customHeight="1" x14ac:dyDescent="0.25">
      <c r="A91" s="44" t="s">
        <v>114</v>
      </c>
      <c r="B91" s="45"/>
      <c r="C91" s="32" t="s">
        <v>86</v>
      </c>
      <c r="D91" s="33">
        <f>D93</f>
        <v>57.4</v>
      </c>
      <c r="E91" s="33">
        <f>E93+E92</f>
        <v>0</v>
      </c>
      <c r="F91" s="33">
        <f>F93+F92</f>
        <v>0</v>
      </c>
      <c r="G91" s="33">
        <f>G93+G92</f>
        <v>0</v>
      </c>
    </row>
    <row r="92" spans="1:7" ht="15.75" x14ac:dyDescent="0.25">
      <c r="A92" s="46"/>
      <c r="B92" s="47"/>
      <c r="C92" s="32" t="s">
        <v>87</v>
      </c>
      <c r="D92" s="33"/>
      <c r="E92" s="33">
        <f>E89+E86+E83+E74+E71+E68</f>
        <v>0</v>
      </c>
      <c r="F92" s="33">
        <f>F89+F86+F83+F74+F71+F68</f>
        <v>0</v>
      </c>
      <c r="G92" s="33">
        <f>G89+G86+G83+G74+G71+G68</f>
        <v>0</v>
      </c>
    </row>
    <row r="93" spans="1:7" ht="15.75" x14ac:dyDescent="0.25">
      <c r="A93" s="48"/>
      <c r="B93" s="49"/>
      <c r="C93" s="32" t="s">
        <v>88</v>
      </c>
      <c r="D93" s="33">
        <f>D96</f>
        <v>57.4</v>
      </c>
      <c r="E93" s="33">
        <f t="shared" ref="E93:G93" si="27">E96</f>
        <v>0</v>
      </c>
      <c r="F93" s="33">
        <f t="shared" si="27"/>
        <v>0</v>
      </c>
      <c r="G93" s="33">
        <f t="shared" si="27"/>
        <v>0</v>
      </c>
    </row>
    <row r="94" spans="1:7" ht="15.75" x14ac:dyDescent="0.25">
      <c r="A94" s="50" t="s">
        <v>58</v>
      </c>
      <c r="B94" s="72" t="s">
        <v>96</v>
      </c>
      <c r="C94" s="32" t="s">
        <v>86</v>
      </c>
      <c r="D94" s="28">
        <v>57.4</v>
      </c>
      <c r="E94" s="28">
        <v>0</v>
      </c>
      <c r="F94" s="28">
        <v>0</v>
      </c>
      <c r="G94" s="28">
        <v>0</v>
      </c>
    </row>
    <row r="95" spans="1:7" ht="15.75" x14ac:dyDescent="0.25">
      <c r="A95" s="50"/>
      <c r="B95" s="72"/>
      <c r="C95" s="32" t="s">
        <v>87</v>
      </c>
      <c r="D95" s="28">
        <v>0</v>
      </c>
      <c r="E95" s="28">
        <v>0</v>
      </c>
      <c r="F95" s="28">
        <v>0</v>
      </c>
      <c r="G95" s="28">
        <v>0</v>
      </c>
    </row>
    <row r="96" spans="1:7" ht="15.75" x14ac:dyDescent="0.25">
      <c r="A96" s="50"/>
      <c r="B96" s="72"/>
      <c r="C96" s="32" t="s">
        <v>88</v>
      </c>
      <c r="D96" s="28">
        <v>57.4</v>
      </c>
      <c r="E96" s="28">
        <v>0</v>
      </c>
      <c r="F96" s="28">
        <v>0</v>
      </c>
      <c r="G96" s="28">
        <v>0</v>
      </c>
    </row>
    <row r="97" spans="1:7" ht="15.75" customHeight="1" x14ac:dyDescent="0.25">
      <c r="A97" s="44" t="s">
        <v>115</v>
      </c>
      <c r="B97" s="45"/>
      <c r="C97" s="32" t="s">
        <v>86</v>
      </c>
      <c r="D97" s="33">
        <f>D99</f>
        <v>110</v>
      </c>
      <c r="E97" s="33">
        <f>E99+E98</f>
        <v>0</v>
      </c>
      <c r="F97" s="33">
        <f>F99+F98</f>
        <v>0</v>
      </c>
      <c r="G97" s="33">
        <f>G99+G98</f>
        <v>0</v>
      </c>
    </row>
    <row r="98" spans="1:7" ht="15.75" x14ac:dyDescent="0.25">
      <c r="A98" s="46"/>
      <c r="B98" s="47"/>
      <c r="C98" s="32" t="s">
        <v>87</v>
      </c>
      <c r="D98" s="33"/>
      <c r="E98" s="33">
        <f>E95+E92+E89+E80+E77+E74</f>
        <v>0</v>
      </c>
      <c r="F98" s="33">
        <f>F95+F92+F89+F80+F77+F74</f>
        <v>0</v>
      </c>
      <c r="G98" s="33">
        <f>G95+G92+G89+G80+G77+G74</f>
        <v>0</v>
      </c>
    </row>
    <row r="99" spans="1:7" ht="15.75" x14ac:dyDescent="0.25">
      <c r="A99" s="48"/>
      <c r="B99" s="49"/>
      <c r="C99" s="32" t="s">
        <v>88</v>
      </c>
      <c r="D99" s="33">
        <f>D102</f>
        <v>110</v>
      </c>
      <c r="E99" s="33">
        <f>E96</f>
        <v>0</v>
      </c>
      <c r="F99" s="33">
        <f t="shared" ref="F99:G99" si="28">F96</f>
        <v>0</v>
      </c>
      <c r="G99" s="33">
        <f t="shared" si="28"/>
        <v>0</v>
      </c>
    </row>
    <row r="100" spans="1:7" ht="15.75" customHeight="1" x14ac:dyDescent="0.25">
      <c r="A100" s="50" t="s">
        <v>58</v>
      </c>
      <c r="B100" s="72" t="s">
        <v>96</v>
      </c>
      <c r="C100" s="32" t="s">
        <v>86</v>
      </c>
      <c r="D100" s="28">
        <v>110</v>
      </c>
      <c r="E100" s="28">
        <v>0</v>
      </c>
      <c r="F100" s="28">
        <v>0</v>
      </c>
      <c r="G100" s="28">
        <v>0</v>
      </c>
    </row>
    <row r="101" spans="1:7" ht="15.75" x14ac:dyDescent="0.25">
      <c r="A101" s="50"/>
      <c r="B101" s="72"/>
      <c r="C101" s="32" t="s">
        <v>87</v>
      </c>
      <c r="D101" s="28">
        <v>0</v>
      </c>
      <c r="E101" s="28">
        <v>0</v>
      </c>
      <c r="F101" s="28">
        <v>0</v>
      </c>
      <c r="G101" s="28">
        <v>0</v>
      </c>
    </row>
    <row r="102" spans="1:7" ht="15.75" x14ac:dyDescent="0.25">
      <c r="A102" s="50"/>
      <c r="B102" s="72"/>
      <c r="C102" s="32" t="s">
        <v>88</v>
      </c>
      <c r="D102" s="28">
        <v>110</v>
      </c>
      <c r="E102" s="28">
        <v>0</v>
      </c>
      <c r="F102" s="28">
        <v>0</v>
      </c>
      <c r="G102" s="28">
        <v>0</v>
      </c>
    </row>
    <row r="103" spans="1:7" ht="15.75" customHeight="1" x14ac:dyDescent="0.25">
      <c r="A103" s="44" t="s">
        <v>116</v>
      </c>
      <c r="B103" s="45"/>
      <c r="C103" s="32" t="s">
        <v>86</v>
      </c>
      <c r="D103" s="33">
        <f>D105</f>
        <v>114.4</v>
      </c>
      <c r="E103" s="33">
        <f>E105+E104</f>
        <v>0</v>
      </c>
      <c r="F103" s="33">
        <f>F105+F104</f>
        <v>0</v>
      </c>
      <c r="G103" s="33">
        <f>G105+G104</f>
        <v>0</v>
      </c>
    </row>
    <row r="104" spans="1:7" ht="15.75" x14ac:dyDescent="0.25">
      <c r="A104" s="46"/>
      <c r="B104" s="47"/>
      <c r="C104" s="32" t="s">
        <v>87</v>
      </c>
      <c r="D104" s="33"/>
      <c r="E104" s="33">
        <f>E101+E98+E95+E86+E83+E80</f>
        <v>0</v>
      </c>
      <c r="F104" s="33">
        <f>F101+F98+F95+F86+F83+F80</f>
        <v>0</v>
      </c>
      <c r="G104" s="33">
        <f>G101+G98+G95+G86+G83+G80</f>
        <v>0</v>
      </c>
    </row>
    <row r="105" spans="1:7" ht="15.75" x14ac:dyDescent="0.25">
      <c r="A105" s="48"/>
      <c r="B105" s="49"/>
      <c r="C105" s="32" t="s">
        <v>88</v>
      </c>
      <c r="D105" s="33">
        <f>D108</f>
        <v>114.4</v>
      </c>
      <c r="E105" s="33">
        <f>E102</f>
        <v>0</v>
      </c>
      <c r="F105" s="33">
        <f t="shared" ref="F105:G105" si="29">F102</f>
        <v>0</v>
      </c>
      <c r="G105" s="33">
        <f t="shared" si="29"/>
        <v>0</v>
      </c>
    </row>
    <row r="106" spans="1:7" ht="15.75" x14ac:dyDescent="0.25">
      <c r="A106" s="50" t="s">
        <v>58</v>
      </c>
      <c r="B106" s="72" t="s">
        <v>96</v>
      </c>
      <c r="C106" s="32" t="s">
        <v>86</v>
      </c>
      <c r="D106" s="28">
        <v>114.4</v>
      </c>
      <c r="E106" s="28">
        <v>0</v>
      </c>
      <c r="F106" s="28">
        <v>0</v>
      </c>
      <c r="G106" s="28">
        <v>0</v>
      </c>
    </row>
    <row r="107" spans="1:7" ht="15.75" x14ac:dyDescent="0.25">
      <c r="A107" s="50"/>
      <c r="B107" s="72"/>
      <c r="C107" s="32" t="s">
        <v>87</v>
      </c>
      <c r="D107" s="28">
        <v>0</v>
      </c>
      <c r="E107" s="28">
        <v>0</v>
      </c>
      <c r="F107" s="28">
        <v>0</v>
      </c>
      <c r="G107" s="28">
        <v>0</v>
      </c>
    </row>
    <row r="108" spans="1:7" ht="15.75" x14ac:dyDescent="0.25">
      <c r="A108" s="50"/>
      <c r="B108" s="72"/>
      <c r="C108" s="32" t="s">
        <v>88</v>
      </c>
      <c r="D108" s="28">
        <v>114.4</v>
      </c>
      <c r="E108" s="28">
        <v>0</v>
      </c>
      <c r="F108" s="28">
        <v>0</v>
      </c>
      <c r="G108" s="28">
        <v>0</v>
      </c>
    </row>
    <row r="109" spans="1:7" ht="15.75" customHeight="1" x14ac:dyDescent="0.25">
      <c r="A109" s="44" t="s">
        <v>117</v>
      </c>
      <c r="B109" s="45"/>
      <c r="C109" s="32" t="s">
        <v>86</v>
      </c>
      <c r="D109" s="33">
        <f>D111</f>
        <v>123</v>
      </c>
      <c r="E109" s="33">
        <f>E111+E110</f>
        <v>0</v>
      </c>
      <c r="F109" s="33">
        <f>F111+F110</f>
        <v>0</v>
      </c>
      <c r="G109" s="33">
        <f>G111+G110</f>
        <v>0</v>
      </c>
    </row>
    <row r="110" spans="1:7" ht="15.75" x14ac:dyDescent="0.25">
      <c r="A110" s="46"/>
      <c r="B110" s="47"/>
      <c r="C110" s="32" t="s">
        <v>87</v>
      </c>
      <c r="D110" s="33"/>
      <c r="E110" s="33">
        <f>E107+E104+E101+E92+E89+E86</f>
        <v>0</v>
      </c>
      <c r="F110" s="33">
        <f>F107+F104+F101+F92+F89+F86</f>
        <v>0</v>
      </c>
      <c r="G110" s="33">
        <f>G107+G104+G101+G92+G89+G86</f>
        <v>0</v>
      </c>
    </row>
    <row r="111" spans="1:7" ht="15.75" x14ac:dyDescent="0.25">
      <c r="A111" s="48"/>
      <c r="B111" s="49"/>
      <c r="C111" s="32" t="s">
        <v>88</v>
      </c>
      <c r="D111" s="33">
        <f>D114</f>
        <v>123</v>
      </c>
      <c r="E111" s="33">
        <f>E108</f>
        <v>0</v>
      </c>
      <c r="F111" s="33">
        <f t="shared" ref="F111:G111" si="30">F108</f>
        <v>0</v>
      </c>
      <c r="G111" s="33">
        <f t="shared" si="30"/>
        <v>0</v>
      </c>
    </row>
    <row r="112" spans="1:7" ht="15.75" x14ac:dyDescent="0.25">
      <c r="A112" s="50" t="s">
        <v>58</v>
      </c>
      <c r="B112" s="72" t="s">
        <v>96</v>
      </c>
      <c r="C112" s="32" t="s">
        <v>86</v>
      </c>
      <c r="D112" s="28">
        <v>123</v>
      </c>
      <c r="E112" s="28">
        <v>0</v>
      </c>
      <c r="F112" s="28">
        <v>0</v>
      </c>
      <c r="G112" s="28">
        <v>0</v>
      </c>
    </row>
    <row r="113" spans="1:7" ht="15.75" x14ac:dyDescent="0.25">
      <c r="A113" s="50"/>
      <c r="B113" s="72"/>
      <c r="C113" s="32" t="s">
        <v>87</v>
      </c>
      <c r="D113" s="28">
        <v>0</v>
      </c>
      <c r="E113" s="28">
        <v>0</v>
      </c>
      <c r="F113" s="28">
        <v>0</v>
      </c>
      <c r="G113" s="28">
        <v>0</v>
      </c>
    </row>
    <row r="114" spans="1:7" ht="43.5" customHeight="1" x14ac:dyDescent="0.25">
      <c r="A114" s="50"/>
      <c r="B114" s="72"/>
      <c r="C114" s="32" t="s">
        <v>88</v>
      </c>
      <c r="D114" s="28">
        <v>123</v>
      </c>
      <c r="E114" s="28">
        <v>0</v>
      </c>
      <c r="F114" s="28">
        <v>0</v>
      </c>
      <c r="G114" s="28">
        <v>0</v>
      </c>
    </row>
  </sheetData>
  <mergeCells count="66">
    <mergeCell ref="A52:B54"/>
    <mergeCell ref="A43:A45"/>
    <mergeCell ref="B43:B45"/>
    <mergeCell ref="A46:A48"/>
    <mergeCell ref="B46:B48"/>
    <mergeCell ref="A49:A51"/>
    <mergeCell ref="B49:B51"/>
    <mergeCell ref="A34:A36"/>
    <mergeCell ref="B34:B36"/>
    <mergeCell ref="A37:A39"/>
    <mergeCell ref="B37:B39"/>
    <mergeCell ref="A40:A42"/>
    <mergeCell ref="B40:B42"/>
    <mergeCell ref="A106:A108"/>
    <mergeCell ref="B106:B108"/>
    <mergeCell ref="A109:B111"/>
    <mergeCell ref="A112:A114"/>
    <mergeCell ref="B112:B114"/>
    <mergeCell ref="A94:A96"/>
    <mergeCell ref="A100:A102"/>
    <mergeCell ref="B94:B96"/>
    <mergeCell ref="B100:B102"/>
    <mergeCell ref="A97:B99"/>
    <mergeCell ref="A103:B105"/>
    <mergeCell ref="A55:A57"/>
    <mergeCell ref="B55:B57"/>
    <mergeCell ref="A31:B33"/>
    <mergeCell ref="A76:A78"/>
    <mergeCell ref="A79:A81"/>
    <mergeCell ref="B76:B78"/>
    <mergeCell ref="B79:B81"/>
    <mergeCell ref="A58:B60"/>
    <mergeCell ref="A61:A63"/>
    <mergeCell ref="B61:B63"/>
    <mergeCell ref="A64:A66"/>
    <mergeCell ref="B64:B66"/>
    <mergeCell ref="A85:B87"/>
    <mergeCell ref="A88:A90"/>
    <mergeCell ref="B88:B90"/>
    <mergeCell ref="A1:G1"/>
    <mergeCell ref="A3:G3"/>
    <mergeCell ref="B19:B21"/>
    <mergeCell ref="A19:A21"/>
    <mergeCell ref="B16:B18"/>
    <mergeCell ref="A16:A18"/>
    <mergeCell ref="A4:A5"/>
    <mergeCell ref="B4:B5"/>
    <mergeCell ref="C4:C5"/>
    <mergeCell ref="A7:B9"/>
    <mergeCell ref="A10:A12"/>
    <mergeCell ref="B10:B12"/>
    <mergeCell ref="A13:A15"/>
    <mergeCell ref="B13:B15"/>
    <mergeCell ref="A22:A24"/>
    <mergeCell ref="B22:B24"/>
    <mergeCell ref="A25:A27"/>
    <mergeCell ref="B25:B27"/>
    <mergeCell ref="A28:A30"/>
    <mergeCell ref="B28:B30"/>
    <mergeCell ref="A91:B93"/>
    <mergeCell ref="A67:B69"/>
    <mergeCell ref="A70:A72"/>
    <mergeCell ref="B70:B72"/>
    <mergeCell ref="A73:B75"/>
    <mergeCell ref="A82:A84"/>
    <mergeCell ref="B82:B84"/>
  </mergeCells>
  <printOptions horizontalCentered="1"/>
  <pageMargins left="0.78740157480314965" right="0.78740157480314965" top="1.1811023622047245" bottom="0.59055118110236227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3" zoomScaleNormal="93" workbookViewId="0">
      <selection activeCell="D18" sqref="D18"/>
    </sheetView>
  </sheetViews>
  <sheetFormatPr defaultRowHeight="12.75" x14ac:dyDescent="0.2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 x14ac:dyDescent="0.2">
      <c r="A1" s="79" t="s">
        <v>48</v>
      </c>
      <c r="B1" s="79" t="s">
        <v>4</v>
      </c>
      <c r="C1" s="79" t="s">
        <v>49</v>
      </c>
      <c r="D1" s="79" t="s">
        <v>50</v>
      </c>
      <c r="E1" s="79"/>
      <c r="F1" s="79" t="s">
        <v>53</v>
      </c>
      <c r="G1" s="79" t="s">
        <v>17</v>
      </c>
      <c r="H1" s="79"/>
      <c r="I1" s="79"/>
      <c r="J1" s="79"/>
      <c r="K1" s="79" t="s">
        <v>12</v>
      </c>
      <c r="L1" s="79"/>
      <c r="M1" s="79"/>
      <c r="N1" s="79"/>
      <c r="O1" s="79"/>
    </row>
    <row r="2" spans="1:15" ht="51" x14ac:dyDescent="0.2">
      <c r="A2" s="79"/>
      <c r="B2" s="79"/>
      <c r="C2" s="79"/>
      <c r="D2" s="10" t="s">
        <v>51</v>
      </c>
      <c r="E2" s="10" t="s">
        <v>52</v>
      </c>
      <c r="F2" s="79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 x14ac:dyDescent="0.2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 x14ac:dyDescent="0.2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 x14ac:dyDescent="0.2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 x14ac:dyDescent="0.2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 x14ac:dyDescent="0.2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 x14ac:dyDescent="0.2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 x14ac:dyDescent="0.2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 x14ac:dyDescent="0.2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 x14ac:dyDescent="0.2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 x14ac:dyDescent="0.2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 x14ac:dyDescent="0.2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 x14ac:dyDescent="0.2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 x14ac:dyDescent="0.2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 x14ac:dyDescent="0.2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 x14ac:dyDescent="0.2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 x14ac:dyDescent="0.2">
      <c r="A19" s="80" t="s">
        <v>55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A2"/>
    </sheetView>
  </sheetViews>
  <sheetFormatPr defaultRowHeight="12.75" x14ac:dyDescent="0.2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 x14ac:dyDescent="0.2">
      <c r="A1" t="s">
        <v>89</v>
      </c>
    </row>
    <row r="2" spans="1:17" x14ac:dyDescent="0.2">
      <c r="A2" t="s">
        <v>90</v>
      </c>
    </row>
    <row r="5" spans="1:17" ht="64.5" customHeight="1" x14ac:dyDescent="0.2">
      <c r="A5" s="79" t="s">
        <v>3</v>
      </c>
      <c r="B5" s="79" t="s">
        <v>4</v>
      </c>
      <c r="C5" s="79" t="s">
        <v>10</v>
      </c>
      <c r="D5" s="79" t="s">
        <v>6</v>
      </c>
      <c r="E5" s="79" t="s">
        <v>17</v>
      </c>
      <c r="F5" s="79"/>
      <c r="G5" s="79"/>
      <c r="H5" s="79"/>
      <c r="I5" s="79"/>
      <c r="J5" s="79"/>
      <c r="K5" s="79" t="s">
        <v>37</v>
      </c>
      <c r="L5" s="79"/>
      <c r="M5" s="79"/>
      <c r="N5" s="79"/>
      <c r="O5" s="79"/>
      <c r="P5" s="81" t="s">
        <v>45</v>
      </c>
    </row>
    <row r="6" spans="1:17" ht="76.5" x14ac:dyDescent="0.2">
      <c r="A6" s="79"/>
      <c r="B6" s="79"/>
      <c r="C6" s="79"/>
      <c r="D6" s="79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82"/>
    </row>
    <row r="7" spans="1:17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 x14ac:dyDescent="0.2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 x14ac:dyDescent="0.2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 x14ac:dyDescent="0.2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 x14ac:dyDescent="0.2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 x14ac:dyDescent="0.2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 x14ac:dyDescent="0.2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 x14ac:dyDescent="0.2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 x14ac:dyDescent="0.2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 x14ac:dyDescent="0.2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 x14ac:dyDescent="0.2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 x14ac:dyDescent="0.2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 x14ac:dyDescent="0.2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 x14ac:dyDescent="0.2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4</vt:lpstr>
      <vt:lpstr>пример</vt:lpstr>
      <vt:lpstr>квартальный отчет Вариант 1</vt:lpstr>
      <vt:lpstr>'Приложение 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Local</cp:lastModifiedBy>
  <cp:lastPrinted>2020-10-22T09:26:25Z</cp:lastPrinted>
  <dcterms:created xsi:type="dcterms:W3CDTF">2020-09-17T13:48:54Z</dcterms:created>
  <dcterms:modified xsi:type="dcterms:W3CDTF">2020-12-01T10:11:16Z</dcterms:modified>
</cp:coreProperties>
</file>