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23\Desktop\МП СПН 2021-2023 проект\проект на ГАСУ\"/>
    </mc:Choice>
  </mc:AlternateContent>
  <bookViews>
    <workbookView xWindow="480" yWindow="45" windowWidth="23250" windowHeight="11820"/>
  </bookViews>
  <sheets>
    <sheet name="1" sheetId="15" r:id="rId1"/>
    <sheet name="пример" sheetId="8" state="hidden" r:id="rId2"/>
    <sheet name="квартальный отчет Вариант 1" sheetId="4" state="hidden" r:id="rId3"/>
  </sheets>
  <definedNames>
    <definedName name="_xlnm._FilterDatabase" localSheetId="1" hidden="1">пример!$A$3:$O$16</definedName>
    <definedName name="_xlnm.Print_Titles" localSheetId="0">'1'!$6:$6</definedName>
    <definedName name="километр" localSheetId="0">#REF!</definedName>
    <definedName name="километр" localSheetId="2">#REF!</definedName>
    <definedName name="километр" localSheetId="1">#REF!</definedName>
    <definedName name="километр">#REF!</definedName>
    <definedName name="_xlnm.Print_Area" localSheetId="0">'1'!$A$1:$G$89</definedName>
  </definedNames>
  <calcPr calcId="152511"/>
</workbook>
</file>

<file path=xl/calcChain.xml><?xml version="1.0" encoding="utf-8"?>
<calcChain xmlns="http://schemas.openxmlformats.org/spreadsheetml/2006/main">
  <c r="D13" i="15" l="1"/>
  <c r="E12" i="15" l="1"/>
  <c r="E11" i="15" s="1"/>
  <c r="F12" i="15"/>
  <c r="F11" i="15" s="1"/>
  <c r="G12" i="15"/>
  <c r="E13" i="15"/>
  <c r="F13" i="15"/>
  <c r="G13" i="15"/>
  <c r="E14" i="15"/>
  <c r="F14" i="15"/>
  <c r="G14" i="15"/>
  <c r="D12" i="15"/>
  <c r="D11" i="15" s="1"/>
  <c r="D14" i="15"/>
  <c r="E16" i="15"/>
  <c r="E15" i="15" s="1"/>
  <c r="F16" i="15"/>
  <c r="F15" i="15" s="1"/>
  <c r="G16" i="15"/>
  <c r="E17" i="15"/>
  <c r="F17" i="15"/>
  <c r="G17" i="15"/>
  <c r="G15" i="15" s="1"/>
  <c r="E18" i="15"/>
  <c r="F18" i="15"/>
  <c r="G18" i="15"/>
  <c r="D15" i="15"/>
  <c r="D16" i="15"/>
  <c r="D17" i="15"/>
  <c r="D18" i="15"/>
  <c r="E20" i="15"/>
  <c r="F20" i="15"/>
  <c r="G20" i="15"/>
  <c r="E21" i="15"/>
  <c r="E19" i="15" s="1"/>
  <c r="F21" i="15"/>
  <c r="G21" i="15"/>
  <c r="E22" i="15"/>
  <c r="F22" i="15"/>
  <c r="G22" i="15"/>
  <c r="D20" i="15"/>
  <c r="D19" i="15" s="1"/>
  <c r="D21" i="15"/>
  <c r="D22" i="15"/>
  <c r="E56" i="15"/>
  <c r="E55" i="15" s="1"/>
  <c r="F56" i="15"/>
  <c r="F55" i="15" s="1"/>
  <c r="G56" i="15"/>
  <c r="E57" i="15"/>
  <c r="F57" i="15"/>
  <c r="G57" i="15"/>
  <c r="G55" i="15" s="1"/>
  <c r="E58" i="15"/>
  <c r="F58" i="15"/>
  <c r="G58" i="15"/>
  <c r="D56" i="15"/>
  <c r="D55" i="15" s="1"/>
  <c r="D57" i="15"/>
  <c r="D58" i="15"/>
  <c r="G59" i="15"/>
  <c r="F59" i="15"/>
  <c r="E59" i="15"/>
  <c r="D59" i="15"/>
  <c r="E32" i="15"/>
  <c r="E31" i="15" s="1"/>
  <c r="F32" i="15"/>
  <c r="G32" i="15"/>
  <c r="E33" i="15"/>
  <c r="F33" i="15"/>
  <c r="G33" i="15"/>
  <c r="E34" i="15"/>
  <c r="F34" i="15"/>
  <c r="G34" i="15"/>
  <c r="D32" i="15"/>
  <c r="D31" i="15" s="1"/>
  <c r="D33" i="15"/>
  <c r="D34" i="15"/>
  <c r="E35" i="15"/>
  <c r="F35" i="15"/>
  <c r="G35" i="15"/>
  <c r="D35" i="15"/>
  <c r="E68" i="15"/>
  <c r="E67" i="15" s="1"/>
  <c r="F68" i="15"/>
  <c r="F67" i="15" s="1"/>
  <c r="G68" i="15"/>
  <c r="E69" i="15"/>
  <c r="F69" i="15"/>
  <c r="G69" i="15"/>
  <c r="E70" i="15"/>
  <c r="F70" i="15"/>
  <c r="G70" i="15"/>
  <c r="D68" i="15"/>
  <c r="D67" i="15" s="1"/>
  <c r="D69" i="15"/>
  <c r="D70" i="15"/>
  <c r="E76" i="15"/>
  <c r="E75" i="15" s="1"/>
  <c r="F76" i="15"/>
  <c r="G76" i="15"/>
  <c r="E77" i="15"/>
  <c r="F77" i="15"/>
  <c r="G77" i="15"/>
  <c r="E78" i="15"/>
  <c r="F78" i="15"/>
  <c r="G78" i="15"/>
  <c r="D76" i="15"/>
  <c r="D75" i="15" s="1"/>
  <c r="D77" i="15"/>
  <c r="D78" i="15"/>
  <c r="E84" i="15"/>
  <c r="F84" i="15"/>
  <c r="G84" i="15"/>
  <c r="D84" i="15"/>
  <c r="E85" i="15"/>
  <c r="F85" i="15"/>
  <c r="G85" i="15"/>
  <c r="D85" i="15"/>
  <c r="E86" i="15"/>
  <c r="F86" i="15"/>
  <c r="G86" i="15"/>
  <c r="D86" i="15"/>
  <c r="E87" i="15"/>
  <c r="F87" i="15"/>
  <c r="G87" i="15"/>
  <c r="D87" i="15"/>
  <c r="D83" i="15" l="1"/>
  <c r="G83" i="15"/>
  <c r="G67" i="15"/>
  <c r="G11" i="15"/>
  <c r="F83" i="15"/>
  <c r="G19" i="15"/>
  <c r="F19" i="15"/>
  <c r="E83" i="15"/>
  <c r="G75" i="15"/>
  <c r="F75" i="15"/>
  <c r="F31" i="15"/>
  <c r="G31" i="15"/>
  <c r="E39" i="15"/>
  <c r="F39" i="15"/>
  <c r="G39" i="15"/>
  <c r="D39" i="15"/>
  <c r="E24" i="15" l="1"/>
  <c r="F24" i="15"/>
  <c r="G24" i="15"/>
  <c r="G23" i="15" s="1"/>
  <c r="E25" i="15"/>
  <c r="F25" i="15"/>
  <c r="G25" i="15"/>
  <c r="E26" i="15"/>
  <c r="F26" i="15"/>
  <c r="G26" i="15"/>
  <c r="D24" i="15"/>
  <c r="D25" i="15"/>
  <c r="D26" i="15"/>
  <c r="F23" i="15" l="1"/>
  <c r="E23" i="15"/>
  <c r="D23" i="15"/>
  <c r="G9" i="15"/>
  <c r="F10" i="15"/>
  <c r="E91" i="15"/>
  <c r="F91" i="15"/>
  <c r="G91" i="15"/>
  <c r="D91" i="15"/>
  <c r="E79" i="15"/>
  <c r="F79" i="15"/>
  <c r="G79" i="15"/>
  <c r="D79" i="15"/>
  <c r="E71" i="15"/>
  <c r="F71" i="15"/>
  <c r="G71" i="15"/>
  <c r="D71" i="15"/>
  <c r="E43" i="15"/>
  <c r="F43" i="15"/>
  <c r="G43" i="15"/>
  <c r="D43" i="15"/>
  <c r="E51" i="15"/>
  <c r="F51" i="15"/>
  <c r="G51" i="15"/>
  <c r="D51" i="15"/>
  <c r="E28" i="15"/>
  <c r="F28" i="15"/>
  <c r="G28" i="15"/>
  <c r="D28" i="15"/>
  <c r="D29" i="15"/>
  <c r="D9" i="15" s="1"/>
  <c r="E30" i="15"/>
  <c r="E10" i="15" s="1"/>
  <c r="F30" i="15"/>
  <c r="G30" i="15"/>
  <c r="G10" i="15" s="1"/>
  <c r="D30" i="15"/>
  <c r="D10" i="15" s="1"/>
  <c r="F29" i="15"/>
  <c r="F9" i="15" s="1"/>
  <c r="G29" i="15"/>
  <c r="E29" i="15"/>
  <c r="F27" i="15" l="1"/>
  <c r="E27" i="15"/>
  <c r="D27" i="15"/>
  <c r="G27" i="15"/>
  <c r="D8" i="15"/>
  <c r="D7" i="15" s="1"/>
  <c r="E9" i="15"/>
  <c r="D63" i="15" l="1"/>
  <c r="D47" i="15"/>
  <c r="F47" i="15"/>
  <c r="G47" i="15"/>
  <c r="E47" i="15"/>
  <c r="F63" i="15"/>
  <c r="G63" i="15"/>
  <c r="E63" i="15"/>
  <c r="G8" i="15" l="1"/>
  <c r="G7" i="15" s="1"/>
  <c r="F8" i="15"/>
  <c r="F7" i="15" s="1"/>
  <c r="E8" i="15"/>
  <c r="E7" i="15" l="1"/>
  <c r="L17" i="8"/>
  <c r="L18" i="8"/>
  <c r="L12" i="8"/>
  <c r="L13" i="8"/>
  <c r="L14" i="8"/>
  <c r="L15" i="8"/>
  <c r="L16" i="8"/>
  <c r="L11" i="8"/>
  <c r="L9" i="8"/>
  <c r="L7" i="8"/>
  <c r="L8" i="8"/>
  <c r="L6" i="8"/>
  <c r="M10" i="8"/>
  <c r="N10" i="8"/>
  <c r="O10" i="8"/>
  <c r="K10" i="8"/>
  <c r="M5" i="8"/>
  <c r="N5" i="8"/>
  <c r="O5" i="8"/>
  <c r="K5" i="8"/>
  <c r="L5" i="8" l="1"/>
  <c r="L10" i="8"/>
  <c r="Q10" i="4"/>
</calcChain>
</file>

<file path=xl/sharedStrings.xml><?xml version="1.0" encoding="utf-8"?>
<sst xmlns="http://schemas.openxmlformats.org/spreadsheetml/2006/main" count="290" uniqueCount="113">
  <si>
    <t>Учреждение 1</t>
  </si>
  <si>
    <t>…</t>
  </si>
  <si>
    <t>Учреждение 2</t>
  </si>
  <si>
    <t>№ основного мероприятия программы</t>
  </si>
  <si>
    <t>Код направления расходов</t>
  </si>
  <si>
    <t>ххххх</t>
  </si>
  <si>
    <t>Цель предоставления субсидии/Планируемый результат закупки товаров, выполнения работ, оказания услуг</t>
  </si>
  <si>
    <t>Мероприятие 1</t>
  </si>
  <si>
    <t>Мероприятие 2</t>
  </si>
  <si>
    <t>Мероприятие v</t>
  </si>
  <si>
    <t>Основное мероприятие/Направление расходов/Мероприятие или Учреждение - получатель субсидии</t>
  </si>
  <si>
    <t>Учреждение  v</t>
  </si>
  <si>
    <t>Сума финансового обеспечения по годам реализации, руб.</t>
  </si>
  <si>
    <t>Х</t>
  </si>
  <si>
    <t>n</t>
  </si>
  <si>
    <t>(n+1)</t>
  </si>
  <si>
    <t>(n+2)</t>
  </si>
  <si>
    <t>Показатель выполнения мероприятия</t>
  </si>
  <si>
    <t>Наименование показателя</t>
  </si>
  <si>
    <t>ед. изм.</t>
  </si>
  <si>
    <t>плановое значение</t>
  </si>
  <si>
    <t>M</t>
  </si>
  <si>
    <t>Наименование  основного мероприятия  R</t>
  </si>
  <si>
    <t>M.N</t>
  </si>
  <si>
    <t>Наименование направления расходов N</t>
  </si>
  <si>
    <t>M.N.1</t>
  </si>
  <si>
    <t>M.N.2</t>
  </si>
  <si>
    <t>M.N.v</t>
  </si>
  <si>
    <t>M.(N+1)</t>
  </si>
  <si>
    <t>Наименование направления расходов (N+1)</t>
  </si>
  <si>
    <t>M.(N+1).1</t>
  </si>
  <si>
    <t>M.(N+1).2</t>
  </si>
  <si>
    <t>M.(N+1).v</t>
  </si>
  <si>
    <t>(M+1)</t>
  </si>
  <si>
    <t>Наименование основного мероприятия (N+1)</t>
  </si>
  <si>
    <t>….</t>
  </si>
  <si>
    <t>……</t>
  </si>
  <si>
    <t>Финансовое обеспечение в текущем финансовом году, руб.</t>
  </si>
  <si>
    <t>плановое значение на 01.01.n</t>
  </si>
  <si>
    <t>изменения за отчетный период</t>
  </si>
  <si>
    <t>плановое значение на конец отчетного периода</t>
  </si>
  <si>
    <t>фактическое значение на конец отчетного периода</t>
  </si>
  <si>
    <t>изменения за отчетный период (+/ -)</t>
  </si>
  <si>
    <t>кассове расходы на конец отчетного периода</t>
  </si>
  <si>
    <t>Кассовые расходы МАУ /МБУ</t>
  </si>
  <si>
    <t xml:space="preserve">Пояснения </t>
  </si>
  <si>
    <t>Всего на плановый период</t>
  </si>
  <si>
    <t>(n-1)</t>
  </si>
  <si>
    <t>Код основного мероприятия</t>
  </si>
  <si>
    <t>КВР</t>
  </si>
  <si>
    <t>Исполнитель мероприятия</t>
  </si>
  <si>
    <t>Код по СР</t>
  </si>
  <si>
    <t>Краткое наименование по СР</t>
  </si>
  <si>
    <t xml:space="preserve">Основное мероприятие/Направление расходов/Мероприятие </t>
  </si>
  <si>
    <t>Срок реализации</t>
  </si>
  <si>
    <t xml:space="preserve">M – порядковый номер основного мероприятия принимает значения начиная с «01» до «99» по количеству основных мероприятий муниципальной программы и соответствует 4-5 разряду кода целевой статьи расходов (КЦСР), указанных в доведенных до ответственного исполнителя (ответственного соисполнителя) муниципальной программы лимитах бюджетных обязательств.
N - порядковый номер направления расходов принимает значения равное  коду дополнительной классификации расходов (ДопКР), указанному в доведенных до ответственного исполнителя (ответственного соисполнителя) муниципальной программы лимитах бюджетных обязательств. Код по СР - код исполнителя мероприятия по сводному реестру участников бюджетного процесса. При заполнении графы 5 краткое наименование исполнителя мероприятия указываетс в строгом соответствии с наименованием в сводном реестре участников бюджетного процесса. При заполнении графы 10 срок реализации указывается в формате "месяц.год"). Графа 11 заполняется с учетом следующих особенностей: - при наличии по состоянию на 1 января текщего года остатков целевых субсидий или субсидий на капитальные вложения на лицевых счетах исполнителей мероприятий (муниципальных предприятий, муниципальных автономных и бюджетных учреждений) при внесении изменений в утвержденный план в графе 11 указываются остатки средств субсидий, потребность в которых подтверждена; - при реализации объектов капитального строительства в графе 11 указываются  кассовые расходы исполнителя мероприятия (получателя бюджетных средств) за все годы, предшествующие планируемому, с начала реализации объекта.
Графы 14 и 15  заполняются в случае, если завершение реализации мероприятия предполагается за пределами текущего финансового года, либо планируется заключение долгосрочного муниципального контракта (договора). </t>
  </si>
  <si>
    <t xml:space="preserve">Обеспечение предоставления доступного, качественного дошкольного образования
</t>
  </si>
  <si>
    <t>Расходы на обеспечение деятельности (оказание услуг) муниципальных учреждений учреждений</t>
  </si>
  <si>
    <t>01</t>
  </si>
  <si>
    <t>02</t>
  </si>
  <si>
    <t>1201</t>
  </si>
  <si>
    <t>1202</t>
  </si>
  <si>
    <t>1203</t>
  </si>
  <si>
    <t>804</t>
  </si>
  <si>
    <t>11111</t>
  </si>
  <si>
    <t>МАДОУ 1</t>
  </si>
  <si>
    <t>Капитальный ремонт кровли</t>
  </si>
  <si>
    <t>Выполнение муниципального задания</t>
  </si>
  <si>
    <t>кол-во воспитаников</t>
  </si>
  <si>
    <t>чел.</t>
  </si>
  <si>
    <t>11112</t>
  </si>
  <si>
    <t>МАДОУ 2</t>
  </si>
  <si>
    <t>Субсидии в целях осуществления мероприятий по содержанию муниципального имущества</t>
  </si>
  <si>
    <t>ремонт санузлов</t>
  </si>
  <si>
    <t>усл.ед.</t>
  </si>
  <si>
    <t>Региональный проект "Содействие занятости женщин - создание условий дошкольного образования для детей в возрасте до трех лет"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</si>
  <si>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</si>
  <si>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нового корпуса МАДОУ 5</t>
  </si>
  <si>
    <t>МАДОУ 5</t>
  </si>
  <si>
    <t>количество мест</t>
  </si>
  <si>
    <t>шт.</t>
  </si>
  <si>
    <t>164</t>
  </si>
  <si>
    <t>111222</t>
  </si>
  <si>
    <t>МКУ "УКС"</t>
  </si>
  <si>
    <t>Строительство детского сада по ул. Ххх</t>
  </si>
  <si>
    <t>Наименование основного мероприятия</t>
  </si>
  <si>
    <t>Всего</t>
  </si>
  <si>
    <t>ОБ</t>
  </si>
  <si>
    <t>МБ</t>
  </si>
  <si>
    <t>КВАРТАЛЬНЫЙ ОТЧЕТ</t>
  </si>
  <si>
    <t>о выполнении мероприятий муниципальной программы</t>
  </si>
  <si>
    <t>Номер основного мероприятия</t>
  </si>
  <si>
    <t>Источники финансирования</t>
  </si>
  <si>
    <t>Объемы финансового обеспечения, тыс. руб.</t>
  </si>
  <si>
    <t>Предыдущие годы реализации</t>
  </si>
  <si>
    <t>Общий объем  финансового обеспечения выполнения основных  мероприятий программы</t>
  </si>
  <si>
    <t>ФИНАНСОВОЕ ОБЕСПЕЧЕНИЕ</t>
  </si>
  <si>
    <t>Социальная поддержка семей, имеющих детей</t>
  </si>
  <si>
    <t>Социальная поддержка отдельных категорий граждан</t>
  </si>
  <si>
    <t>03</t>
  </si>
  <si>
    <t>Предоставление льгот отдельным категориям граждан</t>
  </si>
  <si>
    <t>05</t>
  </si>
  <si>
    <t>06</t>
  </si>
  <si>
    <t>Социальное обслуживание населения, повышение качества жизни отдельных категорий населения</t>
  </si>
  <si>
    <t>Оказание поддержки социально ориентированным некомерческим организациям</t>
  </si>
  <si>
    <t>Ответственный исполнитель муниципальной программы - комитет по социальной политике</t>
  </si>
  <si>
    <t>Соисполнитель муниципальной программы - комитет по образованию</t>
  </si>
  <si>
    <t>Соисполнитель муниципальной программы - комитет городского хозяйства</t>
  </si>
  <si>
    <t>Соисполнитель муниципальной программы - комитет развития дорожно-транспортной инфраструктуры</t>
  </si>
  <si>
    <t>Соисполнитель муниципальной программы - комитет муниципального имущества и земельных ресурсов</t>
  </si>
  <si>
    <t>ПП</t>
  </si>
  <si>
    <t>Оказание поддержки социально ориентированным некоммерческим организациям</t>
  </si>
  <si>
    <t>выполнения основных мероприятий муниципальной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</si>
</sst>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19]mmmm\ yyyy;@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shrinkToFit="1"/>
    </xf>
    <xf numFmtId="49" fontId="2" fillId="3" borderId="4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49" fontId="2" fillId="0" borderId="1" xfId="0" applyNumberFormat="1" applyFont="1" applyBorder="1" applyAlignment="1" applyProtection="1">
      <alignment horizontal="left" vertical="center" wrapText="1"/>
    </xf>
    <xf numFmtId="4" fontId="11" fillId="0" borderId="1" xfId="0" applyNumberFormat="1" applyFont="1" applyFill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Continuous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ont="1"/>
    <xf numFmtId="0" fontId="11" fillId="0" borderId="1" xfId="0" applyFont="1" applyFill="1" applyBorder="1" applyAlignment="1">
      <alignment horizontal="centerContinuous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11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6"/>
    <cellStyle name="Финансовый 2" xfId="7"/>
  </cellStyles>
  <dxfs count="0"/>
  <tableStyles count="0" defaultTableStyle="TableStyleMedium2" defaultPivotStyle="PivotStyleLight16"/>
  <colors>
    <mruColors>
      <color rgb="FFBCCBE2"/>
      <color rgb="FFB2D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zoomScale="98" zoomScaleNormal="98" workbookViewId="0">
      <selection activeCell="I5" sqref="I5"/>
    </sheetView>
  </sheetViews>
  <sheetFormatPr defaultRowHeight="12.75" x14ac:dyDescent="0.2"/>
  <cols>
    <col min="1" max="1" width="14.140625" style="32" customWidth="1"/>
    <col min="2" max="2" width="35.7109375" style="36" customWidth="1"/>
    <col min="3" max="3" width="18.140625" style="32" customWidth="1"/>
    <col min="4" max="4" width="15.7109375" style="32" customWidth="1"/>
    <col min="5" max="6" width="14.5703125" style="32" customWidth="1"/>
    <col min="7" max="7" width="14.140625" style="32" customWidth="1"/>
    <col min="8" max="8" width="10.140625" style="32" customWidth="1"/>
  </cols>
  <sheetData>
    <row r="1" spans="1:8" ht="18.75" x14ac:dyDescent="0.2">
      <c r="A1" s="53" t="s">
        <v>96</v>
      </c>
      <c r="B1" s="53"/>
      <c r="C1" s="53"/>
      <c r="D1" s="53"/>
      <c r="E1" s="53"/>
      <c r="F1" s="53"/>
      <c r="G1" s="53"/>
      <c r="H1" s="28"/>
    </row>
    <row r="2" spans="1:8" ht="18.75" x14ac:dyDescent="0.2">
      <c r="A2" s="53" t="s">
        <v>112</v>
      </c>
      <c r="B2" s="53"/>
      <c r="C2" s="53"/>
      <c r="D2" s="53"/>
      <c r="E2" s="53"/>
      <c r="F2" s="53"/>
      <c r="G2" s="53"/>
      <c r="H2" s="28"/>
    </row>
    <row r="4" spans="1:8" ht="15.6" customHeight="1" x14ac:dyDescent="0.2">
      <c r="A4" s="54" t="s">
        <v>91</v>
      </c>
      <c r="B4" s="54" t="s">
        <v>85</v>
      </c>
      <c r="C4" s="54" t="s">
        <v>92</v>
      </c>
      <c r="D4" s="38" t="s">
        <v>93</v>
      </c>
      <c r="E4" s="38"/>
      <c r="F4" s="38"/>
      <c r="G4" s="38"/>
      <c r="H4" s="29"/>
    </row>
    <row r="5" spans="1:8" ht="47.25" x14ac:dyDescent="0.2">
      <c r="A5" s="54"/>
      <c r="B5" s="54"/>
      <c r="C5" s="54"/>
      <c r="D5" s="33" t="s">
        <v>94</v>
      </c>
      <c r="E5" s="33">
        <v>2021</v>
      </c>
      <c r="F5" s="33">
        <v>2022</v>
      </c>
      <c r="G5" s="33">
        <v>2023</v>
      </c>
      <c r="H5" s="30"/>
    </row>
    <row r="6" spans="1:8" ht="15.75" x14ac:dyDescent="0.25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1"/>
    </row>
    <row r="7" spans="1:8" ht="15.75" customHeight="1" x14ac:dyDescent="0.25">
      <c r="A7" s="42" t="s">
        <v>95</v>
      </c>
      <c r="B7" s="43"/>
      <c r="C7" s="26" t="s">
        <v>86</v>
      </c>
      <c r="D7" s="24">
        <f>D8+D9+D10</f>
        <v>331334.99000000005</v>
      </c>
      <c r="E7" s="24">
        <f t="shared" ref="E7:G7" si="0">E8+E9+E10</f>
        <v>470373.6</v>
      </c>
      <c r="F7" s="24">
        <f t="shared" si="0"/>
        <v>311362.37</v>
      </c>
      <c r="G7" s="24">
        <f t="shared" si="0"/>
        <v>314709.53999999998</v>
      </c>
      <c r="H7" s="25"/>
    </row>
    <row r="8" spans="1:8" ht="15.75" x14ac:dyDescent="0.25">
      <c r="A8" s="44"/>
      <c r="B8" s="45"/>
      <c r="C8" s="26" t="s">
        <v>87</v>
      </c>
      <c r="D8" s="24">
        <f>D12+D16+D20+D24+D28</f>
        <v>244157.2</v>
      </c>
      <c r="E8" s="24">
        <f>E12+E16+E20+E24+E28</f>
        <v>256638.21999999997</v>
      </c>
      <c r="F8" s="24">
        <f>F12+F16+F20+F24+F28</f>
        <v>257146.39</v>
      </c>
      <c r="G8" s="24">
        <f>G12+G16+G20+G24+G28</f>
        <v>260493.56</v>
      </c>
      <c r="H8" s="25"/>
    </row>
    <row r="9" spans="1:8" ht="15.75" x14ac:dyDescent="0.25">
      <c r="A9" s="44"/>
      <c r="B9" s="45"/>
      <c r="C9" s="26" t="s">
        <v>88</v>
      </c>
      <c r="D9" s="24">
        <f>D13+D17+D25+D29</f>
        <v>84667.89</v>
      </c>
      <c r="E9" s="24">
        <f t="shared" ref="E9:G10" si="1">E13+E17+E21+E25+E29</f>
        <v>211105.38</v>
      </c>
      <c r="F9" s="24">
        <f t="shared" si="1"/>
        <v>54215.979999999996</v>
      </c>
      <c r="G9" s="24">
        <f t="shared" si="1"/>
        <v>54215.979999999996</v>
      </c>
      <c r="H9" s="25"/>
    </row>
    <row r="10" spans="1:8" ht="15.75" x14ac:dyDescent="0.25">
      <c r="A10" s="46"/>
      <c r="B10" s="47"/>
      <c r="C10" s="26" t="s">
        <v>110</v>
      </c>
      <c r="D10" s="24">
        <f>D14+D18+D22+D26+D30</f>
        <v>2509.9</v>
      </c>
      <c r="E10" s="24">
        <f t="shared" si="1"/>
        <v>2630</v>
      </c>
      <c r="F10" s="24">
        <f t="shared" si="1"/>
        <v>0</v>
      </c>
      <c r="G10" s="24">
        <f t="shared" si="1"/>
        <v>0</v>
      </c>
      <c r="H10" s="25"/>
    </row>
    <row r="11" spans="1:8" ht="15.75" customHeight="1" x14ac:dyDescent="0.25">
      <c r="A11" s="50" t="s">
        <v>58</v>
      </c>
      <c r="B11" s="39" t="s">
        <v>97</v>
      </c>
      <c r="C11" s="26" t="s">
        <v>86</v>
      </c>
      <c r="D11" s="24">
        <f>D12+D13+D14</f>
        <v>238364.69</v>
      </c>
      <c r="E11" s="24">
        <f t="shared" ref="E11:G11" si="2">E12+E13+E14</f>
        <v>265063.58999999997</v>
      </c>
      <c r="F11" s="24">
        <f t="shared" si="2"/>
        <v>232142.98</v>
      </c>
      <c r="G11" s="24">
        <f t="shared" si="2"/>
        <v>234845.7</v>
      </c>
      <c r="H11" s="25"/>
    </row>
    <row r="12" spans="1:8" ht="15.75" x14ac:dyDescent="0.25">
      <c r="A12" s="51"/>
      <c r="B12" s="40"/>
      <c r="C12" s="26" t="s">
        <v>87</v>
      </c>
      <c r="D12" s="24">
        <f>D36+D60</f>
        <v>212200.02000000002</v>
      </c>
      <c r="E12" s="24">
        <f t="shared" ref="E12:G12" si="3">E36+E60</f>
        <v>224891.61</v>
      </c>
      <c r="F12" s="24">
        <f t="shared" si="3"/>
        <v>224923.6</v>
      </c>
      <c r="G12" s="24">
        <f t="shared" si="3"/>
        <v>227626.32</v>
      </c>
      <c r="H12" s="25"/>
    </row>
    <row r="13" spans="1:8" ht="15.75" x14ac:dyDescent="0.25">
      <c r="A13" s="51"/>
      <c r="B13" s="40"/>
      <c r="C13" s="26" t="s">
        <v>88</v>
      </c>
      <c r="D13" s="24">
        <f>D37+D61</f>
        <v>26164.67</v>
      </c>
      <c r="E13" s="24">
        <f t="shared" ref="E13:G13" si="4">E37+E61</f>
        <v>40171.979999999996</v>
      </c>
      <c r="F13" s="24">
        <f t="shared" si="4"/>
        <v>7219.38</v>
      </c>
      <c r="G13" s="24">
        <f t="shared" si="4"/>
        <v>7219.38</v>
      </c>
      <c r="H13" s="25"/>
    </row>
    <row r="14" spans="1:8" ht="15.75" x14ac:dyDescent="0.25">
      <c r="A14" s="52"/>
      <c r="B14" s="41"/>
      <c r="C14" s="26" t="s">
        <v>110</v>
      </c>
      <c r="D14" s="24">
        <f>D38+D62</f>
        <v>0</v>
      </c>
      <c r="E14" s="24">
        <f t="shared" ref="E14:G14" si="5">E38+E62</f>
        <v>0</v>
      </c>
      <c r="F14" s="24">
        <f t="shared" si="5"/>
        <v>0</v>
      </c>
      <c r="G14" s="24">
        <f t="shared" si="5"/>
        <v>0</v>
      </c>
      <c r="H14" s="25"/>
    </row>
    <row r="15" spans="1:8" ht="15.75" customHeight="1" x14ac:dyDescent="0.25">
      <c r="A15" s="50" t="s">
        <v>59</v>
      </c>
      <c r="B15" s="39" t="s">
        <v>98</v>
      </c>
      <c r="C15" s="26" t="s">
        <v>86</v>
      </c>
      <c r="D15" s="24">
        <f>D16+D17+D18</f>
        <v>52455.02</v>
      </c>
      <c r="E15" s="24">
        <f t="shared" ref="E15:G15" si="6">E16+E17+E18</f>
        <v>54298.9</v>
      </c>
      <c r="F15" s="24">
        <f t="shared" si="6"/>
        <v>42576.6</v>
      </c>
      <c r="G15" s="24">
        <f t="shared" si="6"/>
        <v>42576.6</v>
      </c>
      <c r="H15" s="25"/>
    </row>
    <row r="16" spans="1:8" ht="15.75" x14ac:dyDescent="0.25">
      <c r="A16" s="51"/>
      <c r="B16" s="40"/>
      <c r="C16" s="26" t="s">
        <v>87</v>
      </c>
      <c r="D16" s="24">
        <f>D40</f>
        <v>0</v>
      </c>
      <c r="E16" s="24">
        <f t="shared" ref="E16:G16" si="7">E40</f>
        <v>0</v>
      </c>
      <c r="F16" s="24">
        <f t="shared" si="7"/>
        <v>0</v>
      </c>
      <c r="G16" s="24">
        <f t="shared" si="7"/>
        <v>0</v>
      </c>
      <c r="H16" s="25"/>
    </row>
    <row r="17" spans="1:8" ht="15.75" x14ac:dyDescent="0.25">
      <c r="A17" s="51"/>
      <c r="B17" s="40"/>
      <c r="C17" s="26" t="s">
        <v>88</v>
      </c>
      <c r="D17" s="24">
        <f>D41</f>
        <v>52455.02</v>
      </c>
      <c r="E17" s="24">
        <f t="shared" ref="E17:G17" si="8">E41</f>
        <v>54298.9</v>
      </c>
      <c r="F17" s="24">
        <f t="shared" si="8"/>
        <v>42576.6</v>
      </c>
      <c r="G17" s="24">
        <f t="shared" si="8"/>
        <v>42576.6</v>
      </c>
      <c r="H17" s="25"/>
    </row>
    <row r="18" spans="1:8" ht="15.75" x14ac:dyDescent="0.25">
      <c r="A18" s="52"/>
      <c r="B18" s="41"/>
      <c r="C18" s="26" t="s">
        <v>110</v>
      </c>
      <c r="D18" s="24">
        <f>D42</f>
        <v>0</v>
      </c>
      <c r="E18" s="24">
        <f t="shared" ref="E18:G18" si="9">E42</f>
        <v>0</v>
      </c>
      <c r="F18" s="24">
        <f t="shared" si="9"/>
        <v>0</v>
      </c>
      <c r="G18" s="24">
        <f t="shared" si="9"/>
        <v>0</v>
      </c>
      <c r="H18" s="25"/>
    </row>
    <row r="19" spans="1:8" ht="15.75" customHeight="1" x14ac:dyDescent="0.25">
      <c r="A19" s="50" t="s">
        <v>99</v>
      </c>
      <c r="B19" s="39" t="s">
        <v>100</v>
      </c>
      <c r="C19" s="26" t="s">
        <v>86</v>
      </c>
      <c r="D19" s="24">
        <f>D20+D21+D22</f>
        <v>106613.4</v>
      </c>
      <c r="E19" s="24">
        <f t="shared" ref="E19:G19" si="10">E20+E21+E22</f>
        <v>112214.5</v>
      </c>
      <c r="F19" s="24">
        <f t="shared" si="10"/>
        <v>0</v>
      </c>
      <c r="G19" s="24">
        <f t="shared" si="10"/>
        <v>0</v>
      </c>
      <c r="H19" s="25"/>
    </row>
    <row r="20" spans="1:8" ht="15.75" x14ac:dyDescent="0.25">
      <c r="A20" s="51"/>
      <c r="B20" s="40"/>
      <c r="C20" s="26" t="s">
        <v>87</v>
      </c>
      <c r="D20" s="24">
        <f>D44+D72+D80+D92</f>
        <v>0</v>
      </c>
      <c r="E20" s="24">
        <f t="shared" ref="E20:G20" si="11">E44+E72+E80+E92</f>
        <v>0</v>
      </c>
      <c r="F20" s="24">
        <f t="shared" si="11"/>
        <v>0</v>
      </c>
      <c r="G20" s="24">
        <f t="shared" si="11"/>
        <v>0</v>
      </c>
      <c r="H20" s="25"/>
    </row>
    <row r="21" spans="1:8" ht="15.75" x14ac:dyDescent="0.25">
      <c r="A21" s="51"/>
      <c r="B21" s="40"/>
      <c r="C21" s="26" t="s">
        <v>88</v>
      </c>
      <c r="D21" s="24">
        <f>D45+D73+D81+D93</f>
        <v>106613.4</v>
      </c>
      <c r="E21" s="24">
        <f t="shared" ref="E21:G21" si="12">E45+E73+E81+E93</f>
        <v>112214.5</v>
      </c>
      <c r="F21" s="24">
        <f t="shared" si="12"/>
        <v>0</v>
      </c>
      <c r="G21" s="24">
        <f t="shared" si="12"/>
        <v>0</v>
      </c>
      <c r="H21" s="25"/>
    </row>
    <row r="22" spans="1:8" ht="15.75" x14ac:dyDescent="0.25">
      <c r="A22" s="52"/>
      <c r="B22" s="41"/>
      <c r="C22" s="26" t="s">
        <v>110</v>
      </c>
      <c r="D22" s="24">
        <f>D46+D74+D82+D94</f>
        <v>0</v>
      </c>
      <c r="E22" s="24">
        <f t="shared" ref="E22:G22" si="13">E46+E74+E82+E94</f>
        <v>0</v>
      </c>
      <c r="F22" s="24">
        <f t="shared" si="13"/>
        <v>0</v>
      </c>
      <c r="G22" s="24">
        <f t="shared" si="13"/>
        <v>0</v>
      </c>
      <c r="H22" s="25"/>
    </row>
    <row r="23" spans="1:8" ht="15.75" customHeight="1" x14ac:dyDescent="0.25">
      <c r="A23" s="50" t="s">
        <v>101</v>
      </c>
      <c r="B23" s="39" t="s">
        <v>103</v>
      </c>
      <c r="C23" s="26" t="s">
        <v>86</v>
      </c>
      <c r="D23" s="24">
        <f>D24+D25+D26</f>
        <v>34645.279999999999</v>
      </c>
      <c r="E23" s="24">
        <f t="shared" ref="E23:G23" si="14">E24+E25+E26</f>
        <v>35176.61</v>
      </c>
      <c r="F23" s="24">
        <f t="shared" si="14"/>
        <v>33022.79</v>
      </c>
      <c r="G23" s="24">
        <f t="shared" si="14"/>
        <v>33667.24</v>
      </c>
      <c r="H23" s="25"/>
    </row>
    <row r="24" spans="1:8" ht="15.75" x14ac:dyDescent="0.25">
      <c r="A24" s="51"/>
      <c r="B24" s="40"/>
      <c r="C24" s="26" t="s">
        <v>87</v>
      </c>
      <c r="D24" s="24">
        <f>D48+D64</f>
        <v>31957.18</v>
      </c>
      <c r="E24" s="24">
        <f t="shared" ref="E24:G24" si="15">E48+E64</f>
        <v>31746.61</v>
      </c>
      <c r="F24" s="24">
        <f t="shared" si="15"/>
        <v>32222.79</v>
      </c>
      <c r="G24" s="24">
        <f t="shared" si="15"/>
        <v>32867.24</v>
      </c>
      <c r="H24" s="25"/>
    </row>
    <row r="25" spans="1:8" ht="15.75" x14ac:dyDescent="0.25">
      <c r="A25" s="51"/>
      <c r="B25" s="40"/>
      <c r="C25" s="26" t="s">
        <v>88</v>
      </c>
      <c r="D25" s="24">
        <f>D49+D65</f>
        <v>178.2</v>
      </c>
      <c r="E25" s="24">
        <f t="shared" ref="E25:G25" si="16">E49+E65</f>
        <v>800</v>
      </c>
      <c r="F25" s="24">
        <f t="shared" si="16"/>
        <v>800</v>
      </c>
      <c r="G25" s="24">
        <f t="shared" si="16"/>
        <v>800</v>
      </c>
      <c r="H25" s="25"/>
    </row>
    <row r="26" spans="1:8" ht="15.75" x14ac:dyDescent="0.25">
      <c r="A26" s="52"/>
      <c r="B26" s="41"/>
      <c r="C26" s="26" t="s">
        <v>110</v>
      </c>
      <c r="D26" s="24">
        <f>D50+D66</f>
        <v>2509.9</v>
      </c>
      <c r="E26" s="24">
        <f t="shared" ref="E26:G26" si="17">E50+E66</f>
        <v>2630</v>
      </c>
      <c r="F26" s="24">
        <f t="shared" si="17"/>
        <v>0</v>
      </c>
      <c r="G26" s="24">
        <f t="shared" si="17"/>
        <v>0</v>
      </c>
      <c r="H26" s="25"/>
    </row>
    <row r="27" spans="1:8" ht="15.75" customHeight="1" x14ac:dyDescent="0.25">
      <c r="A27" s="48" t="s">
        <v>102</v>
      </c>
      <c r="B27" s="49" t="s">
        <v>111</v>
      </c>
      <c r="C27" s="26" t="s">
        <v>86</v>
      </c>
      <c r="D27" s="24">
        <f>D28+D29+D30</f>
        <v>5870</v>
      </c>
      <c r="E27" s="24">
        <f t="shared" ref="E27:G27" si="18">E28+E29+E30</f>
        <v>3620</v>
      </c>
      <c r="F27" s="24">
        <f t="shared" si="18"/>
        <v>3620</v>
      </c>
      <c r="G27" s="24">
        <f t="shared" si="18"/>
        <v>3620</v>
      </c>
      <c r="H27" s="25"/>
    </row>
    <row r="28" spans="1:8" ht="15.75" x14ac:dyDescent="0.25">
      <c r="A28" s="48"/>
      <c r="B28" s="49"/>
      <c r="C28" s="26" t="s">
        <v>87</v>
      </c>
      <c r="D28" s="24">
        <f>D52</f>
        <v>0</v>
      </c>
      <c r="E28" s="24">
        <f t="shared" ref="E28:G28" si="19">E52</f>
        <v>0</v>
      </c>
      <c r="F28" s="24">
        <f t="shared" si="19"/>
        <v>0</v>
      </c>
      <c r="G28" s="24">
        <f t="shared" si="19"/>
        <v>0</v>
      </c>
      <c r="H28" s="25"/>
    </row>
    <row r="29" spans="1:8" ht="15.75" x14ac:dyDescent="0.25">
      <c r="A29" s="48"/>
      <c r="B29" s="49"/>
      <c r="C29" s="26" t="s">
        <v>88</v>
      </c>
      <c r="D29" s="24">
        <f>D53</f>
        <v>5870</v>
      </c>
      <c r="E29" s="24">
        <f>E53</f>
        <v>3620</v>
      </c>
      <c r="F29" s="24">
        <f t="shared" ref="F29:G29" si="20">F53</f>
        <v>3620</v>
      </c>
      <c r="G29" s="24">
        <f t="shared" si="20"/>
        <v>3620</v>
      </c>
      <c r="H29" s="25"/>
    </row>
    <row r="30" spans="1:8" ht="15.75" x14ac:dyDescent="0.25">
      <c r="A30" s="48"/>
      <c r="B30" s="49"/>
      <c r="C30" s="26" t="s">
        <v>110</v>
      </c>
      <c r="D30" s="24">
        <f>D54</f>
        <v>0</v>
      </c>
      <c r="E30" s="24">
        <f t="shared" ref="E30:G30" si="21">E54</f>
        <v>0</v>
      </c>
      <c r="F30" s="24">
        <f t="shared" si="21"/>
        <v>0</v>
      </c>
      <c r="G30" s="24">
        <f t="shared" si="21"/>
        <v>0</v>
      </c>
      <c r="H30" s="25"/>
    </row>
    <row r="31" spans="1:8" ht="15.6" customHeight="1" x14ac:dyDescent="0.25">
      <c r="A31" s="42" t="s">
        <v>105</v>
      </c>
      <c r="B31" s="43"/>
      <c r="C31" s="26" t="s">
        <v>86</v>
      </c>
      <c r="D31" s="24">
        <f>D32+D33+D34</f>
        <v>116052.09999999999</v>
      </c>
      <c r="E31" s="24">
        <f t="shared" ref="E31:G31" si="22">E32+E33+E34</f>
        <v>121479.84999999999</v>
      </c>
      <c r="F31" s="24">
        <f t="shared" si="22"/>
        <v>97624.86</v>
      </c>
      <c r="G31" s="24">
        <f t="shared" si="22"/>
        <v>98269.459999999992</v>
      </c>
      <c r="H31" s="25"/>
    </row>
    <row r="32" spans="1:8" ht="15.75" x14ac:dyDescent="0.25">
      <c r="A32" s="44"/>
      <c r="B32" s="45"/>
      <c r="C32" s="26" t="s">
        <v>87</v>
      </c>
      <c r="D32" s="24">
        <f>D36+D40+D44+D48+D52</f>
        <v>49766.29</v>
      </c>
      <c r="E32" s="24">
        <f t="shared" ref="E32:G32" si="23">E36+E40+E44+E48+E52</f>
        <v>49450.95</v>
      </c>
      <c r="F32" s="24">
        <f t="shared" si="23"/>
        <v>49928.26</v>
      </c>
      <c r="G32" s="24">
        <f t="shared" si="23"/>
        <v>50572.86</v>
      </c>
      <c r="H32" s="25"/>
    </row>
    <row r="33" spans="1:8" ht="15.75" x14ac:dyDescent="0.25">
      <c r="A33" s="44"/>
      <c r="B33" s="45"/>
      <c r="C33" s="26" t="s">
        <v>88</v>
      </c>
      <c r="D33" s="24">
        <f>D37+D41+D45+D49+D53</f>
        <v>63775.909999999996</v>
      </c>
      <c r="E33" s="24">
        <f t="shared" ref="E33:G33" si="24">E37+E41+E45+E49+E53</f>
        <v>69498.899999999994</v>
      </c>
      <c r="F33" s="24">
        <f t="shared" si="24"/>
        <v>47696.6</v>
      </c>
      <c r="G33" s="24">
        <f t="shared" si="24"/>
        <v>47696.6</v>
      </c>
      <c r="H33" s="25"/>
    </row>
    <row r="34" spans="1:8" ht="15.75" x14ac:dyDescent="0.25">
      <c r="A34" s="46"/>
      <c r="B34" s="47"/>
      <c r="C34" s="26" t="s">
        <v>110</v>
      </c>
      <c r="D34" s="24">
        <f>D38+D42+D46+D50+D54</f>
        <v>2509.9</v>
      </c>
      <c r="E34" s="24">
        <f t="shared" ref="E34:G34" si="25">E38+E42+E46+E50+E54</f>
        <v>2530</v>
      </c>
      <c r="F34" s="24">
        <f t="shared" si="25"/>
        <v>0</v>
      </c>
      <c r="G34" s="24">
        <f t="shared" si="25"/>
        <v>0</v>
      </c>
      <c r="H34" s="25"/>
    </row>
    <row r="35" spans="1:8" ht="15.75" customHeight="1" x14ac:dyDescent="0.25">
      <c r="A35" s="50" t="s">
        <v>58</v>
      </c>
      <c r="B35" s="39" t="s">
        <v>97</v>
      </c>
      <c r="C35" s="35" t="s">
        <v>86</v>
      </c>
      <c r="D35" s="24">
        <f>D36+D37+D38</f>
        <v>23081.8</v>
      </c>
      <c r="E35" s="24">
        <f t="shared" ref="E35:G35" si="26">E36+E37+E38</f>
        <v>28484.34</v>
      </c>
      <c r="F35" s="24">
        <f t="shared" si="26"/>
        <v>18405.47</v>
      </c>
      <c r="G35" s="24">
        <f t="shared" si="26"/>
        <v>18405.62</v>
      </c>
      <c r="H35" s="25"/>
    </row>
    <row r="36" spans="1:8" ht="15.75" x14ac:dyDescent="0.25">
      <c r="A36" s="51"/>
      <c r="B36" s="40"/>
      <c r="C36" s="26" t="s">
        <v>87</v>
      </c>
      <c r="D36" s="24">
        <v>17809.11</v>
      </c>
      <c r="E36" s="24">
        <v>17704.34</v>
      </c>
      <c r="F36" s="24">
        <v>17705.47</v>
      </c>
      <c r="G36" s="24">
        <v>17705.62</v>
      </c>
      <c r="H36" s="25"/>
    </row>
    <row r="37" spans="1:8" ht="15.75" x14ac:dyDescent="0.25">
      <c r="A37" s="51"/>
      <c r="B37" s="40"/>
      <c r="C37" s="26" t="s">
        <v>88</v>
      </c>
      <c r="D37" s="24">
        <v>5272.69</v>
      </c>
      <c r="E37" s="24">
        <v>10780</v>
      </c>
      <c r="F37" s="24">
        <v>700</v>
      </c>
      <c r="G37" s="24">
        <v>700</v>
      </c>
      <c r="H37" s="25"/>
    </row>
    <row r="38" spans="1:8" ht="15.75" x14ac:dyDescent="0.25">
      <c r="A38" s="52"/>
      <c r="B38" s="41"/>
      <c r="C38" s="26" t="s">
        <v>110</v>
      </c>
      <c r="D38" s="24">
        <v>0</v>
      </c>
      <c r="E38" s="24">
        <v>0</v>
      </c>
      <c r="F38" s="24">
        <v>0</v>
      </c>
      <c r="G38" s="24">
        <v>0</v>
      </c>
      <c r="H38" s="25"/>
    </row>
    <row r="39" spans="1:8" ht="15.75" customHeight="1" x14ac:dyDescent="0.25">
      <c r="A39" s="50" t="s">
        <v>59</v>
      </c>
      <c r="B39" s="39" t="s">
        <v>98</v>
      </c>
      <c r="C39" s="35" t="s">
        <v>86</v>
      </c>
      <c r="D39" s="24">
        <f>D40+D41+D42</f>
        <v>52455.02</v>
      </c>
      <c r="E39" s="24">
        <f t="shared" ref="E39:G39" si="27">E40+E41+E42</f>
        <v>54298.9</v>
      </c>
      <c r="F39" s="24">
        <f t="shared" si="27"/>
        <v>42576.6</v>
      </c>
      <c r="G39" s="24">
        <f t="shared" si="27"/>
        <v>42576.6</v>
      </c>
      <c r="H39" s="25"/>
    </row>
    <row r="40" spans="1:8" ht="15.75" x14ac:dyDescent="0.25">
      <c r="A40" s="51"/>
      <c r="B40" s="40"/>
      <c r="C40" s="26" t="s">
        <v>87</v>
      </c>
      <c r="D40" s="24">
        <v>0</v>
      </c>
      <c r="E40" s="24">
        <v>0</v>
      </c>
      <c r="F40" s="24">
        <v>0</v>
      </c>
      <c r="G40" s="24">
        <v>0</v>
      </c>
      <c r="H40" s="25"/>
    </row>
    <row r="41" spans="1:8" ht="15.75" x14ac:dyDescent="0.25">
      <c r="A41" s="51"/>
      <c r="B41" s="40"/>
      <c r="C41" s="26" t="s">
        <v>88</v>
      </c>
      <c r="D41" s="24">
        <v>52455.02</v>
      </c>
      <c r="E41" s="24">
        <v>54298.9</v>
      </c>
      <c r="F41" s="24">
        <v>42576.6</v>
      </c>
      <c r="G41" s="24">
        <v>42576.6</v>
      </c>
      <c r="H41" s="25"/>
    </row>
    <row r="42" spans="1:8" ht="15.75" x14ac:dyDescent="0.25">
      <c r="A42" s="52"/>
      <c r="B42" s="41"/>
      <c r="C42" s="26" t="s">
        <v>110</v>
      </c>
      <c r="D42" s="24">
        <v>0</v>
      </c>
      <c r="E42" s="24">
        <v>0</v>
      </c>
      <c r="F42" s="24">
        <v>0</v>
      </c>
      <c r="G42" s="24">
        <v>0</v>
      </c>
      <c r="H42" s="25"/>
    </row>
    <row r="43" spans="1:8" ht="15.75" customHeight="1" x14ac:dyDescent="0.25">
      <c r="A43" s="50" t="s">
        <v>99</v>
      </c>
      <c r="B43" s="39" t="s">
        <v>100</v>
      </c>
      <c r="C43" s="26" t="s">
        <v>86</v>
      </c>
      <c r="D43" s="24">
        <f>D44+D45+D46</f>
        <v>0</v>
      </c>
      <c r="E43" s="24">
        <f t="shared" ref="E43:G43" si="28">E44+E45+E46</f>
        <v>0</v>
      </c>
      <c r="F43" s="24">
        <f t="shared" si="28"/>
        <v>0</v>
      </c>
      <c r="G43" s="24">
        <f t="shared" si="28"/>
        <v>0</v>
      </c>
      <c r="H43" s="25"/>
    </row>
    <row r="44" spans="1:8" ht="15.75" x14ac:dyDescent="0.25">
      <c r="A44" s="51"/>
      <c r="B44" s="40"/>
      <c r="C44" s="26" t="s">
        <v>87</v>
      </c>
      <c r="D44" s="24">
        <v>0</v>
      </c>
      <c r="E44" s="24">
        <v>0</v>
      </c>
      <c r="F44" s="24">
        <v>0</v>
      </c>
      <c r="G44" s="24">
        <v>0</v>
      </c>
      <c r="H44" s="25"/>
    </row>
    <row r="45" spans="1:8" ht="15.75" x14ac:dyDescent="0.25">
      <c r="A45" s="51"/>
      <c r="B45" s="40"/>
      <c r="C45" s="26" t="s">
        <v>88</v>
      </c>
      <c r="D45" s="24">
        <v>0</v>
      </c>
      <c r="E45" s="24">
        <v>0</v>
      </c>
      <c r="F45" s="24">
        <v>0</v>
      </c>
      <c r="G45" s="24">
        <v>0</v>
      </c>
      <c r="H45" s="25"/>
    </row>
    <row r="46" spans="1:8" ht="15.75" x14ac:dyDescent="0.25">
      <c r="A46" s="52"/>
      <c r="B46" s="41"/>
      <c r="C46" s="26" t="s">
        <v>110</v>
      </c>
      <c r="D46" s="24">
        <v>0</v>
      </c>
      <c r="E46" s="24">
        <v>0</v>
      </c>
      <c r="F46" s="24">
        <v>0</v>
      </c>
      <c r="G46" s="24">
        <v>0</v>
      </c>
      <c r="H46" s="25"/>
    </row>
    <row r="47" spans="1:8" ht="15.75" customHeight="1" x14ac:dyDescent="0.25">
      <c r="A47" s="50" t="s">
        <v>101</v>
      </c>
      <c r="B47" s="39" t="s">
        <v>103</v>
      </c>
      <c r="C47" s="35" t="s">
        <v>86</v>
      </c>
      <c r="D47" s="24">
        <f>D48+D49+D50</f>
        <v>34645.279999999999</v>
      </c>
      <c r="E47" s="24">
        <f>E48+E49+E50</f>
        <v>35076.61</v>
      </c>
      <c r="F47" s="24">
        <f t="shared" ref="F47:G47" si="29">F48+F49+F50</f>
        <v>33022.79</v>
      </c>
      <c r="G47" s="24">
        <f t="shared" si="29"/>
        <v>33667.24</v>
      </c>
      <c r="H47" s="25"/>
    </row>
    <row r="48" spans="1:8" ht="15.75" x14ac:dyDescent="0.25">
      <c r="A48" s="51"/>
      <c r="B48" s="40"/>
      <c r="C48" s="26" t="s">
        <v>87</v>
      </c>
      <c r="D48" s="24">
        <v>31957.18</v>
      </c>
      <c r="E48" s="24">
        <v>31746.61</v>
      </c>
      <c r="F48" s="24">
        <v>32222.79</v>
      </c>
      <c r="G48" s="24">
        <v>32867.24</v>
      </c>
      <c r="H48" s="25"/>
    </row>
    <row r="49" spans="1:9" ht="15.75" x14ac:dyDescent="0.25">
      <c r="A49" s="51"/>
      <c r="B49" s="40"/>
      <c r="C49" s="26" t="s">
        <v>88</v>
      </c>
      <c r="D49" s="24">
        <v>178.2</v>
      </c>
      <c r="E49" s="24">
        <v>800</v>
      </c>
      <c r="F49" s="24">
        <v>800</v>
      </c>
      <c r="G49" s="24">
        <v>800</v>
      </c>
      <c r="H49" s="25"/>
      <c r="I49" s="37"/>
    </row>
    <row r="50" spans="1:9" ht="15.75" x14ac:dyDescent="0.25">
      <c r="A50" s="52"/>
      <c r="B50" s="41"/>
      <c r="C50" s="26" t="s">
        <v>110</v>
      </c>
      <c r="D50" s="24">
        <v>2509.9</v>
      </c>
      <c r="E50" s="24">
        <v>2530</v>
      </c>
      <c r="F50" s="24">
        <v>0</v>
      </c>
      <c r="G50" s="24">
        <v>0</v>
      </c>
      <c r="H50" s="25"/>
      <c r="I50" s="37"/>
    </row>
    <row r="51" spans="1:9" ht="15.75" customHeight="1" x14ac:dyDescent="0.25">
      <c r="A51" s="48" t="s">
        <v>102</v>
      </c>
      <c r="B51" s="49" t="s">
        <v>104</v>
      </c>
      <c r="C51" s="26" t="s">
        <v>86</v>
      </c>
      <c r="D51" s="24">
        <f>D52+D53+D54</f>
        <v>5870</v>
      </c>
      <c r="E51" s="24">
        <f t="shared" ref="E51:G51" si="30">E52+E53+E54</f>
        <v>3620</v>
      </c>
      <c r="F51" s="24">
        <f t="shared" si="30"/>
        <v>3620</v>
      </c>
      <c r="G51" s="24">
        <f t="shared" si="30"/>
        <v>3620</v>
      </c>
      <c r="H51" s="25"/>
      <c r="I51" s="37"/>
    </row>
    <row r="52" spans="1:9" ht="15.75" x14ac:dyDescent="0.25">
      <c r="A52" s="48"/>
      <c r="B52" s="49"/>
      <c r="C52" s="26" t="s">
        <v>87</v>
      </c>
      <c r="D52" s="24">
        <v>0</v>
      </c>
      <c r="E52" s="24">
        <v>0</v>
      </c>
      <c r="F52" s="24">
        <v>0</v>
      </c>
      <c r="G52" s="24">
        <v>0</v>
      </c>
      <c r="H52" s="25"/>
      <c r="I52" s="37"/>
    </row>
    <row r="53" spans="1:9" ht="15.75" x14ac:dyDescent="0.25">
      <c r="A53" s="48"/>
      <c r="B53" s="49"/>
      <c r="C53" s="26" t="s">
        <v>88</v>
      </c>
      <c r="D53" s="24">
        <v>5870</v>
      </c>
      <c r="E53" s="24">
        <v>3620</v>
      </c>
      <c r="F53" s="24">
        <v>3620</v>
      </c>
      <c r="G53" s="24">
        <v>3620</v>
      </c>
      <c r="H53" s="25"/>
      <c r="I53" s="37"/>
    </row>
    <row r="54" spans="1:9" ht="15.75" x14ac:dyDescent="0.25">
      <c r="A54" s="48"/>
      <c r="B54" s="49"/>
      <c r="C54" s="26" t="s">
        <v>110</v>
      </c>
      <c r="D54" s="24">
        <v>0</v>
      </c>
      <c r="E54" s="24">
        <v>0</v>
      </c>
      <c r="F54" s="24">
        <v>0</v>
      </c>
      <c r="G54" s="24">
        <v>0</v>
      </c>
      <c r="H54" s="25"/>
      <c r="I54" s="37"/>
    </row>
    <row r="55" spans="1:9" ht="15.6" customHeight="1" x14ac:dyDescent="0.25">
      <c r="A55" s="42" t="s">
        <v>106</v>
      </c>
      <c r="B55" s="43"/>
      <c r="C55" s="26" t="s">
        <v>86</v>
      </c>
      <c r="D55" s="24">
        <f>D56+D57+D58</f>
        <v>215282.89</v>
      </c>
      <c r="E55" s="24">
        <f t="shared" ref="E55:G55" si="31">E56+E57+E58</f>
        <v>236679.25</v>
      </c>
      <c r="F55" s="24">
        <f t="shared" si="31"/>
        <v>213737.51</v>
      </c>
      <c r="G55" s="24">
        <f t="shared" si="31"/>
        <v>216440.08000000002</v>
      </c>
      <c r="H55" s="25"/>
      <c r="I55" s="37"/>
    </row>
    <row r="56" spans="1:9" ht="15.75" x14ac:dyDescent="0.25">
      <c r="A56" s="44"/>
      <c r="B56" s="45"/>
      <c r="C56" s="26" t="s">
        <v>87</v>
      </c>
      <c r="D56" s="24">
        <f>D60+D64</f>
        <v>194390.91</v>
      </c>
      <c r="E56" s="24">
        <f t="shared" ref="E56:G56" si="32">E60+E64</f>
        <v>207187.27</v>
      </c>
      <c r="F56" s="24">
        <f t="shared" si="32"/>
        <v>207218.13</v>
      </c>
      <c r="G56" s="24">
        <f t="shared" si="32"/>
        <v>209920.7</v>
      </c>
      <c r="H56" s="25"/>
      <c r="I56" s="37"/>
    </row>
    <row r="57" spans="1:9" ht="15.75" x14ac:dyDescent="0.25">
      <c r="A57" s="44"/>
      <c r="B57" s="45"/>
      <c r="C57" s="26" t="s">
        <v>88</v>
      </c>
      <c r="D57" s="24">
        <f>D61+D65</f>
        <v>20891.98</v>
      </c>
      <c r="E57" s="24">
        <f t="shared" ref="E57:G57" si="33">E61+E65</f>
        <v>29391.98</v>
      </c>
      <c r="F57" s="24">
        <f t="shared" si="33"/>
        <v>6519.38</v>
      </c>
      <c r="G57" s="24">
        <f t="shared" si="33"/>
        <v>6519.38</v>
      </c>
      <c r="H57" s="25"/>
      <c r="I57" s="37"/>
    </row>
    <row r="58" spans="1:9" ht="15.75" x14ac:dyDescent="0.25">
      <c r="A58" s="46"/>
      <c r="B58" s="47"/>
      <c r="C58" s="26" t="s">
        <v>110</v>
      </c>
      <c r="D58" s="24">
        <f>D62+D66</f>
        <v>0</v>
      </c>
      <c r="E58" s="24">
        <f t="shared" ref="E58:G58" si="34">E62+E66</f>
        <v>100</v>
      </c>
      <c r="F58" s="24">
        <f t="shared" si="34"/>
        <v>0</v>
      </c>
      <c r="G58" s="24">
        <f t="shared" si="34"/>
        <v>0</v>
      </c>
      <c r="H58" s="25"/>
      <c r="I58" s="37"/>
    </row>
    <row r="59" spans="1:9" ht="15.75" customHeight="1" x14ac:dyDescent="0.25">
      <c r="A59" s="50" t="s">
        <v>58</v>
      </c>
      <c r="B59" s="39" t="s">
        <v>97</v>
      </c>
      <c r="C59" s="26" t="s">
        <v>86</v>
      </c>
      <c r="D59" s="24">
        <f>D60+D61+D62</f>
        <v>215282.89</v>
      </c>
      <c r="E59" s="24">
        <f>E60+E61+E62</f>
        <v>236579.25</v>
      </c>
      <c r="F59" s="24">
        <f>F60+F61+F62</f>
        <v>213737.51</v>
      </c>
      <c r="G59" s="24">
        <f>G60+G61+G62</f>
        <v>216440.08000000002</v>
      </c>
      <c r="H59" s="25"/>
      <c r="I59" s="37"/>
    </row>
    <row r="60" spans="1:9" ht="15.75" x14ac:dyDescent="0.25">
      <c r="A60" s="51"/>
      <c r="B60" s="40"/>
      <c r="C60" s="26" t="s">
        <v>87</v>
      </c>
      <c r="D60" s="24">
        <v>194390.91</v>
      </c>
      <c r="E60" s="24">
        <v>207187.27</v>
      </c>
      <c r="F60" s="24">
        <v>207218.13</v>
      </c>
      <c r="G60" s="24">
        <v>209920.7</v>
      </c>
      <c r="H60" s="25"/>
      <c r="I60" s="37"/>
    </row>
    <row r="61" spans="1:9" ht="15.75" x14ac:dyDescent="0.25">
      <c r="A61" s="51"/>
      <c r="B61" s="40"/>
      <c r="C61" s="26" t="s">
        <v>88</v>
      </c>
      <c r="D61" s="24">
        <v>20891.98</v>
      </c>
      <c r="E61" s="24">
        <v>29391.98</v>
      </c>
      <c r="F61" s="24">
        <v>6519.38</v>
      </c>
      <c r="G61" s="24">
        <v>6519.38</v>
      </c>
      <c r="H61" s="25"/>
      <c r="I61" s="37"/>
    </row>
    <row r="62" spans="1:9" ht="15.75" x14ac:dyDescent="0.25">
      <c r="A62" s="52"/>
      <c r="B62" s="41"/>
      <c r="C62" s="26" t="s">
        <v>110</v>
      </c>
      <c r="D62" s="24">
        <v>0</v>
      </c>
      <c r="E62" s="24">
        <v>0</v>
      </c>
      <c r="F62" s="24">
        <v>0</v>
      </c>
      <c r="G62" s="24">
        <v>0</v>
      </c>
      <c r="H62" s="25"/>
      <c r="I62" s="37"/>
    </row>
    <row r="63" spans="1:9" ht="15.75" customHeight="1" x14ac:dyDescent="0.25">
      <c r="A63" s="50" t="s">
        <v>101</v>
      </c>
      <c r="B63" s="39" t="s">
        <v>103</v>
      </c>
      <c r="C63" s="26" t="s">
        <v>86</v>
      </c>
      <c r="D63" s="24">
        <f>D64+D65+D66</f>
        <v>0</v>
      </c>
      <c r="E63" s="24">
        <f>E64+E65+E66</f>
        <v>100</v>
      </c>
      <c r="F63" s="24">
        <f t="shared" ref="F63:G63" si="35">F64+F65+F66</f>
        <v>0</v>
      </c>
      <c r="G63" s="24">
        <f t="shared" si="35"/>
        <v>0</v>
      </c>
      <c r="H63" s="25"/>
      <c r="I63" s="37"/>
    </row>
    <row r="64" spans="1:9" ht="15.75" x14ac:dyDescent="0.25">
      <c r="A64" s="51"/>
      <c r="B64" s="40"/>
      <c r="C64" s="26" t="s">
        <v>87</v>
      </c>
      <c r="D64" s="24">
        <v>0</v>
      </c>
      <c r="E64" s="24">
        <v>0</v>
      </c>
      <c r="F64" s="24">
        <v>0</v>
      </c>
      <c r="G64" s="24">
        <v>0</v>
      </c>
      <c r="H64" s="25"/>
      <c r="I64" s="37"/>
    </row>
    <row r="65" spans="1:9" ht="15.75" x14ac:dyDescent="0.25">
      <c r="A65" s="51"/>
      <c r="B65" s="40"/>
      <c r="C65" s="26" t="s">
        <v>88</v>
      </c>
      <c r="D65" s="24">
        <v>0</v>
      </c>
      <c r="E65" s="24">
        <v>0</v>
      </c>
      <c r="F65" s="24">
        <v>0</v>
      </c>
      <c r="G65" s="24">
        <v>0</v>
      </c>
      <c r="H65" s="25"/>
      <c r="I65" s="37"/>
    </row>
    <row r="66" spans="1:9" ht="15.75" x14ac:dyDescent="0.25">
      <c r="A66" s="52"/>
      <c r="B66" s="41"/>
      <c r="C66" s="26" t="s">
        <v>110</v>
      </c>
      <c r="D66" s="24">
        <v>0</v>
      </c>
      <c r="E66" s="24">
        <v>100</v>
      </c>
      <c r="F66" s="24">
        <v>0</v>
      </c>
      <c r="G66" s="24">
        <v>0</v>
      </c>
      <c r="H66" s="25"/>
      <c r="I66" s="37"/>
    </row>
    <row r="67" spans="1:9" ht="15.6" customHeight="1" x14ac:dyDescent="0.25">
      <c r="A67" s="42" t="s">
        <v>107</v>
      </c>
      <c r="B67" s="43"/>
      <c r="C67" s="26" t="s">
        <v>86</v>
      </c>
      <c r="D67" s="24">
        <f>D68+D69+D70</f>
        <v>5700</v>
      </c>
      <c r="E67" s="24">
        <f t="shared" ref="E67:G67" si="36">E68+E69+E70</f>
        <v>7136.1</v>
      </c>
      <c r="F67" s="24">
        <f t="shared" si="36"/>
        <v>0</v>
      </c>
      <c r="G67" s="24">
        <f t="shared" si="36"/>
        <v>0</v>
      </c>
      <c r="H67" s="25"/>
      <c r="I67" s="37"/>
    </row>
    <row r="68" spans="1:9" ht="15.75" x14ac:dyDescent="0.25">
      <c r="A68" s="44"/>
      <c r="B68" s="45"/>
      <c r="C68" s="26" t="s">
        <v>87</v>
      </c>
      <c r="D68" s="24">
        <f>D72</f>
        <v>0</v>
      </c>
      <c r="E68" s="24">
        <f t="shared" ref="E68:G68" si="37">E72</f>
        <v>0</v>
      </c>
      <c r="F68" s="24">
        <f t="shared" si="37"/>
        <v>0</v>
      </c>
      <c r="G68" s="24">
        <f t="shared" si="37"/>
        <v>0</v>
      </c>
      <c r="H68" s="25"/>
      <c r="I68" s="37"/>
    </row>
    <row r="69" spans="1:9" ht="15.75" x14ac:dyDescent="0.25">
      <c r="A69" s="44"/>
      <c r="B69" s="45"/>
      <c r="C69" s="26" t="s">
        <v>88</v>
      </c>
      <c r="D69" s="24">
        <f>D73</f>
        <v>5700</v>
      </c>
      <c r="E69" s="24">
        <f t="shared" ref="E69:G69" si="38">E73</f>
        <v>7136.1</v>
      </c>
      <c r="F69" s="24">
        <f t="shared" si="38"/>
        <v>0</v>
      </c>
      <c r="G69" s="24">
        <f t="shared" si="38"/>
        <v>0</v>
      </c>
      <c r="H69" s="25"/>
      <c r="I69" s="37"/>
    </row>
    <row r="70" spans="1:9" ht="15.75" x14ac:dyDescent="0.25">
      <c r="A70" s="46"/>
      <c r="B70" s="47"/>
      <c r="C70" s="26" t="s">
        <v>110</v>
      </c>
      <c r="D70" s="24">
        <f>D74</f>
        <v>0</v>
      </c>
      <c r="E70" s="24">
        <f t="shared" ref="E70:G70" si="39">E74</f>
        <v>0</v>
      </c>
      <c r="F70" s="24">
        <f t="shared" si="39"/>
        <v>0</v>
      </c>
      <c r="G70" s="24">
        <f t="shared" si="39"/>
        <v>0</v>
      </c>
      <c r="H70" s="25"/>
      <c r="I70" s="37"/>
    </row>
    <row r="71" spans="1:9" ht="15.75" customHeight="1" x14ac:dyDescent="0.25">
      <c r="A71" s="48" t="s">
        <v>99</v>
      </c>
      <c r="B71" s="49" t="s">
        <v>100</v>
      </c>
      <c r="C71" s="26" t="s">
        <v>86</v>
      </c>
      <c r="D71" s="24">
        <f>D72+D73+D74</f>
        <v>5700</v>
      </c>
      <c r="E71" s="24">
        <f t="shared" ref="E71:G71" si="40">E72+E73+E74</f>
        <v>7136.1</v>
      </c>
      <c r="F71" s="24">
        <f t="shared" si="40"/>
        <v>0</v>
      </c>
      <c r="G71" s="24">
        <f t="shared" si="40"/>
        <v>0</v>
      </c>
      <c r="H71" s="25"/>
      <c r="I71" s="37"/>
    </row>
    <row r="72" spans="1:9" ht="15.75" x14ac:dyDescent="0.25">
      <c r="A72" s="48"/>
      <c r="B72" s="49"/>
      <c r="C72" s="26" t="s">
        <v>87</v>
      </c>
      <c r="D72" s="24">
        <v>0</v>
      </c>
      <c r="E72" s="24">
        <v>0</v>
      </c>
      <c r="F72" s="24">
        <v>0</v>
      </c>
      <c r="G72" s="24">
        <v>0</v>
      </c>
      <c r="H72" s="25"/>
    </row>
    <row r="73" spans="1:9" ht="15.75" x14ac:dyDescent="0.25">
      <c r="A73" s="48"/>
      <c r="B73" s="49"/>
      <c r="C73" s="26" t="s">
        <v>88</v>
      </c>
      <c r="D73" s="24">
        <v>5700</v>
      </c>
      <c r="E73" s="24">
        <v>7136.1</v>
      </c>
      <c r="F73" s="24">
        <v>0</v>
      </c>
      <c r="G73" s="24">
        <v>0</v>
      </c>
      <c r="H73" s="25"/>
    </row>
    <row r="74" spans="1:9" ht="15.75" x14ac:dyDescent="0.25">
      <c r="A74" s="48"/>
      <c r="B74" s="49"/>
      <c r="C74" s="26" t="s">
        <v>110</v>
      </c>
      <c r="D74" s="24">
        <v>0</v>
      </c>
      <c r="E74" s="24">
        <v>0</v>
      </c>
      <c r="F74" s="24">
        <v>0</v>
      </c>
      <c r="G74" s="24">
        <v>0</v>
      </c>
      <c r="H74" s="25"/>
    </row>
    <row r="75" spans="1:9" ht="16.5" customHeight="1" x14ac:dyDescent="0.25">
      <c r="A75" s="42" t="s">
        <v>108</v>
      </c>
      <c r="B75" s="43"/>
      <c r="C75" s="26" t="s">
        <v>86</v>
      </c>
      <c r="D75" s="24">
        <f>D76+D77+D78</f>
        <v>100913.4</v>
      </c>
      <c r="E75" s="24">
        <f t="shared" ref="E75:G75" si="41">E76+E77+E78</f>
        <v>105078.39999999999</v>
      </c>
      <c r="F75" s="24">
        <f t="shared" si="41"/>
        <v>0</v>
      </c>
      <c r="G75" s="24">
        <f t="shared" si="41"/>
        <v>0</v>
      </c>
      <c r="H75" s="27"/>
    </row>
    <row r="76" spans="1:9" ht="18.75" customHeight="1" x14ac:dyDescent="0.25">
      <c r="A76" s="44"/>
      <c r="B76" s="45"/>
      <c r="C76" s="26" t="s">
        <v>87</v>
      </c>
      <c r="D76" s="24">
        <f>D80</f>
        <v>0</v>
      </c>
      <c r="E76" s="24">
        <f t="shared" ref="E76:G76" si="42">E80</f>
        <v>0</v>
      </c>
      <c r="F76" s="24">
        <f t="shared" si="42"/>
        <v>0</v>
      </c>
      <c r="G76" s="24">
        <f t="shared" si="42"/>
        <v>0</v>
      </c>
      <c r="H76" s="25"/>
    </row>
    <row r="77" spans="1:9" ht="15.75" x14ac:dyDescent="0.25">
      <c r="A77" s="44"/>
      <c r="B77" s="45"/>
      <c r="C77" s="26" t="s">
        <v>88</v>
      </c>
      <c r="D77" s="24">
        <f>D81</f>
        <v>100913.4</v>
      </c>
      <c r="E77" s="24">
        <f t="shared" ref="E77:G77" si="43">E81</f>
        <v>105078.39999999999</v>
      </c>
      <c r="F77" s="24">
        <f t="shared" si="43"/>
        <v>0</v>
      </c>
      <c r="G77" s="24">
        <f t="shared" si="43"/>
        <v>0</v>
      </c>
      <c r="H77" s="25"/>
    </row>
    <row r="78" spans="1:9" ht="15.75" x14ac:dyDescent="0.25">
      <c r="A78" s="46"/>
      <c r="B78" s="47"/>
      <c r="C78" s="26" t="s">
        <v>110</v>
      </c>
      <c r="D78" s="24">
        <f>D82</f>
        <v>0</v>
      </c>
      <c r="E78" s="24">
        <f t="shared" ref="E78:G78" si="44">E82</f>
        <v>0</v>
      </c>
      <c r="F78" s="24">
        <f t="shared" si="44"/>
        <v>0</v>
      </c>
      <c r="G78" s="24">
        <f t="shared" si="44"/>
        <v>0</v>
      </c>
      <c r="H78" s="25"/>
    </row>
    <row r="79" spans="1:9" ht="15.75" customHeight="1" x14ac:dyDescent="0.25">
      <c r="A79" s="48" t="s">
        <v>99</v>
      </c>
      <c r="B79" s="49" t="s">
        <v>100</v>
      </c>
      <c r="C79" s="26" t="s">
        <v>86</v>
      </c>
      <c r="D79" s="24">
        <f>D80+D81+D82</f>
        <v>100913.4</v>
      </c>
      <c r="E79" s="24">
        <f t="shared" ref="E79:G79" si="45">E80+E81+E82</f>
        <v>105078.39999999999</v>
      </c>
      <c r="F79" s="24">
        <f t="shared" si="45"/>
        <v>0</v>
      </c>
      <c r="G79" s="24">
        <f t="shared" si="45"/>
        <v>0</v>
      </c>
      <c r="H79" s="25"/>
    </row>
    <row r="80" spans="1:9" ht="15.75" x14ac:dyDescent="0.25">
      <c r="A80" s="48"/>
      <c r="B80" s="49"/>
      <c r="C80" s="26" t="s">
        <v>87</v>
      </c>
      <c r="D80" s="24">
        <v>0</v>
      </c>
      <c r="E80" s="24">
        <v>0</v>
      </c>
      <c r="F80" s="24">
        <v>0</v>
      </c>
      <c r="G80" s="24">
        <v>0</v>
      </c>
      <c r="H80" s="25"/>
    </row>
    <row r="81" spans="1:8" ht="15.75" x14ac:dyDescent="0.25">
      <c r="A81" s="48"/>
      <c r="B81" s="49"/>
      <c r="C81" s="26" t="s">
        <v>88</v>
      </c>
      <c r="D81" s="24">
        <v>100913.4</v>
      </c>
      <c r="E81" s="24">
        <v>105078.39999999999</v>
      </c>
      <c r="F81" s="24">
        <v>0</v>
      </c>
      <c r="G81" s="24">
        <v>0</v>
      </c>
      <c r="H81" s="25"/>
    </row>
    <row r="82" spans="1:8" ht="15.75" x14ac:dyDescent="0.25">
      <c r="A82" s="48"/>
      <c r="B82" s="49"/>
      <c r="C82" s="26" t="s">
        <v>110</v>
      </c>
      <c r="D82" s="24">
        <v>0</v>
      </c>
      <c r="E82" s="24">
        <v>0</v>
      </c>
      <c r="F82" s="24">
        <v>0</v>
      </c>
      <c r="G82" s="24">
        <v>0</v>
      </c>
      <c r="H82" s="25"/>
    </row>
    <row r="83" spans="1:8" ht="15.6" customHeight="1" x14ac:dyDescent="0.25">
      <c r="A83" s="42" t="s">
        <v>109</v>
      </c>
      <c r="B83" s="43"/>
      <c r="C83" s="26" t="s">
        <v>86</v>
      </c>
      <c r="D83" s="24">
        <f>D84+D85+D86</f>
        <v>0</v>
      </c>
      <c r="E83" s="24">
        <f t="shared" ref="E83:G83" si="46">E84+E85+E86</f>
        <v>0</v>
      </c>
      <c r="F83" s="24">
        <f t="shared" si="46"/>
        <v>0</v>
      </c>
      <c r="G83" s="24">
        <f t="shared" si="46"/>
        <v>0</v>
      </c>
      <c r="H83" s="27"/>
    </row>
    <row r="84" spans="1:8" ht="15.75" x14ac:dyDescent="0.25">
      <c r="A84" s="44"/>
      <c r="B84" s="45"/>
      <c r="C84" s="26" t="s">
        <v>87</v>
      </c>
      <c r="D84" s="24">
        <f>D88+D92</f>
        <v>0</v>
      </c>
      <c r="E84" s="24">
        <f t="shared" ref="E84:G84" si="47">E88+E92</f>
        <v>0</v>
      </c>
      <c r="F84" s="24">
        <f t="shared" si="47"/>
        <v>0</v>
      </c>
      <c r="G84" s="24">
        <f t="shared" si="47"/>
        <v>0</v>
      </c>
      <c r="H84" s="25"/>
    </row>
    <row r="85" spans="1:8" ht="15.75" x14ac:dyDescent="0.25">
      <c r="A85" s="44"/>
      <c r="B85" s="45"/>
      <c r="C85" s="26" t="s">
        <v>88</v>
      </c>
      <c r="D85" s="24">
        <f>D89+D93</f>
        <v>0</v>
      </c>
      <c r="E85" s="24">
        <f t="shared" ref="E85:G85" si="48">E89+E93</f>
        <v>0</v>
      </c>
      <c r="F85" s="24">
        <f t="shared" si="48"/>
        <v>0</v>
      </c>
      <c r="G85" s="24">
        <f t="shared" si="48"/>
        <v>0</v>
      </c>
      <c r="H85" s="25"/>
    </row>
    <row r="86" spans="1:8" ht="15.75" x14ac:dyDescent="0.25">
      <c r="A86" s="46"/>
      <c r="B86" s="47"/>
      <c r="C86" s="26" t="s">
        <v>110</v>
      </c>
      <c r="D86" s="24">
        <f>D90+D94</f>
        <v>0</v>
      </c>
      <c r="E86" s="24">
        <f t="shared" ref="E86:G86" si="49">E90+E94</f>
        <v>0</v>
      </c>
      <c r="F86" s="24">
        <f t="shared" si="49"/>
        <v>0</v>
      </c>
      <c r="G86" s="24">
        <f t="shared" si="49"/>
        <v>0</v>
      </c>
      <c r="H86" s="25"/>
    </row>
    <row r="87" spans="1:8" ht="15.75" customHeight="1" x14ac:dyDescent="0.25">
      <c r="A87" s="50" t="s">
        <v>58</v>
      </c>
      <c r="B87" s="39" t="s">
        <v>97</v>
      </c>
      <c r="C87" s="26" t="s">
        <v>86</v>
      </c>
      <c r="D87" s="24">
        <f>D88+D89+D90</f>
        <v>0</v>
      </c>
      <c r="E87" s="24">
        <f t="shared" ref="E87:G87" si="50">E88+E89+E90</f>
        <v>0</v>
      </c>
      <c r="F87" s="24">
        <f t="shared" si="50"/>
        <v>0</v>
      </c>
      <c r="G87" s="24">
        <f t="shared" si="50"/>
        <v>0</v>
      </c>
      <c r="H87" s="25"/>
    </row>
    <row r="88" spans="1:8" ht="15.75" x14ac:dyDescent="0.25">
      <c r="A88" s="51"/>
      <c r="B88" s="40"/>
      <c r="C88" s="26" t="s">
        <v>87</v>
      </c>
      <c r="D88" s="24">
        <v>0</v>
      </c>
      <c r="E88" s="24">
        <v>0</v>
      </c>
      <c r="F88" s="24">
        <v>0</v>
      </c>
      <c r="G88" s="24">
        <v>0</v>
      </c>
      <c r="H88" s="25"/>
    </row>
    <row r="89" spans="1:8" ht="15.75" x14ac:dyDescent="0.25">
      <c r="A89" s="51"/>
      <c r="B89" s="40"/>
      <c r="C89" s="26" t="s">
        <v>88</v>
      </c>
      <c r="D89" s="24">
        <v>0</v>
      </c>
      <c r="E89" s="24">
        <v>0</v>
      </c>
      <c r="F89" s="24">
        <v>0</v>
      </c>
      <c r="G89" s="24">
        <v>0</v>
      </c>
      <c r="H89" s="25"/>
    </row>
    <row r="90" spans="1:8" ht="15.75" x14ac:dyDescent="0.25">
      <c r="A90" s="52"/>
      <c r="B90" s="41"/>
      <c r="C90" s="26" t="s">
        <v>110</v>
      </c>
      <c r="D90" s="24">
        <v>0</v>
      </c>
      <c r="E90" s="24">
        <v>0</v>
      </c>
      <c r="F90" s="24">
        <v>0</v>
      </c>
      <c r="G90" s="24">
        <v>0</v>
      </c>
      <c r="H90" s="25"/>
    </row>
    <row r="91" spans="1:8" ht="15.75" customHeight="1" x14ac:dyDescent="0.25">
      <c r="A91" s="50" t="s">
        <v>99</v>
      </c>
      <c r="B91" s="39" t="s">
        <v>100</v>
      </c>
      <c r="C91" s="26" t="s">
        <v>86</v>
      </c>
      <c r="D91" s="24">
        <f>D92+D93+D886</f>
        <v>0</v>
      </c>
      <c r="E91" s="24">
        <f t="shared" ref="E91:G91" si="51">E92+E93+E886</f>
        <v>0</v>
      </c>
      <c r="F91" s="24">
        <f t="shared" si="51"/>
        <v>0</v>
      </c>
      <c r="G91" s="24">
        <f t="shared" si="51"/>
        <v>0</v>
      </c>
      <c r="H91" s="25"/>
    </row>
    <row r="92" spans="1:8" ht="15.75" x14ac:dyDescent="0.25">
      <c r="A92" s="51"/>
      <c r="B92" s="40"/>
      <c r="C92" s="26" t="s">
        <v>87</v>
      </c>
      <c r="D92" s="24">
        <v>0</v>
      </c>
      <c r="E92" s="24">
        <v>0</v>
      </c>
      <c r="F92" s="24">
        <v>0</v>
      </c>
      <c r="G92" s="24">
        <v>0</v>
      </c>
      <c r="H92" s="25"/>
    </row>
    <row r="93" spans="1:8" ht="15.75" x14ac:dyDescent="0.25">
      <c r="A93" s="51"/>
      <c r="B93" s="40"/>
      <c r="C93" s="26" t="s">
        <v>88</v>
      </c>
      <c r="D93" s="24">
        <v>0</v>
      </c>
      <c r="E93" s="24">
        <v>0</v>
      </c>
      <c r="F93" s="24">
        <v>0</v>
      </c>
      <c r="G93" s="24">
        <v>0</v>
      </c>
      <c r="H93" s="25"/>
    </row>
    <row r="94" spans="1:8" ht="15.75" x14ac:dyDescent="0.25">
      <c r="A94" s="52"/>
      <c r="B94" s="41"/>
      <c r="C94" s="26" t="s">
        <v>110</v>
      </c>
      <c r="D94" s="24">
        <v>0</v>
      </c>
      <c r="E94" s="24">
        <v>0</v>
      </c>
      <c r="F94" s="24">
        <v>0</v>
      </c>
      <c r="G94" s="24">
        <v>0</v>
      </c>
      <c r="H94" s="25"/>
    </row>
  </sheetData>
  <mergeCells count="43">
    <mergeCell ref="A67:B70"/>
    <mergeCell ref="A1:G1"/>
    <mergeCell ref="A2:G2"/>
    <mergeCell ref="C4:C5"/>
    <mergeCell ref="A7:B10"/>
    <mergeCell ref="A4:A5"/>
    <mergeCell ref="B4:B5"/>
    <mergeCell ref="A47:A50"/>
    <mergeCell ref="B47:B50"/>
    <mergeCell ref="A11:A14"/>
    <mergeCell ref="B11:B14"/>
    <mergeCell ref="A15:A18"/>
    <mergeCell ref="A19:A22"/>
    <mergeCell ref="B19:B22"/>
    <mergeCell ref="A23:A26"/>
    <mergeCell ref="B23:B26"/>
    <mergeCell ref="A71:A74"/>
    <mergeCell ref="B71:B74"/>
    <mergeCell ref="A79:A82"/>
    <mergeCell ref="B79:B82"/>
    <mergeCell ref="A91:A94"/>
    <mergeCell ref="B91:B94"/>
    <mergeCell ref="A87:A90"/>
    <mergeCell ref="B87:B90"/>
    <mergeCell ref="A83:B86"/>
    <mergeCell ref="A75:B78"/>
    <mergeCell ref="A63:A66"/>
    <mergeCell ref="B63:B66"/>
    <mergeCell ref="A55:B58"/>
    <mergeCell ref="A59:A62"/>
    <mergeCell ref="B59:B62"/>
    <mergeCell ref="B15:B18"/>
    <mergeCell ref="A31:B34"/>
    <mergeCell ref="A27:A30"/>
    <mergeCell ref="B27:B30"/>
    <mergeCell ref="A51:A54"/>
    <mergeCell ref="B51:B54"/>
    <mergeCell ref="A43:A46"/>
    <mergeCell ref="B43:B46"/>
    <mergeCell ref="A39:A42"/>
    <mergeCell ref="B39:B42"/>
    <mergeCell ref="A35:A38"/>
    <mergeCell ref="B35:B3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65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93" zoomScaleNormal="93" workbookViewId="0">
      <selection activeCell="D18" sqref="D18"/>
    </sheetView>
  </sheetViews>
  <sheetFormatPr defaultRowHeight="12.75" x14ac:dyDescent="0.2"/>
  <cols>
    <col min="2" max="4" width="11.140625" customWidth="1"/>
    <col min="5" max="5" width="13" customWidth="1"/>
    <col min="6" max="6" width="38.5703125" customWidth="1"/>
    <col min="10" max="10" width="13.85546875" customWidth="1"/>
    <col min="11" max="11" width="11.7109375" bestFit="1" customWidth="1"/>
    <col min="12" max="12" width="12.5703125" bestFit="1" customWidth="1"/>
    <col min="13" max="13" width="13.42578125" customWidth="1"/>
    <col min="14" max="14" width="13.85546875" customWidth="1"/>
    <col min="15" max="15" width="11.42578125" customWidth="1"/>
  </cols>
  <sheetData>
    <row r="1" spans="1:15" ht="34.5" customHeight="1" x14ac:dyDescent="0.2">
      <c r="A1" s="55" t="s">
        <v>48</v>
      </c>
      <c r="B1" s="55" t="s">
        <v>4</v>
      </c>
      <c r="C1" s="55" t="s">
        <v>49</v>
      </c>
      <c r="D1" s="55" t="s">
        <v>50</v>
      </c>
      <c r="E1" s="55"/>
      <c r="F1" s="55" t="s">
        <v>53</v>
      </c>
      <c r="G1" s="55" t="s">
        <v>17</v>
      </c>
      <c r="H1" s="55"/>
      <c r="I1" s="55"/>
      <c r="J1" s="55"/>
      <c r="K1" s="55" t="s">
        <v>12</v>
      </c>
      <c r="L1" s="55"/>
      <c r="M1" s="55"/>
      <c r="N1" s="55"/>
      <c r="O1" s="55"/>
    </row>
    <row r="2" spans="1:15" ht="51" x14ac:dyDescent="0.2">
      <c r="A2" s="55"/>
      <c r="B2" s="55"/>
      <c r="C2" s="55"/>
      <c r="D2" s="10" t="s">
        <v>51</v>
      </c>
      <c r="E2" s="10" t="s">
        <v>52</v>
      </c>
      <c r="F2" s="55"/>
      <c r="G2" s="10" t="s">
        <v>18</v>
      </c>
      <c r="H2" s="10" t="s">
        <v>19</v>
      </c>
      <c r="I2" s="10" t="s">
        <v>20</v>
      </c>
      <c r="J2" s="10" t="s">
        <v>54</v>
      </c>
      <c r="K2" s="10" t="s">
        <v>47</v>
      </c>
      <c r="L2" s="10" t="s">
        <v>46</v>
      </c>
      <c r="M2" s="10" t="s">
        <v>14</v>
      </c>
      <c r="N2" s="10" t="s">
        <v>15</v>
      </c>
      <c r="O2" s="10" t="s">
        <v>16</v>
      </c>
    </row>
    <row r="3" spans="1:15" x14ac:dyDescent="0.2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ht="51" x14ac:dyDescent="0.2">
      <c r="A4" s="14" t="s">
        <v>58</v>
      </c>
      <c r="B4" s="15" t="s">
        <v>13</v>
      </c>
      <c r="C4" s="15" t="s">
        <v>13</v>
      </c>
      <c r="D4" s="15" t="s">
        <v>13</v>
      </c>
      <c r="E4" s="15" t="s">
        <v>13</v>
      </c>
      <c r="F4" s="12" t="s">
        <v>56</v>
      </c>
      <c r="G4" s="5"/>
      <c r="H4" s="5"/>
      <c r="I4" s="5"/>
      <c r="J4" s="11">
        <v>44256</v>
      </c>
      <c r="K4" s="16"/>
      <c r="L4" s="16"/>
      <c r="M4" s="16"/>
      <c r="N4" s="16"/>
      <c r="O4" s="16"/>
    </row>
    <row r="5" spans="1:15" s="22" customFormat="1" ht="38.25" x14ac:dyDescent="0.2">
      <c r="A5" s="17" t="s">
        <v>58</v>
      </c>
      <c r="B5" s="17" t="s">
        <v>60</v>
      </c>
      <c r="C5" s="17" t="s">
        <v>13</v>
      </c>
      <c r="D5" s="21" t="s">
        <v>13</v>
      </c>
      <c r="E5" s="21" t="s">
        <v>13</v>
      </c>
      <c r="F5" s="13" t="s">
        <v>57</v>
      </c>
      <c r="G5" s="18"/>
      <c r="H5" s="18"/>
      <c r="I5" s="18"/>
      <c r="J5" s="19"/>
      <c r="K5" s="20">
        <f>SUM(K6:K9)</f>
        <v>0</v>
      </c>
      <c r="L5" s="20">
        <f t="shared" ref="L5:O5" si="0">SUM(L6:L9)</f>
        <v>2500000</v>
      </c>
      <c r="M5" s="20">
        <f t="shared" si="0"/>
        <v>2500000</v>
      </c>
      <c r="N5" s="20">
        <f t="shared" si="0"/>
        <v>0</v>
      </c>
      <c r="O5" s="20">
        <f t="shared" si="0"/>
        <v>0</v>
      </c>
    </row>
    <row r="6" spans="1:15" ht="38.25" x14ac:dyDescent="0.2">
      <c r="A6" s="14" t="s">
        <v>58</v>
      </c>
      <c r="B6" s="14" t="s">
        <v>60</v>
      </c>
      <c r="C6" s="14" t="s">
        <v>63</v>
      </c>
      <c r="D6" s="14" t="s">
        <v>64</v>
      </c>
      <c r="E6" s="14" t="s">
        <v>65</v>
      </c>
      <c r="F6" s="6" t="s">
        <v>67</v>
      </c>
      <c r="G6" s="5" t="s">
        <v>68</v>
      </c>
      <c r="H6" s="5" t="s">
        <v>69</v>
      </c>
      <c r="I6" s="5">
        <v>150</v>
      </c>
      <c r="J6" s="11">
        <v>44531</v>
      </c>
      <c r="K6" s="16"/>
      <c r="L6" s="16">
        <f>SUM(M6:O6)</f>
        <v>1000000</v>
      </c>
      <c r="M6" s="16">
        <v>1000000</v>
      </c>
      <c r="N6" s="16"/>
      <c r="O6" s="16"/>
    </row>
    <row r="7" spans="1:15" ht="38.25" x14ac:dyDescent="0.2">
      <c r="A7" s="14" t="s">
        <v>58</v>
      </c>
      <c r="B7" s="14" t="s">
        <v>60</v>
      </c>
      <c r="C7" s="14" t="s">
        <v>63</v>
      </c>
      <c r="D7" s="14" t="s">
        <v>70</v>
      </c>
      <c r="E7" s="14" t="s">
        <v>71</v>
      </c>
      <c r="F7" s="6" t="s">
        <v>67</v>
      </c>
      <c r="G7" s="5" t="s">
        <v>68</v>
      </c>
      <c r="H7" s="5" t="s">
        <v>69</v>
      </c>
      <c r="I7" s="5">
        <v>200</v>
      </c>
      <c r="J7" s="11">
        <v>44532</v>
      </c>
      <c r="K7" s="16"/>
      <c r="L7" s="16">
        <f t="shared" ref="L7:L8" si="1">SUM(M7:O7)</f>
        <v>1500000</v>
      </c>
      <c r="M7" s="16">
        <v>1500000</v>
      </c>
      <c r="N7" s="16"/>
      <c r="O7" s="16"/>
    </row>
    <row r="8" spans="1:15" x14ac:dyDescent="0.2">
      <c r="A8" s="14" t="s">
        <v>58</v>
      </c>
      <c r="B8" s="14" t="s">
        <v>60</v>
      </c>
      <c r="C8" s="14" t="s">
        <v>63</v>
      </c>
      <c r="D8" s="14"/>
      <c r="E8" s="14"/>
      <c r="F8" s="6" t="s">
        <v>1</v>
      </c>
      <c r="G8" s="5"/>
      <c r="H8" s="5"/>
      <c r="I8" s="5"/>
      <c r="J8" s="11"/>
      <c r="K8" s="16"/>
      <c r="L8" s="16">
        <f t="shared" si="1"/>
        <v>0</v>
      </c>
      <c r="M8" s="16"/>
      <c r="N8" s="16"/>
      <c r="O8" s="16"/>
    </row>
    <row r="9" spans="1:15" x14ac:dyDescent="0.2">
      <c r="A9" s="14" t="s">
        <v>58</v>
      </c>
      <c r="B9" s="14" t="s">
        <v>60</v>
      </c>
      <c r="C9" s="14" t="s">
        <v>63</v>
      </c>
      <c r="D9" s="14"/>
      <c r="E9" s="14"/>
      <c r="F9" s="6" t="s">
        <v>9</v>
      </c>
      <c r="G9" s="5"/>
      <c r="H9" s="5"/>
      <c r="I9" s="5"/>
      <c r="J9" s="11"/>
      <c r="K9" s="16"/>
      <c r="L9" s="16">
        <f>SUM(M9:O9)</f>
        <v>0</v>
      </c>
      <c r="M9" s="16"/>
      <c r="N9" s="16"/>
      <c r="O9" s="16"/>
    </row>
    <row r="10" spans="1:15" ht="38.25" x14ac:dyDescent="0.2">
      <c r="A10" s="17" t="s">
        <v>58</v>
      </c>
      <c r="B10" s="17" t="s">
        <v>61</v>
      </c>
      <c r="C10" s="17" t="s">
        <v>63</v>
      </c>
      <c r="D10" s="17" t="s">
        <v>13</v>
      </c>
      <c r="E10" s="17" t="s">
        <v>13</v>
      </c>
      <c r="F10" s="13" t="s">
        <v>72</v>
      </c>
      <c r="G10" s="18"/>
      <c r="H10" s="18"/>
      <c r="I10" s="18"/>
      <c r="J10" s="19"/>
      <c r="K10" s="20">
        <f>SUM(K11:K14)</f>
        <v>200</v>
      </c>
      <c r="L10" s="20">
        <f t="shared" ref="L10:O10" si="2">SUM(L11:L14)</f>
        <v>500</v>
      </c>
      <c r="M10" s="20">
        <f t="shared" si="2"/>
        <v>500</v>
      </c>
      <c r="N10" s="20">
        <f t="shared" si="2"/>
        <v>0</v>
      </c>
      <c r="O10" s="20">
        <f t="shared" si="2"/>
        <v>0</v>
      </c>
    </row>
    <row r="11" spans="1:15" x14ac:dyDescent="0.2">
      <c r="A11" s="14" t="s">
        <v>58</v>
      </c>
      <c r="B11" s="14" t="s">
        <v>61</v>
      </c>
      <c r="C11" s="14" t="s">
        <v>63</v>
      </c>
      <c r="D11" s="14" t="s">
        <v>70</v>
      </c>
      <c r="E11" s="14" t="s">
        <v>71</v>
      </c>
      <c r="F11" s="6" t="s">
        <v>66</v>
      </c>
      <c r="G11" s="5"/>
      <c r="H11" s="5" t="s">
        <v>74</v>
      </c>
      <c r="I11" s="5">
        <v>1</v>
      </c>
      <c r="J11" s="11">
        <v>44470</v>
      </c>
      <c r="K11" s="16"/>
      <c r="L11" s="16">
        <f>SUM(M11:O11)</f>
        <v>500</v>
      </c>
      <c r="M11" s="16">
        <v>500</v>
      </c>
      <c r="N11" s="16"/>
      <c r="O11" s="16"/>
    </row>
    <row r="12" spans="1:15" x14ac:dyDescent="0.2">
      <c r="A12" s="14" t="s">
        <v>58</v>
      </c>
      <c r="B12" s="14" t="s">
        <v>61</v>
      </c>
      <c r="C12" s="14" t="s">
        <v>63</v>
      </c>
      <c r="D12" s="14" t="s">
        <v>70</v>
      </c>
      <c r="E12" s="14" t="s">
        <v>71</v>
      </c>
      <c r="F12" s="6" t="s">
        <v>73</v>
      </c>
      <c r="G12" s="5"/>
      <c r="H12" s="5" t="s">
        <v>74</v>
      </c>
      <c r="I12" s="5">
        <v>1</v>
      </c>
      <c r="J12" s="11">
        <v>44228</v>
      </c>
      <c r="K12" s="16">
        <v>200</v>
      </c>
      <c r="L12" s="16">
        <f t="shared" ref="L12:L18" si="3">SUM(M12:O12)</f>
        <v>0</v>
      </c>
      <c r="M12" s="16">
        <v>0</v>
      </c>
      <c r="N12" s="16"/>
      <c r="O12" s="16"/>
    </row>
    <row r="13" spans="1:15" x14ac:dyDescent="0.2">
      <c r="A13" s="14" t="s">
        <v>58</v>
      </c>
      <c r="B13" s="14" t="s">
        <v>61</v>
      </c>
      <c r="C13" s="14" t="s">
        <v>63</v>
      </c>
      <c r="D13" s="14"/>
      <c r="E13" s="14"/>
      <c r="F13" s="6" t="s">
        <v>1</v>
      </c>
      <c r="G13" s="5"/>
      <c r="H13" s="5"/>
      <c r="I13" s="5"/>
      <c r="J13" s="11"/>
      <c r="K13" s="16"/>
      <c r="L13" s="16">
        <f t="shared" si="3"/>
        <v>0</v>
      </c>
      <c r="M13" s="16"/>
      <c r="N13" s="16"/>
      <c r="O13" s="16"/>
    </row>
    <row r="14" spans="1:15" x14ac:dyDescent="0.2">
      <c r="A14" s="14" t="s">
        <v>58</v>
      </c>
      <c r="B14" s="14" t="s">
        <v>61</v>
      </c>
      <c r="C14" s="14" t="s">
        <v>63</v>
      </c>
      <c r="D14" s="14"/>
      <c r="E14" s="14"/>
      <c r="F14" s="6" t="s">
        <v>9</v>
      </c>
      <c r="G14" s="5"/>
      <c r="H14" s="5"/>
      <c r="I14" s="5"/>
      <c r="J14" s="11"/>
      <c r="K14" s="16"/>
      <c r="L14" s="16">
        <f t="shared" si="3"/>
        <v>0</v>
      </c>
      <c r="M14" s="16"/>
      <c r="N14" s="16"/>
      <c r="O14" s="16"/>
    </row>
    <row r="15" spans="1:15" ht="51" x14ac:dyDescent="0.2">
      <c r="A15" s="14" t="s">
        <v>59</v>
      </c>
      <c r="B15" s="15" t="s">
        <v>13</v>
      </c>
      <c r="C15" s="15" t="s">
        <v>13</v>
      </c>
      <c r="D15" s="15" t="s">
        <v>13</v>
      </c>
      <c r="E15" s="15" t="s">
        <v>13</v>
      </c>
      <c r="F15" s="12" t="s">
        <v>75</v>
      </c>
      <c r="G15" s="5"/>
      <c r="H15" s="5"/>
      <c r="I15" s="5"/>
      <c r="J15" s="11"/>
      <c r="K15" s="16"/>
      <c r="L15" s="16">
        <f t="shared" si="3"/>
        <v>0</v>
      </c>
      <c r="M15" s="16"/>
      <c r="N15" s="16"/>
      <c r="O15" s="16"/>
    </row>
    <row r="16" spans="1:15" ht="76.5" x14ac:dyDescent="0.2">
      <c r="A16" s="14" t="s">
        <v>59</v>
      </c>
      <c r="B16" s="14" t="s">
        <v>62</v>
      </c>
      <c r="C16" s="14" t="s">
        <v>13</v>
      </c>
      <c r="D16" s="14" t="s">
        <v>13</v>
      </c>
      <c r="E16" s="14" t="s">
        <v>13</v>
      </c>
      <c r="F16" s="23" t="s">
        <v>76</v>
      </c>
      <c r="G16" s="5"/>
      <c r="H16" s="5"/>
      <c r="I16" s="5"/>
      <c r="J16" s="11"/>
      <c r="K16" s="16"/>
      <c r="L16" s="16">
        <f t="shared" si="3"/>
        <v>0</v>
      </c>
      <c r="M16" s="16"/>
      <c r="N16" s="16"/>
      <c r="O16" s="16"/>
    </row>
    <row r="17" spans="1:15" ht="25.5" x14ac:dyDescent="0.2">
      <c r="A17" s="14" t="s">
        <v>59</v>
      </c>
      <c r="B17" s="14" t="s">
        <v>62</v>
      </c>
      <c r="C17" s="14">
        <v>804</v>
      </c>
      <c r="D17" s="14">
        <v>11115</v>
      </c>
      <c r="E17" s="14" t="s">
        <v>78</v>
      </c>
      <c r="F17" s="23" t="s">
        <v>77</v>
      </c>
      <c r="G17" s="5" t="s">
        <v>79</v>
      </c>
      <c r="H17" s="5" t="s">
        <v>80</v>
      </c>
      <c r="I17" s="5">
        <v>200</v>
      </c>
      <c r="J17" s="11">
        <v>44531</v>
      </c>
      <c r="K17" s="16">
        <v>50000000</v>
      </c>
      <c r="L17" s="16">
        <f t="shared" si="3"/>
        <v>262000000</v>
      </c>
      <c r="M17" s="16">
        <v>10000000</v>
      </c>
      <c r="N17" s="16">
        <v>252000000</v>
      </c>
      <c r="O17" s="16"/>
    </row>
    <row r="18" spans="1:15" ht="25.5" x14ac:dyDescent="0.2">
      <c r="A18" s="14" t="s">
        <v>59</v>
      </c>
      <c r="B18" s="14" t="s">
        <v>62</v>
      </c>
      <c r="C18" s="14" t="s">
        <v>81</v>
      </c>
      <c r="D18" s="14" t="s">
        <v>82</v>
      </c>
      <c r="E18" s="14" t="s">
        <v>83</v>
      </c>
      <c r="F18" s="23" t="s">
        <v>84</v>
      </c>
      <c r="G18" s="5" t="s">
        <v>79</v>
      </c>
      <c r="H18" s="5" t="s">
        <v>80</v>
      </c>
      <c r="I18" s="5">
        <v>350</v>
      </c>
      <c r="J18" s="11">
        <v>44743</v>
      </c>
      <c r="K18" s="16"/>
      <c r="L18" s="16">
        <f t="shared" si="3"/>
        <v>0</v>
      </c>
      <c r="M18" s="16"/>
      <c r="N18" s="16"/>
      <c r="O18" s="16"/>
    </row>
    <row r="19" spans="1:15" ht="147.75" customHeight="1" x14ac:dyDescent="0.2">
      <c r="A19" s="56" t="s">
        <v>55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</sheetData>
  <autoFilter ref="A3:O16"/>
  <mergeCells count="8">
    <mergeCell ref="K1:O1"/>
    <mergeCell ref="A19:O19"/>
    <mergeCell ref="A1:A2"/>
    <mergeCell ref="B1:B2"/>
    <mergeCell ref="C1:C2"/>
    <mergeCell ref="D1:E1"/>
    <mergeCell ref="F1:F2"/>
    <mergeCell ref="G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A2"/>
    </sheetView>
  </sheetViews>
  <sheetFormatPr defaultRowHeight="12.75" x14ac:dyDescent="0.2"/>
  <cols>
    <col min="2" max="2" width="8.42578125" customWidth="1"/>
    <col min="3" max="3" width="26.7109375" customWidth="1"/>
    <col min="4" max="4" width="17.5703125" customWidth="1"/>
    <col min="7" max="7" width="9.140625" style="9"/>
    <col min="12" max="12" width="13.140625" customWidth="1"/>
    <col min="13" max="13" width="11" customWidth="1"/>
    <col min="16" max="16" width="12.85546875" customWidth="1"/>
  </cols>
  <sheetData>
    <row r="1" spans="1:17" x14ac:dyDescent="0.2">
      <c r="A1" t="s">
        <v>89</v>
      </c>
    </row>
    <row r="2" spans="1:17" x14ac:dyDescent="0.2">
      <c r="A2" t="s">
        <v>90</v>
      </c>
    </row>
    <row r="5" spans="1:17" ht="64.5" customHeight="1" x14ac:dyDescent="0.2">
      <c r="A5" s="55" t="s">
        <v>3</v>
      </c>
      <c r="B5" s="55" t="s">
        <v>4</v>
      </c>
      <c r="C5" s="55" t="s">
        <v>10</v>
      </c>
      <c r="D5" s="55" t="s">
        <v>6</v>
      </c>
      <c r="E5" s="55" t="s">
        <v>17</v>
      </c>
      <c r="F5" s="55"/>
      <c r="G5" s="55"/>
      <c r="H5" s="55"/>
      <c r="I5" s="55"/>
      <c r="J5" s="55"/>
      <c r="K5" s="55" t="s">
        <v>37</v>
      </c>
      <c r="L5" s="55"/>
      <c r="M5" s="55"/>
      <c r="N5" s="55"/>
      <c r="O5" s="55"/>
      <c r="P5" s="57" t="s">
        <v>45</v>
      </c>
    </row>
    <row r="6" spans="1:17" ht="76.5" x14ac:dyDescent="0.2">
      <c r="A6" s="55"/>
      <c r="B6" s="55"/>
      <c r="C6" s="55"/>
      <c r="D6" s="55"/>
      <c r="E6" s="3" t="s">
        <v>18</v>
      </c>
      <c r="F6" s="3" t="s">
        <v>19</v>
      </c>
      <c r="G6" s="7" t="s">
        <v>38</v>
      </c>
      <c r="H6" s="3" t="s">
        <v>39</v>
      </c>
      <c r="I6" s="3" t="s">
        <v>40</v>
      </c>
      <c r="J6" s="3" t="s">
        <v>41</v>
      </c>
      <c r="K6" s="3" t="s">
        <v>38</v>
      </c>
      <c r="L6" s="3" t="s">
        <v>42</v>
      </c>
      <c r="M6" s="3" t="s">
        <v>40</v>
      </c>
      <c r="N6" s="3" t="s">
        <v>43</v>
      </c>
      <c r="O6" s="2" t="s">
        <v>44</v>
      </c>
      <c r="P6" s="58"/>
    </row>
    <row r="7" spans="1:1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7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</row>
    <row r="8" spans="1:17" ht="25.5" x14ac:dyDescent="0.2">
      <c r="A8" s="4" t="s">
        <v>21</v>
      </c>
      <c r="B8" s="4">
        <v>0</v>
      </c>
      <c r="C8" s="5" t="s">
        <v>22</v>
      </c>
      <c r="D8" s="3"/>
      <c r="E8" s="5"/>
      <c r="F8" s="5"/>
      <c r="G8" s="8"/>
      <c r="H8" s="5"/>
      <c r="I8" s="5"/>
      <c r="J8" s="5"/>
      <c r="K8" s="5"/>
      <c r="L8" s="5"/>
      <c r="M8" s="5"/>
      <c r="N8" s="1"/>
      <c r="O8" s="1"/>
      <c r="P8" s="1"/>
    </row>
    <row r="9" spans="1:17" ht="25.5" x14ac:dyDescent="0.2">
      <c r="A9" s="4" t="s">
        <v>23</v>
      </c>
      <c r="B9" s="4" t="s">
        <v>5</v>
      </c>
      <c r="C9" s="5" t="s">
        <v>24</v>
      </c>
      <c r="D9" s="5"/>
      <c r="E9" s="5"/>
      <c r="F9" s="5"/>
      <c r="G9" s="8"/>
      <c r="H9" s="5"/>
      <c r="I9" s="5"/>
      <c r="J9" s="5"/>
      <c r="K9" s="5"/>
      <c r="L9" s="5"/>
      <c r="M9" s="5"/>
      <c r="N9" s="1"/>
      <c r="O9" s="1"/>
      <c r="P9" s="1"/>
    </row>
    <row r="10" spans="1:17" x14ac:dyDescent="0.2">
      <c r="A10" s="4" t="s">
        <v>25</v>
      </c>
      <c r="B10" s="4"/>
      <c r="C10" s="6" t="s">
        <v>7</v>
      </c>
      <c r="D10" s="5"/>
      <c r="E10" s="5"/>
      <c r="F10" s="5"/>
      <c r="G10" s="8"/>
      <c r="H10" s="5"/>
      <c r="I10" s="5"/>
      <c r="J10" s="5"/>
      <c r="K10" s="5"/>
      <c r="L10" s="5"/>
      <c r="M10" s="5"/>
      <c r="N10" s="1">
        <v>10000</v>
      </c>
      <c r="O10" s="1">
        <v>450</v>
      </c>
      <c r="P10" s="1"/>
      <c r="Q10">
        <f>N10-O10</f>
        <v>9550</v>
      </c>
    </row>
    <row r="11" spans="1:17" x14ac:dyDescent="0.2">
      <c r="A11" s="4" t="s">
        <v>26</v>
      </c>
      <c r="B11" s="4"/>
      <c r="C11" s="6" t="s">
        <v>8</v>
      </c>
      <c r="D11" s="5"/>
      <c r="E11" s="5"/>
      <c r="F11" s="5"/>
      <c r="G11" s="8"/>
      <c r="H11" s="5"/>
      <c r="I11" s="5"/>
      <c r="J11" s="5"/>
      <c r="K11" s="5"/>
      <c r="L11" s="5"/>
      <c r="M11" s="5"/>
      <c r="N11" s="1"/>
      <c r="O11" s="1"/>
      <c r="P11" s="1"/>
    </row>
    <row r="12" spans="1:17" x14ac:dyDescent="0.2">
      <c r="A12" s="4"/>
      <c r="B12" s="4"/>
      <c r="C12" s="6" t="s">
        <v>1</v>
      </c>
      <c r="D12" s="5"/>
      <c r="E12" s="5"/>
      <c r="F12" s="5"/>
      <c r="G12" s="8"/>
      <c r="H12" s="5"/>
      <c r="I12" s="5"/>
      <c r="J12" s="5"/>
      <c r="K12" s="5"/>
      <c r="L12" s="5"/>
      <c r="M12" s="5"/>
      <c r="N12" s="1"/>
      <c r="O12" s="1"/>
      <c r="P12" s="1"/>
    </row>
    <row r="13" spans="1:17" x14ac:dyDescent="0.2">
      <c r="A13" s="4" t="s">
        <v>27</v>
      </c>
      <c r="B13" s="4"/>
      <c r="C13" s="6" t="s">
        <v>9</v>
      </c>
      <c r="D13" s="5"/>
      <c r="E13" s="5"/>
      <c r="F13" s="5"/>
      <c r="G13" s="8"/>
      <c r="H13" s="5"/>
      <c r="I13" s="5"/>
      <c r="J13" s="5"/>
      <c r="K13" s="5"/>
      <c r="L13" s="5"/>
      <c r="M13" s="5"/>
      <c r="N13" s="1"/>
      <c r="O13" s="1"/>
      <c r="P13" s="1"/>
    </row>
    <row r="14" spans="1:17" ht="25.5" x14ac:dyDescent="0.2">
      <c r="A14" s="4" t="s">
        <v>28</v>
      </c>
      <c r="B14" s="4" t="s">
        <v>5</v>
      </c>
      <c r="C14" s="6" t="s">
        <v>29</v>
      </c>
      <c r="D14" s="5"/>
      <c r="E14" s="5"/>
      <c r="F14" s="5"/>
      <c r="G14" s="8"/>
      <c r="H14" s="5"/>
      <c r="I14" s="5"/>
      <c r="J14" s="5"/>
      <c r="K14" s="5"/>
      <c r="L14" s="5"/>
      <c r="M14" s="5"/>
      <c r="N14" s="1"/>
      <c r="O14" s="1"/>
      <c r="P14" s="1"/>
    </row>
    <row r="15" spans="1:17" x14ac:dyDescent="0.2">
      <c r="A15" s="4" t="s">
        <v>30</v>
      </c>
      <c r="B15" s="4"/>
      <c r="C15" s="6" t="s">
        <v>0</v>
      </c>
      <c r="D15" s="5"/>
      <c r="E15" s="5"/>
      <c r="F15" s="5"/>
      <c r="G15" s="8"/>
      <c r="H15" s="5"/>
      <c r="I15" s="5"/>
      <c r="J15" s="5"/>
      <c r="K15" s="5"/>
      <c r="L15" s="5"/>
      <c r="M15" s="5"/>
      <c r="N15" s="1"/>
      <c r="O15" s="1"/>
      <c r="P15" s="1"/>
    </row>
    <row r="16" spans="1:17" x14ac:dyDescent="0.2">
      <c r="A16" s="4" t="s">
        <v>31</v>
      </c>
      <c r="B16" s="4"/>
      <c r="C16" s="6" t="s">
        <v>2</v>
      </c>
      <c r="D16" s="5"/>
      <c r="E16" s="5"/>
      <c r="F16" s="5"/>
      <c r="G16" s="8"/>
      <c r="H16" s="5"/>
      <c r="I16" s="5"/>
      <c r="J16" s="5"/>
      <c r="K16" s="5"/>
      <c r="L16" s="5"/>
      <c r="M16" s="5"/>
      <c r="N16" s="1"/>
      <c r="O16" s="1"/>
      <c r="P16" s="1"/>
    </row>
    <row r="17" spans="1:16" x14ac:dyDescent="0.2">
      <c r="A17" s="4" t="s">
        <v>1</v>
      </c>
      <c r="B17" s="4"/>
      <c r="C17" s="6" t="s">
        <v>1</v>
      </c>
      <c r="D17" s="5"/>
      <c r="E17" s="5"/>
      <c r="F17" s="5"/>
      <c r="G17" s="8"/>
      <c r="H17" s="5"/>
      <c r="I17" s="5"/>
      <c r="J17" s="5"/>
      <c r="K17" s="5"/>
      <c r="L17" s="5"/>
      <c r="M17" s="5"/>
      <c r="N17" s="1"/>
      <c r="O17" s="1"/>
      <c r="P17" s="1"/>
    </row>
    <row r="18" spans="1:16" x14ac:dyDescent="0.2">
      <c r="A18" s="4" t="s">
        <v>32</v>
      </c>
      <c r="B18" s="4"/>
      <c r="C18" s="6" t="s">
        <v>11</v>
      </c>
      <c r="D18" s="5"/>
      <c r="E18" s="5"/>
      <c r="F18" s="5"/>
      <c r="G18" s="8"/>
      <c r="H18" s="5"/>
      <c r="I18" s="5"/>
      <c r="J18" s="5"/>
      <c r="K18" s="5"/>
      <c r="L18" s="5"/>
      <c r="M18" s="5"/>
      <c r="N18" s="1"/>
      <c r="O18" s="1"/>
      <c r="P18" s="1"/>
    </row>
    <row r="19" spans="1:16" ht="25.5" x14ac:dyDescent="0.2">
      <c r="A19" s="4" t="s">
        <v>33</v>
      </c>
      <c r="B19" s="4"/>
      <c r="C19" s="5" t="s">
        <v>34</v>
      </c>
      <c r="D19" s="5"/>
      <c r="E19" s="5"/>
      <c r="F19" s="5"/>
      <c r="G19" s="8"/>
      <c r="H19" s="5"/>
      <c r="I19" s="5"/>
      <c r="J19" s="5"/>
      <c r="K19" s="5"/>
      <c r="L19" s="5"/>
      <c r="M19" s="5"/>
      <c r="N19" s="1"/>
      <c r="O19" s="1"/>
      <c r="P19" s="1"/>
    </row>
    <row r="20" spans="1:16" x14ac:dyDescent="0.2">
      <c r="A20" s="4" t="s">
        <v>35</v>
      </c>
      <c r="B20" s="4" t="s">
        <v>36</v>
      </c>
      <c r="C20" s="5" t="s">
        <v>35</v>
      </c>
      <c r="D20" s="5"/>
      <c r="E20" s="5"/>
      <c r="F20" s="5"/>
      <c r="G20" s="8"/>
      <c r="H20" s="5"/>
      <c r="I20" s="5"/>
      <c r="J20" s="5"/>
      <c r="K20" s="5"/>
      <c r="L20" s="5"/>
      <c r="M20" s="5"/>
      <c r="N20" s="1"/>
      <c r="O20" s="1"/>
      <c r="P20" s="1"/>
    </row>
  </sheetData>
  <mergeCells count="7">
    <mergeCell ref="E5:J5"/>
    <mergeCell ref="K5:O5"/>
    <mergeCell ref="P5:P6"/>
    <mergeCell ref="A5:A6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пример</vt:lpstr>
      <vt:lpstr>квартальный отчет Вариант 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Охотникова</dc:creator>
  <cp:lastModifiedBy>User123</cp:lastModifiedBy>
  <cp:lastPrinted>2020-11-24T14:43:54Z</cp:lastPrinted>
  <dcterms:created xsi:type="dcterms:W3CDTF">2020-09-17T13:48:54Z</dcterms:created>
  <dcterms:modified xsi:type="dcterms:W3CDTF">2020-12-15T17:24:26Z</dcterms:modified>
</cp:coreProperties>
</file>