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Приложение 2" sheetId="1" r:id="rId1"/>
  </sheets>
  <definedNames>
    <definedName name="_xlnm.Print_Titles" localSheetId="0">'Приложение 2'!$4:$6</definedName>
    <definedName name="километр" localSheetId="0">#REF!</definedName>
    <definedName name="километр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/>
  <c r="F40"/>
  <c r="E40"/>
  <c r="G43"/>
  <c r="F43"/>
  <c r="E43"/>
  <c r="D46" l="1"/>
  <c r="F13" l="1"/>
  <c r="G13"/>
  <c r="E13"/>
  <c r="F38"/>
  <c r="G38"/>
  <c r="E38"/>
  <c r="E66"/>
  <c r="F66"/>
  <c r="G66"/>
  <c r="G61"/>
  <c r="F61"/>
  <c r="E61"/>
  <c r="F67" l="1"/>
  <c r="G67"/>
  <c r="E67"/>
  <c r="D69"/>
  <c r="D67" l="1"/>
  <c r="D66"/>
  <c r="D63"/>
  <c r="D61" s="1"/>
  <c r="E60"/>
  <c r="D60"/>
  <c r="D58" s="1"/>
  <c r="D57"/>
  <c r="D55" s="1"/>
  <c r="D54"/>
  <c r="D52" s="1"/>
  <c r="D49"/>
  <c r="D40"/>
  <c r="F9"/>
  <c r="G9"/>
  <c r="F8"/>
  <c r="G8"/>
  <c r="E8"/>
  <c r="E33"/>
  <c r="E9" s="1"/>
  <c r="D8" l="1"/>
  <c r="F39"/>
  <c r="G39"/>
  <c r="D64"/>
  <c r="D34"/>
  <c r="D31"/>
  <c r="D25"/>
  <c r="D22"/>
  <c r="D19"/>
  <c r="D16"/>
  <c r="D10"/>
  <c r="G64" l="1"/>
  <c r="F64"/>
  <c r="E72"/>
  <c r="E70" s="1"/>
  <c r="F72"/>
  <c r="F70" s="1"/>
  <c r="D28"/>
  <c r="G72"/>
  <c r="G70" s="1"/>
  <c r="D37"/>
  <c r="E39"/>
  <c r="E64" l="1"/>
  <c r="D9"/>
  <c r="D7" s="1"/>
  <c r="E37"/>
  <c r="F37"/>
  <c r="G7" l="1"/>
  <c r="G37"/>
  <c r="E7"/>
  <c r="F7"/>
</calcChain>
</file>

<file path=xl/sharedStrings.xml><?xml version="1.0" encoding="utf-8"?>
<sst xmlns="http://schemas.openxmlformats.org/spreadsheetml/2006/main" count="129" uniqueCount="35">
  <si>
    <t>МБ</t>
  </si>
  <si>
    <t>ОБ</t>
  </si>
  <si>
    <t>Всего</t>
  </si>
  <si>
    <t>Общий объем  финансового обеспечения выполнения основных  мероприятий программы</t>
  </si>
  <si>
    <t>Предыдущие годы реализации</t>
  </si>
  <si>
    <t>Объемы финансового обеспечения, тыс. руб.</t>
  </si>
  <si>
    <t>Источники финансирования</t>
  </si>
  <si>
    <t>Наименование основного мероприятия</t>
  </si>
  <si>
    <t>Номер основного мероприятия</t>
  </si>
  <si>
    <t>ФИНАНСОВОЕ ОБЕСПЕЧЕНИЕ</t>
  </si>
  <si>
    <t>01</t>
  </si>
  <si>
    <t>Организация библиотечного обслуживания населения комплектование и обеспечение сохранности их библиотечных фондов</t>
  </si>
  <si>
    <t>02</t>
  </si>
  <si>
    <t xml:space="preserve">Региональный проект "Культурная среда" </t>
  </si>
  <si>
    <t>03</t>
  </si>
  <si>
    <t>Осуществление публичного показа музейных предметов и музейных коллекций, коллекций диких и домашних животных, растений, формирование, учет, хранение, изучение и обеспечение сохранности музейного фонда</t>
  </si>
  <si>
    <t>04</t>
  </si>
  <si>
    <t>Организация и проведение концертов и концертных программ</t>
  </si>
  <si>
    <t>05</t>
  </si>
  <si>
    <t>Организация деятельности клубных формирований и формирований самодеятельного народного творчества</t>
  </si>
  <si>
    <t>06</t>
  </si>
  <si>
    <t>Организация массовых городских мероприятий</t>
  </si>
  <si>
    <t>07</t>
  </si>
  <si>
    <t>Сохранение, использование и популяризация объектов культурного наследия, мемориальных объектов и памятников</t>
  </si>
  <si>
    <t>08</t>
  </si>
  <si>
    <t>Обеспечение предоставления дополнительного образования детям в образовательных организациях в сфере культуры и искусства</t>
  </si>
  <si>
    <t>09</t>
  </si>
  <si>
    <t>Организация профессиональных конкурсов и праздничных мероприятий, творческих конкурсов, торжественных церемоний, предоставление грантов на реализацию социальных проектов</t>
  </si>
  <si>
    <t>выполнения основных  мероприятий "Сохранение и развитие культуры в городском округе "Город Калининград"</t>
  </si>
  <si>
    <t>Начальник управления культуры</t>
  </si>
  <si>
    <t>М.А. Пахалюк</t>
  </si>
  <si>
    <t>Ответственный исполнитель - Комитет по социальной политике администрации городского округа "Город Калининград"</t>
  </si>
  <si>
    <t>Соисполнитель - Администрация городского округа "Город Калининград"</t>
  </si>
  <si>
    <t>Соисполнитель - Комитет городского хозяйства администрации городского округа "Город Калининград"</t>
  </si>
  <si>
    <t>Соисполнитель - Комитет территориального развития и строительства администрации городского округа "Город Калининград"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</si>
</sst>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3" fillId="0" borderId="0" xfId="0" applyFont="1" applyFill="1" applyAlignment="1">
      <alignment horizontal="centerContinuous" vertical="center"/>
    </xf>
    <xf numFmtId="0" fontId="1" fillId="0" borderId="9" xfId="0" applyFont="1" applyFill="1" applyBorder="1" applyAlignment="1">
      <alignment horizontal="centerContinuous" vertical="center" wrapText="1"/>
    </xf>
    <xf numFmtId="0" fontId="1" fillId="0" borderId="8" xfId="0" applyFont="1" applyFill="1" applyBorder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Continuous" vertical="center" wrapText="1"/>
    </xf>
    <xf numFmtId="0" fontId="2" fillId="0" borderId="1" xfId="0" applyFont="1" applyFill="1" applyBorder="1" applyAlignment="1">
      <alignment wrapText="1"/>
    </xf>
    <xf numFmtId="4" fontId="0" fillId="0" borderId="0" xfId="0" applyNumberFormat="1" applyFill="1"/>
    <xf numFmtId="0" fontId="0" fillId="0" borderId="0" xfId="0" applyFont="1" applyFill="1"/>
    <xf numFmtId="4" fontId="7" fillId="0" borderId="1" xfId="0" applyNumberFormat="1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3"/>
  <sheetViews>
    <sheetView tabSelected="1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B19" sqref="B19:B21"/>
    </sheetView>
  </sheetViews>
  <sheetFormatPr defaultRowHeight="12.75"/>
  <cols>
    <col min="1" max="1" width="14" style="5" customWidth="1"/>
    <col min="2" max="2" width="53.7109375" style="5" customWidth="1"/>
    <col min="3" max="3" width="17.5703125" style="5" customWidth="1"/>
    <col min="4" max="4" width="15.28515625" style="5" customWidth="1"/>
    <col min="5" max="7" width="12.42578125" style="5" customWidth="1"/>
    <col min="8" max="8" width="9.85546875" style="5" bestFit="1" customWidth="1"/>
    <col min="9" max="9" width="10.7109375" style="5" customWidth="1"/>
    <col min="10" max="10" width="10.85546875" style="5" customWidth="1"/>
    <col min="11" max="16384" width="9.140625" style="5"/>
  </cols>
  <sheetData>
    <row r="1" spans="1:10" ht="18.75">
      <c r="A1" s="6" t="s">
        <v>9</v>
      </c>
      <c r="B1" s="6"/>
      <c r="C1" s="6"/>
      <c r="D1" s="6"/>
      <c r="E1" s="6"/>
      <c r="F1" s="6"/>
      <c r="G1" s="6"/>
    </row>
    <row r="2" spans="1:10" ht="18.75">
      <c r="A2" s="28" t="s">
        <v>28</v>
      </c>
      <c r="B2" s="28"/>
      <c r="C2" s="28"/>
      <c r="D2" s="28"/>
      <c r="E2" s="28"/>
      <c r="F2" s="28"/>
      <c r="G2" s="28"/>
    </row>
    <row r="4" spans="1:10" ht="15.6" customHeight="1">
      <c r="A4" s="29" t="s">
        <v>8</v>
      </c>
      <c r="B4" s="29" t="s">
        <v>7</v>
      </c>
      <c r="C4" s="29" t="s">
        <v>6</v>
      </c>
      <c r="D4" s="11" t="s">
        <v>5</v>
      </c>
      <c r="E4" s="7"/>
      <c r="F4" s="7"/>
      <c r="G4" s="8"/>
    </row>
    <row r="5" spans="1:10" ht="47.25">
      <c r="A5" s="29"/>
      <c r="B5" s="29"/>
      <c r="C5" s="29"/>
      <c r="D5" s="10" t="s">
        <v>4</v>
      </c>
      <c r="E5" s="10">
        <v>2021</v>
      </c>
      <c r="F5" s="10">
        <v>2022</v>
      </c>
      <c r="G5" s="10">
        <v>2023</v>
      </c>
    </row>
    <row r="6" spans="1:10" ht="15.7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</row>
    <row r="7" spans="1:10" ht="15.75">
      <c r="A7" s="30" t="s">
        <v>3</v>
      </c>
      <c r="B7" s="31"/>
      <c r="C7" s="12" t="s">
        <v>2</v>
      </c>
      <c r="D7" s="2">
        <f t="shared" ref="D7" si="0">D8+D9</f>
        <v>0</v>
      </c>
      <c r="E7" s="2">
        <f>E8+E9</f>
        <v>624189.53599999985</v>
      </c>
      <c r="F7" s="2">
        <f t="shared" ref="F7" si="1">F8+F9</f>
        <v>616650.96999999986</v>
      </c>
      <c r="G7" s="2">
        <f t="shared" ref="G7" si="2">G8+G9</f>
        <v>608478.66999999993</v>
      </c>
    </row>
    <row r="8" spans="1:10" ht="15.75">
      <c r="A8" s="32"/>
      <c r="B8" s="33"/>
      <c r="C8" s="12" t="s">
        <v>1</v>
      </c>
      <c r="D8" s="3">
        <f>D38+D65+D71+D77</f>
        <v>0</v>
      </c>
      <c r="E8" s="3">
        <f>E11+E14+E17+E20+E23+E26+E29+E32+E35</f>
        <v>1449.94</v>
      </c>
      <c r="F8" s="3">
        <f t="shared" ref="F8:G9" si="3">F11+F14+F17+F20+F23+F26+F29+F32+F35</f>
        <v>1304.94</v>
      </c>
      <c r="G8" s="3">
        <f t="shared" si="3"/>
        <v>1304.94</v>
      </c>
      <c r="H8" s="13"/>
      <c r="I8" s="13"/>
      <c r="J8" s="13"/>
    </row>
    <row r="9" spans="1:10" ht="15.75">
      <c r="A9" s="34"/>
      <c r="B9" s="35"/>
      <c r="C9" s="12" t="s">
        <v>0</v>
      </c>
      <c r="D9" s="4">
        <f>D39+D72+D66+D78</f>
        <v>0</v>
      </c>
      <c r="E9" s="3">
        <f>E12+E15+E18+E21+E24+E27+E30+E33+E36</f>
        <v>622739.5959999999</v>
      </c>
      <c r="F9" s="3">
        <f t="shared" si="3"/>
        <v>615346.02999999991</v>
      </c>
      <c r="G9" s="3">
        <f t="shared" si="3"/>
        <v>607173.73</v>
      </c>
      <c r="H9" s="13"/>
    </row>
    <row r="10" spans="1:10" ht="15.75">
      <c r="A10" s="19" t="s">
        <v>10</v>
      </c>
      <c r="B10" s="16" t="s">
        <v>11</v>
      </c>
      <c r="C10" s="12" t="s">
        <v>2</v>
      </c>
      <c r="D10" s="2">
        <f t="shared" ref="D10" si="4">D11+D12</f>
        <v>0</v>
      </c>
      <c r="E10" s="2">
        <v>118763.307</v>
      </c>
      <c r="F10" s="2">
        <v>114393.20000000001</v>
      </c>
      <c r="G10" s="2">
        <v>114696.69</v>
      </c>
    </row>
    <row r="11" spans="1:10" s="14" customFormat="1" ht="15.75">
      <c r="A11" s="20"/>
      <c r="B11" s="17"/>
      <c r="C11" s="12" t="s">
        <v>1</v>
      </c>
      <c r="D11" s="3">
        <v>0</v>
      </c>
      <c r="E11" s="3">
        <v>1449.94</v>
      </c>
      <c r="F11" s="3">
        <v>1304.94</v>
      </c>
      <c r="G11" s="3">
        <v>1304.94</v>
      </c>
    </row>
    <row r="12" spans="1:10" s="14" customFormat="1" ht="15.75">
      <c r="A12" s="21"/>
      <c r="B12" s="18"/>
      <c r="C12" s="12" t="s">
        <v>0</v>
      </c>
      <c r="D12" s="3">
        <v>0</v>
      </c>
      <c r="E12" s="3">
        <v>117313.367</v>
      </c>
      <c r="F12" s="3">
        <v>113088.26000000001</v>
      </c>
      <c r="G12" s="3">
        <v>113391.75</v>
      </c>
    </row>
    <row r="13" spans="1:10" ht="15.75">
      <c r="A13" s="19" t="s">
        <v>12</v>
      </c>
      <c r="B13" s="16" t="s">
        <v>13</v>
      </c>
      <c r="C13" s="12" t="s">
        <v>2</v>
      </c>
      <c r="D13" s="15">
        <v>0</v>
      </c>
      <c r="E13" s="2">
        <f>E14+E15</f>
        <v>157.63999999999999</v>
      </c>
      <c r="F13" s="2">
        <f t="shared" ref="F13:G13" si="5">F14+F15</f>
        <v>0</v>
      </c>
      <c r="G13" s="2">
        <f t="shared" si="5"/>
        <v>0</v>
      </c>
    </row>
    <row r="14" spans="1:10" s="14" customFormat="1" ht="15.75">
      <c r="A14" s="20"/>
      <c r="B14" s="17"/>
      <c r="C14" s="12" t="s">
        <v>1</v>
      </c>
      <c r="D14" s="4">
        <v>0</v>
      </c>
      <c r="E14" s="3">
        <v>0</v>
      </c>
      <c r="F14" s="4">
        <v>0</v>
      </c>
      <c r="G14" s="4">
        <v>0</v>
      </c>
    </row>
    <row r="15" spans="1:10" s="14" customFormat="1" ht="15.75">
      <c r="A15" s="21"/>
      <c r="B15" s="18"/>
      <c r="C15" s="12" t="s">
        <v>0</v>
      </c>
      <c r="D15" s="4">
        <v>0</v>
      </c>
      <c r="E15" s="3">
        <v>157.63999999999999</v>
      </c>
      <c r="F15" s="4">
        <v>0</v>
      </c>
      <c r="G15" s="4">
        <v>0</v>
      </c>
    </row>
    <row r="16" spans="1:10" ht="70.900000000000006" customHeight="1">
      <c r="A16" s="19" t="s">
        <v>14</v>
      </c>
      <c r="B16" s="16" t="s">
        <v>15</v>
      </c>
      <c r="C16" s="12" t="s">
        <v>2</v>
      </c>
      <c r="D16" s="2">
        <f t="shared" ref="D16" si="6">D17+D18</f>
        <v>0</v>
      </c>
      <c r="E16" s="2">
        <v>119747.71</v>
      </c>
      <c r="F16" s="2">
        <v>99905.95</v>
      </c>
      <c r="G16" s="2">
        <v>101731.02</v>
      </c>
    </row>
    <row r="17" spans="1:7" s="14" customFormat="1" ht="15.75">
      <c r="A17" s="20"/>
      <c r="B17" s="17"/>
      <c r="C17" s="12" t="s">
        <v>1</v>
      </c>
      <c r="D17" s="3">
        <v>0</v>
      </c>
      <c r="E17" s="3">
        <v>0</v>
      </c>
      <c r="F17" s="3">
        <v>0</v>
      </c>
      <c r="G17" s="3">
        <v>0</v>
      </c>
    </row>
    <row r="18" spans="1:7" s="14" customFormat="1" ht="15.75">
      <c r="A18" s="21"/>
      <c r="B18" s="18"/>
      <c r="C18" s="12" t="s">
        <v>0</v>
      </c>
      <c r="D18" s="3">
        <v>0</v>
      </c>
      <c r="E18" s="3">
        <v>119747.71</v>
      </c>
      <c r="F18" s="3">
        <v>99905.95</v>
      </c>
      <c r="G18" s="3">
        <v>101731.02</v>
      </c>
    </row>
    <row r="19" spans="1:7" ht="15.75">
      <c r="A19" s="19" t="s">
        <v>16</v>
      </c>
      <c r="B19" s="16" t="s">
        <v>17</v>
      </c>
      <c r="C19" s="12" t="s">
        <v>2</v>
      </c>
      <c r="D19" s="2">
        <f t="shared" ref="D19" si="7">D20+D21</f>
        <v>0</v>
      </c>
      <c r="E19" s="2">
        <v>32670.37</v>
      </c>
      <c r="F19" s="2">
        <v>35905.199999999997</v>
      </c>
      <c r="G19" s="2">
        <v>36198.17</v>
      </c>
    </row>
    <row r="20" spans="1:7" s="14" customFormat="1" ht="15.75">
      <c r="A20" s="20"/>
      <c r="B20" s="17"/>
      <c r="C20" s="12" t="s">
        <v>1</v>
      </c>
      <c r="D20" s="3">
        <v>0</v>
      </c>
      <c r="E20" s="3">
        <v>0</v>
      </c>
      <c r="F20" s="3">
        <v>0</v>
      </c>
      <c r="G20" s="3">
        <v>0</v>
      </c>
    </row>
    <row r="21" spans="1:7" s="14" customFormat="1" ht="15.75">
      <c r="A21" s="21"/>
      <c r="B21" s="18"/>
      <c r="C21" s="12" t="s">
        <v>0</v>
      </c>
      <c r="D21" s="3">
        <v>0</v>
      </c>
      <c r="E21" s="3">
        <v>32670.37</v>
      </c>
      <c r="F21" s="3">
        <v>35905.199999999997</v>
      </c>
      <c r="G21" s="3">
        <v>36198.17</v>
      </c>
    </row>
    <row r="22" spans="1:7" ht="15.75">
      <c r="A22" s="19" t="s">
        <v>18</v>
      </c>
      <c r="B22" s="16" t="s">
        <v>19</v>
      </c>
      <c r="C22" s="12" t="s">
        <v>2</v>
      </c>
      <c r="D22" s="2">
        <f t="shared" ref="D22" si="8">D23+D24</f>
        <v>0</v>
      </c>
      <c r="E22" s="2">
        <v>33918.529000000002</v>
      </c>
      <c r="F22" s="2">
        <v>48598.19</v>
      </c>
      <c r="G22" s="2">
        <v>37312.129999999997</v>
      </c>
    </row>
    <row r="23" spans="1:7" s="14" customFormat="1" ht="15.75">
      <c r="A23" s="20"/>
      <c r="B23" s="17"/>
      <c r="C23" s="12" t="s">
        <v>1</v>
      </c>
      <c r="D23" s="3">
        <v>0</v>
      </c>
      <c r="E23" s="3">
        <v>0</v>
      </c>
      <c r="F23" s="3">
        <v>0</v>
      </c>
      <c r="G23" s="3">
        <v>0</v>
      </c>
    </row>
    <row r="24" spans="1:7" s="14" customFormat="1" ht="15.75">
      <c r="A24" s="21"/>
      <c r="B24" s="18"/>
      <c r="C24" s="12" t="s">
        <v>0</v>
      </c>
      <c r="D24" s="3">
        <v>0</v>
      </c>
      <c r="E24" s="3">
        <v>33918.529000000002</v>
      </c>
      <c r="F24" s="3">
        <v>48598.19</v>
      </c>
      <c r="G24" s="3">
        <v>37312.129999999997</v>
      </c>
    </row>
    <row r="25" spans="1:7" ht="15.75">
      <c r="A25" s="19" t="s">
        <v>20</v>
      </c>
      <c r="B25" s="16" t="s">
        <v>21</v>
      </c>
      <c r="C25" s="12" t="s">
        <v>2</v>
      </c>
      <c r="D25" s="2">
        <f t="shared" ref="D25" si="9">D26+D27</f>
        <v>0</v>
      </c>
      <c r="E25" s="2">
        <v>17211.23</v>
      </c>
      <c r="F25" s="2">
        <v>17211.23</v>
      </c>
      <c r="G25" s="2">
        <v>17211.23</v>
      </c>
    </row>
    <row r="26" spans="1:7" s="14" customFormat="1" ht="15.75">
      <c r="A26" s="20"/>
      <c r="B26" s="17"/>
      <c r="C26" s="12" t="s">
        <v>1</v>
      </c>
      <c r="D26" s="3">
        <v>0</v>
      </c>
      <c r="E26" s="3">
        <v>0</v>
      </c>
      <c r="F26" s="3">
        <v>0</v>
      </c>
      <c r="G26" s="3">
        <v>0</v>
      </c>
    </row>
    <row r="27" spans="1:7" s="14" customFormat="1" ht="15.75">
      <c r="A27" s="21"/>
      <c r="B27" s="18"/>
      <c r="C27" s="12" t="s">
        <v>0</v>
      </c>
      <c r="D27" s="3">
        <v>0</v>
      </c>
      <c r="E27" s="3">
        <v>17211.23</v>
      </c>
      <c r="F27" s="3">
        <v>17211.23</v>
      </c>
      <c r="G27" s="3">
        <v>17211.23</v>
      </c>
    </row>
    <row r="28" spans="1:7" ht="15.75">
      <c r="A28" s="19" t="s">
        <v>22</v>
      </c>
      <c r="B28" s="16" t="s">
        <v>23</v>
      </c>
      <c r="C28" s="12" t="s">
        <v>2</v>
      </c>
      <c r="D28" s="2">
        <f t="shared" ref="D28" si="10">D29+D30</f>
        <v>0</v>
      </c>
      <c r="E28" s="2">
        <v>18623</v>
      </c>
      <c r="F28" s="2">
        <v>18573</v>
      </c>
      <c r="G28" s="2">
        <v>8123</v>
      </c>
    </row>
    <row r="29" spans="1:7" s="14" customFormat="1" ht="15.75">
      <c r="A29" s="20"/>
      <c r="B29" s="17"/>
      <c r="C29" s="12" t="s">
        <v>1</v>
      </c>
      <c r="D29" s="3">
        <v>0</v>
      </c>
      <c r="E29" s="3">
        <v>0</v>
      </c>
      <c r="F29" s="3">
        <v>0</v>
      </c>
      <c r="G29" s="3">
        <v>0</v>
      </c>
    </row>
    <row r="30" spans="1:7" s="14" customFormat="1" ht="15.75">
      <c r="A30" s="21"/>
      <c r="B30" s="18"/>
      <c r="C30" s="12" t="s">
        <v>0</v>
      </c>
      <c r="D30" s="3">
        <v>0</v>
      </c>
      <c r="E30" s="3">
        <v>18623</v>
      </c>
      <c r="F30" s="3">
        <v>18573</v>
      </c>
      <c r="G30" s="3">
        <v>8123</v>
      </c>
    </row>
    <row r="31" spans="1:7" ht="31.15" customHeight="1">
      <c r="A31" s="19" t="s">
        <v>24</v>
      </c>
      <c r="B31" s="16" t="s">
        <v>25</v>
      </c>
      <c r="C31" s="12" t="s">
        <v>2</v>
      </c>
      <c r="D31" s="2">
        <f t="shared" ref="D31" si="11">D32+D33</f>
        <v>0</v>
      </c>
      <c r="E31" s="2">
        <v>279961.29000000004</v>
      </c>
      <c r="F31" s="2">
        <v>278770.09999999998</v>
      </c>
      <c r="G31" s="2">
        <v>289912.33</v>
      </c>
    </row>
    <row r="32" spans="1:7" s="14" customFormat="1" ht="15.75">
      <c r="A32" s="20"/>
      <c r="B32" s="17"/>
      <c r="C32" s="12" t="s">
        <v>1</v>
      </c>
      <c r="D32" s="3">
        <v>0</v>
      </c>
      <c r="E32" s="3">
        <v>0</v>
      </c>
      <c r="F32" s="3">
        <v>0</v>
      </c>
      <c r="G32" s="3">
        <v>0</v>
      </c>
    </row>
    <row r="33" spans="1:7" s="14" customFormat="1" ht="15.75">
      <c r="A33" s="21"/>
      <c r="B33" s="18"/>
      <c r="C33" s="12" t="s">
        <v>0</v>
      </c>
      <c r="D33" s="3">
        <v>0</v>
      </c>
      <c r="E33" s="3">
        <f>279961.29-157.64</f>
        <v>279803.64999999997</v>
      </c>
      <c r="F33" s="3">
        <v>278770.09999999998</v>
      </c>
      <c r="G33" s="3">
        <v>289912.33</v>
      </c>
    </row>
    <row r="34" spans="1:7" ht="47.45" customHeight="1">
      <c r="A34" s="19" t="s">
        <v>26</v>
      </c>
      <c r="B34" s="16" t="s">
        <v>27</v>
      </c>
      <c r="C34" s="12" t="s">
        <v>2</v>
      </c>
      <c r="D34" s="2">
        <f t="shared" ref="D34" si="12">D35+D36</f>
        <v>0</v>
      </c>
      <c r="E34" s="2">
        <v>3294.1</v>
      </c>
      <c r="F34" s="2">
        <v>3294.1</v>
      </c>
      <c r="G34" s="2">
        <v>3294.1</v>
      </c>
    </row>
    <row r="35" spans="1:7" s="14" customFormat="1" ht="15.75">
      <c r="A35" s="20"/>
      <c r="B35" s="17"/>
      <c r="C35" s="12" t="s">
        <v>1</v>
      </c>
      <c r="D35" s="3">
        <v>0</v>
      </c>
      <c r="E35" s="3">
        <v>0</v>
      </c>
      <c r="F35" s="3">
        <v>0</v>
      </c>
      <c r="G35" s="3">
        <v>0</v>
      </c>
    </row>
    <row r="36" spans="1:7" s="14" customFormat="1" ht="15.75">
      <c r="A36" s="21"/>
      <c r="B36" s="18"/>
      <c r="C36" s="12" t="s">
        <v>0</v>
      </c>
      <c r="D36" s="3">
        <v>0</v>
      </c>
      <c r="E36" s="3">
        <v>3294.1</v>
      </c>
      <c r="F36" s="3">
        <v>3294.1</v>
      </c>
      <c r="G36" s="3">
        <v>3294.1</v>
      </c>
    </row>
    <row r="37" spans="1:7" ht="15.6" customHeight="1">
      <c r="A37" s="22" t="s">
        <v>31</v>
      </c>
      <c r="B37" s="23"/>
      <c r="C37" s="12" t="s">
        <v>2</v>
      </c>
      <c r="D37" s="2">
        <f t="shared" ref="D37" si="13">D38+D39</f>
        <v>0</v>
      </c>
      <c r="E37" s="2">
        <f>E38+E39</f>
        <v>604566.53599999985</v>
      </c>
      <c r="F37" s="2">
        <f t="shared" ref="F37" si="14">F38+F39</f>
        <v>597077.96999999986</v>
      </c>
      <c r="G37" s="2">
        <f t="shared" ref="G37" si="15">G38+G39</f>
        <v>599355.66999999993</v>
      </c>
    </row>
    <row r="38" spans="1:7" ht="15.75">
      <c r="A38" s="24"/>
      <c r="B38" s="25"/>
      <c r="C38" s="12" t="s">
        <v>1</v>
      </c>
      <c r="D38" s="3">
        <v>0</v>
      </c>
      <c r="E38" s="3">
        <f>E41</f>
        <v>1449.94</v>
      </c>
      <c r="F38" s="3">
        <f t="shared" ref="F38:G38" si="16">F41</f>
        <v>1304.94</v>
      </c>
      <c r="G38" s="3">
        <f t="shared" si="16"/>
        <v>1304.94</v>
      </c>
    </row>
    <row r="39" spans="1:7" ht="15.75">
      <c r="A39" s="26"/>
      <c r="B39" s="27"/>
      <c r="C39" s="12" t="s">
        <v>0</v>
      </c>
      <c r="D39" s="4">
        <v>0</v>
      </c>
      <c r="E39" s="4">
        <f>E12+E15+E18+E21+E24+E27+E33+E36-E66</f>
        <v>603116.5959999999</v>
      </c>
      <c r="F39" s="4">
        <f>F12+F15+F18+F21+F24+F27+F33+F36-F66</f>
        <v>595773.02999999991</v>
      </c>
      <c r="G39" s="4">
        <f>G12+G15+G18+G21+G24+G27+G33+G36-G66</f>
        <v>598050.73</v>
      </c>
    </row>
    <row r="40" spans="1:7" ht="15.75">
      <c r="A40" s="19" t="s">
        <v>10</v>
      </c>
      <c r="B40" s="16" t="s">
        <v>11</v>
      </c>
      <c r="C40" s="12" t="s">
        <v>2</v>
      </c>
      <c r="D40" s="2">
        <f t="shared" ref="D40" si="17">D41+D42</f>
        <v>0</v>
      </c>
      <c r="E40" s="2">
        <f>E41+E42</f>
        <v>118763.307</v>
      </c>
      <c r="F40" s="2">
        <f t="shared" ref="F40:G40" si="18">F41+F42</f>
        <v>114393.20000000001</v>
      </c>
      <c r="G40" s="2">
        <f t="shared" si="18"/>
        <v>114696.69</v>
      </c>
    </row>
    <row r="41" spans="1:7" s="14" customFormat="1" ht="15.75">
      <c r="A41" s="20"/>
      <c r="B41" s="17"/>
      <c r="C41" s="12" t="s">
        <v>1</v>
      </c>
      <c r="D41" s="3">
        <v>0</v>
      </c>
      <c r="E41" s="3">
        <v>1449.94</v>
      </c>
      <c r="F41" s="3">
        <v>1304.94</v>
      </c>
      <c r="G41" s="3">
        <v>1304.94</v>
      </c>
    </row>
    <row r="42" spans="1:7" s="14" customFormat="1" ht="15.75">
      <c r="A42" s="21"/>
      <c r="B42" s="18"/>
      <c r="C42" s="12" t="s">
        <v>0</v>
      </c>
      <c r="D42" s="3">
        <v>0</v>
      </c>
      <c r="E42" s="3">
        <v>117313.367</v>
      </c>
      <c r="F42" s="3">
        <v>113088.26000000001</v>
      </c>
      <c r="G42" s="3">
        <v>113391.75</v>
      </c>
    </row>
    <row r="43" spans="1:7" ht="15.75">
      <c r="A43" s="19" t="s">
        <v>12</v>
      </c>
      <c r="B43" s="16" t="s">
        <v>13</v>
      </c>
      <c r="C43" s="12" t="s">
        <v>2</v>
      </c>
      <c r="D43" s="15">
        <v>0</v>
      </c>
      <c r="E43" s="2">
        <f>E45</f>
        <v>157.63999999999999</v>
      </c>
      <c r="F43" s="2">
        <f t="shared" ref="F43:G43" si="19">F45</f>
        <v>0</v>
      </c>
      <c r="G43" s="2">
        <f t="shared" si="19"/>
        <v>0</v>
      </c>
    </row>
    <row r="44" spans="1:7" s="14" customFormat="1" ht="15.75">
      <c r="A44" s="20"/>
      <c r="B44" s="17"/>
      <c r="C44" s="12" t="s">
        <v>1</v>
      </c>
      <c r="D44" s="4">
        <v>0</v>
      </c>
      <c r="E44" s="3">
        <v>0</v>
      </c>
      <c r="F44" s="4">
        <v>0</v>
      </c>
      <c r="G44" s="4">
        <v>0</v>
      </c>
    </row>
    <row r="45" spans="1:7" s="14" customFormat="1" ht="15.75">
      <c r="A45" s="21"/>
      <c r="B45" s="18"/>
      <c r="C45" s="12" t="s">
        <v>0</v>
      </c>
      <c r="D45" s="4">
        <v>0</v>
      </c>
      <c r="E45" s="3">
        <v>157.63999999999999</v>
      </c>
      <c r="F45" s="4">
        <v>0</v>
      </c>
      <c r="G45" s="4">
        <v>0</v>
      </c>
    </row>
    <row r="46" spans="1:7" ht="70.900000000000006" customHeight="1">
      <c r="A46" s="19" t="s">
        <v>14</v>
      </c>
      <c r="B46" s="16" t="s">
        <v>15</v>
      </c>
      <c r="C46" s="12" t="s">
        <v>2</v>
      </c>
      <c r="D46" s="2">
        <f>D47+D48</f>
        <v>0</v>
      </c>
      <c r="E46" s="2">
        <v>119747.71</v>
      </c>
      <c r="F46" s="2">
        <v>99905.95</v>
      </c>
      <c r="G46" s="2">
        <v>101731.02</v>
      </c>
    </row>
    <row r="47" spans="1:7" s="14" customFormat="1" ht="15.75">
      <c r="A47" s="20"/>
      <c r="B47" s="17"/>
      <c r="C47" s="12" t="s">
        <v>1</v>
      </c>
      <c r="D47" s="3">
        <v>0</v>
      </c>
      <c r="E47" s="3">
        <v>0</v>
      </c>
      <c r="F47" s="3">
        <v>0</v>
      </c>
      <c r="G47" s="3">
        <v>0</v>
      </c>
    </row>
    <row r="48" spans="1:7" s="14" customFormat="1" ht="15.75">
      <c r="A48" s="21"/>
      <c r="B48" s="18"/>
      <c r="C48" s="12" t="s">
        <v>0</v>
      </c>
      <c r="D48" s="3">
        <v>0</v>
      </c>
      <c r="E48" s="3">
        <v>119747.71</v>
      </c>
      <c r="F48" s="3">
        <v>99905.95</v>
      </c>
      <c r="G48" s="3">
        <v>101731.02</v>
      </c>
    </row>
    <row r="49" spans="1:7" ht="15.75">
      <c r="A49" s="19" t="s">
        <v>16</v>
      </c>
      <c r="B49" s="16" t="s">
        <v>17</v>
      </c>
      <c r="C49" s="12" t="s">
        <v>2</v>
      </c>
      <c r="D49" s="2">
        <f t="shared" ref="D49" si="20">D50+D51</f>
        <v>0</v>
      </c>
      <c r="E49" s="2">
        <v>32670.37</v>
      </c>
      <c r="F49" s="2">
        <v>35905.199999999997</v>
      </c>
      <c r="G49" s="2">
        <v>36198.17</v>
      </c>
    </row>
    <row r="50" spans="1:7" s="14" customFormat="1" ht="15.75">
      <c r="A50" s="20"/>
      <c r="B50" s="17"/>
      <c r="C50" s="12" t="s">
        <v>1</v>
      </c>
      <c r="D50" s="3">
        <v>0</v>
      </c>
      <c r="E50" s="3">
        <v>0</v>
      </c>
      <c r="F50" s="3">
        <v>0</v>
      </c>
      <c r="G50" s="3">
        <v>0</v>
      </c>
    </row>
    <row r="51" spans="1:7" s="14" customFormat="1" ht="15.75">
      <c r="A51" s="21"/>
      <c r="B51" s="18"/>
      <c r="C51" s="12" t="s">
        <v>0</v>
      </c>
      <c r="D51" s="3">
        <v>0</v>
      </c>
      <c r="E51" s="3">
        <v>32670.37</v>
      </c>
      <c r="F51" s="3">
        <v>35905.199999999997</v>
      </c>
      <c r="G51" s="3">
        <v>36198.17</v>
      </c>
    </row>
    <row r="52" spans="1:7" ht="15.75">
      <c r="A52" s="19" t="s">
        <v>18</v>
      </c>
      <c r="B52" s="16" t="s">
        <v>19</v>
      </c>
      <c r="C52" s="12" t="s">
        <v>2</v>
      </c>
      <c r="D52" s="2">
        <f t="shared" ref="D52" si="21">D53+D54</f>
        <v>0</v>
      </c>
      <c r="E52" s="2">
        <v>33918.529000000002</v>
      </c>
      <c r="F52" s="2">
        <v>48598.19</v>
      </c>
      <c r="G52" s="2">
        <v>37312.129999999997</v>
      </c>
    </row>
    <row r="53" spans="1:7" s="14" customFormat="1" ht="15.75">
      <c r="A53" s="20"/>
      <c r="B53" s="17"/>
      <c r="C53" s="12" t="s">
        <v>1</v>
      </c>
      <c r="D53" s="3">
        <v>0</v>
      </c>
      <c r="E53" s="3">
        <v>0</v>
      </c>
      <c r="F53" s="3">
        <v>0</v>
      </c>
      <c r="G53" s="3">
        <v>0</v>
      </c>
    </row>
    <row r="54" spans="1:7" s="14" customFormat="1" ht="15.75">
      <c r="A54" s="21"/>
      <c r="B54" s="18"/>
      <c r="C54" s="12" t="s">
        <v>0</v>
      </c>
      <c r="D54" s="3">
        <f>SUM(D82:D84)</f>
        <v>0</v>
      </c>
      <c r="E54" s="3">
        <v>33918.529000000002</v>
      </c>
      <c r="F54" s="3">
        <v>48598.19</v>
      </c>
      <c r="G54" s="3">
        <v>37312.129999999997</v>
      </c>
    </row>
    <row r="55" spans="1:7" ht="15.75">
      <c r="A55" s="19" t="s">
        <v>20</v>
      </c>
      <c r="B55" s="16" t="s">
        <v>21</v>
      </c>
      <c r="C55" s="12" t="s">
        <v>2</v>
      </c>
      <c r="D55" s="2">
        <f t="shared" ref="D55" si="22">D56+D57</f>
        <v>0</v>
      </c>
      <c r="E55" s="2">
        <v>17211.23</v>
      </c>
      <c r="F55" s="2">
        <v>17211.23</v>
      </c>
      <c r="G55" s="2">
        <v>17211.23</v>
      </c>
    </row>
    <row r="56" spans="1:7" s="14" customFormat="1" ht="15.75">
      <c r="A56" s="20"/>
      <c r="B56" s="17"/>
      <c r="C56" s="12" t="s">
        <v>1</v>
      </c>
      <c r="D56" s="3">
        <v>0</v>
      </c>
      <c r="E56" s="3">
        <v>0</v>
      </c>
      <c r="F56" s="3">
        <v>0</v>
      </c>
      <c r="G56" s="3">
        <v>0</v>
      </c>
    </row>
    <row r="57" spans="1:7" s="14" customFormat="1" ht="15.75">
      <c r="A57" s="21"/>
      <c r="B57" s="18"/>
      <c r="C57" s="12" t="s">
        <v>0</v>
      </c>
      <c r="D57" s="3">
        <f>SUM(D88:D89)</f>
        <v>0</v>
      </c>
      <c r="E57" s="3">
        <v>17211.23</v>
      </c>
      <c r="F57" s="3">
        <v>17211.23</v>
      </c>
      <c r="G57" s="3">
        <v>17211.23</v>
      </c>
    </row>
    <row r="58" spans="1:7" ht="31.15" customHeight="1">
      <c r="A58" s="19" t="s">
        <v>24</v>
      </c>
      <c r="B58" s="16" t="s">
        <v>25</v>
      </c>
      <c r="C58" s="12" t="s">
        <v>2</v>
      </c>
      <c r="D58" s="2">
        <f t="shared" ref="D58" si="23">D59+D60</f>
        <v>0</v>
      </c>
      <c r="E58" s="2">
        <v>279961.29000000004</v>
      </c>
      <c r="F58" s="2">
        <v>278770.09999999998</v>
      </c>
      <c r="G58" s="2">
        <v>289912.33</v>
      </c>
    </row>
    <row r="59" spans="1:7" s="14" customFormat="1" ht="15.75">
      <c r="A59" s="20"/>
      <c r="B59" s="17"/>
      <c r="C59" s="12" t="s">
        <v>1</v>
      </c>
      <c r="D59" s="3">
        <v>0</v>
      </c>
      <c r="E59" s="3">
        <v>0</v>
      </c>
      <c r="F59" s="3">
        <v>0</v>
      </c>
      <c r="G59" s="3">
        <v>0</v>
      </c>
    </row>
    <row r="60" spans="1:7" s="14" customFormat="1" ht="15.75">
      <c r="A60" s="21"/>
      <c r="B60" s="18"/>
      <c r="C60" s="12" t="s">
        <v>0</v>
      </c>
      <c r="D60" s="3">
        <f>SUM(D97:D99)</f>
        <v>0</v>
      </c>
      <c r="E60" s="3">
        <f>279961.29-157.64</f>
        <v>279803.64999999997</v>
      </c>
      <c r="F60" s="3">
        <v>278770.09999999998</v>
      </c>
      <c r="G60" s="3">
        <v>289912.33</v>
      </c>
    </row>
    <row r="61" spans="1:7" ht="47.45" customHeight="1">
      <c r="A61" s="19" t="s">
        <v>26</v>
      </c>
      <c r="B61" s="16" t="s">
        <v>27</v>
      </c>
      <c r="C61" s="12" t="s">
        <v>2</v>
      </c>
      <c r="D61" s="2">
        <f t="shared" ref="D61" si="24">D62+D63</f>
        <v>0</v>
      </c>
      <c r="E61" s="2">
        <f>E62+E63</f>
        <v>2294.1</v>
      </c>
      <c r="F61" s="2">
        <f t="shared" ref="F61:G61" si="25">F62+F63</f>
        <v>2294.1</v>
      </c>
      <c r="G61" s="2">
        <f t="shared" si="25"/>
        <v>2294.1</v>
      </c>
    </row>
    <row r="62" spans="1:7" s="14" customFormat="1" ht="15.75">
      <c r="A62" s="20"/>
      <c r="B62" s="17"/>
      <c r="C62" s="12" t="s">
        <v>1</v>
      </c>
      <c r="D62" s="3">
        <v>0</v>
      </c>
      <c r="E62" s="3">
        <v>0</v>
      </c>
      <c r="F62" s="3">
        <v>0</v>
      </c>
      <c r="G62" s="3">
        <v>0</v>
      </c>
    </row>
    <row r="63" spans="1:7" s="14" customFormat="1" ht="15.75">
      <c r="A63" s="21"/>
      <c r="B63" s="18"/>
      <c r="C63" s="12" t="s">
        <v>0</v>
      </c>
      <c r="D63" s="3">
        <f>SUM(D103:D108)</f>
        <v>0</v>
      </c>
      <c r="E63" s="3">
        <v>2294.1</v>
      </c>
      <c r="F63" s="3">
        <v>2294.1</v>
      </c>
      <c r="G63" s="3">
        <v>2294.1</v>
      </c>
    </row>
    <row r="64" spans="1:7" ht="15.75">
      <c r="A64" s="22" t="s">
        <v>32</v>
      </c>
      <c r="B64" s="23"/>
      <c r="C64" s="12" t="s">
        <v>2</v>
      </c>
      <c r="D64" s="2">
        <f t="shared" ref="D64" si="26">D65+D66</f>
        <v>0</v>
      </c>
      <c r="E64" s="2">
        <f>E65+E66</f>
        <v>1000</v>
      </c>
      <c r="F64" s="2">
        <f t="shared" ref="F64" si="27">F65+F66</f>
        <v>1000</v>
      </c>
      <c r="G64" s="2">
        <f t="shared" ref="G64" si="28">G65+G66</f>
        <v>1000</v>
      </c>
    </row>
    <row r="65" spans="1:7" ht="15.75">
      <c r="A65" s="24"/>
      <c r="B65" s="25"/>
      <c r="C65" s="12" t="s">
        <v>1</v>
      </c>
      <c r="D65" s="3">
        <v>0</v>
      </c>
      <c r="E65" s="3">
        <v>0</v>
      </c>
      <c r="F65" s="3">
        <v>0</v>
      </c>
      <c r="G65" s="3">
        <v>0</v>
      </c>
    </row>
    <row r="66" spans="1:7" ht="15.75">
      <c r="A66" s="26"/>
      <c r="B66" s="27"/>
      <c r="C66" s="12" t="s">
        <v>0</v>
      </c>
      <c r="D66" s="3">
        <f>D69</f>
        <v>0</v>
      </c>
      <c r="E66" s="3">
        <f t="shared" ref="E66:G66" si="29">E69</f>
        <v>1000</v>
      </c>
      <c r="F66" s="3">
        <f t="shared" si="29"/>
        <v>1000</v>
      </c>
      <c r="G66" s="3">
        <f t="shared" si="29"/>
        <v>1000</v>
      </c>
    </row>
    <row r="67" spans="1:7" ht="47.45" customHeight="1">
      <c r="A67" s="19" t="s">
        <v>26</v>
      </c>
      <c r="B67" s="16" t="s">
        <v>27</v>
      </c>
      <c r="C67" s="12" t="s">
        <v>2</v>
      </c>
      <c r="D67" s="2">
        <f t="shared" ref="D67" si="30">D68+D69</f>
        <v>0</v>
      </c>
      <c r="E67" s="2">
        <f>E68+E69</f>
        <v>1000</v>
      </c>
      <c r="F67" s="2">
        <f t="shared" ref="F67:G67" si="31">F68+F69</f>
        <v>1000</v>
      </c>
      <c r="G67" s="2">
        <f t="shared" si="31"/>
        <v>1000</v>
      </c>
    </row>
    <row r="68" spans="1:7" s="14" customFormat="1" ht="15.75">
      <c r="A68" s="20"/>
      <c r="B68" s="17"/>
      <c r="C68" s="12" t="s">
        <v>1</v>
      </c>
      <c r="D68" s="3">
        <v>0</v>
      </c>
      <c r="E68" s="3">
        <v>0</v>
      </c>
      <c r="F68" s="3">
        <v>0</v>
      </c>
      <c r="G68" s="3">
        <v>0</v>
      </c>
    </row>
    <row r="69" spans="1:7" s="14" customFormat="1" ht="15.75">
      <c r="A69" s="21"/>
      <c r="B69" s="18"/>
      <c r="C69" s="12" t="s">
        <v>0</v>
      </c>
      <c r="D69" s="3">
        <f>SUM(D109:D114)</f>
        <v>0</v>
      </c>
      <c r="E69" s="3">
        <v>1000</v>
      </c>
      <c r="F69" s="3">
        <v>1000</v>
      </c>
      <c r="G69" s="3">
        <v>1000</v>
      </c>
    </row>
    <row r="70" spans="1:7" ht="15.6" customHeight="1">
      <c r="A70" s="22" t="s">
        <v>33</v>
      </c>
      <c r="B70" s="23"/>
      <c r="C70" s="12" t="s">
        <v>2</v>
      </c>
      <c r="D70" s="2">
        <v>0</v>
      </c>
      <c r="E70" s="2">
        <f>E71+E72</f>
        <v>13123</v>
      </c>
      <c r="F70" s="2">
        <f t="shared" ref="F70" si="32">F71+F72</f>
        <v>8123</v>
      </c>
      <c r="G70" s="2">
        <f t="shared" ref="G70" si="33">G71+G72</f>
        <v>8123</v>
      </c>
    </row>
    <row r="71" spans="1:7" ht="15.75">
      <c r="A71" s="24"/>
      <c r="B71" s="25"/>
      <c r="C71" s="12" t="s">
        <v>1</v>
      </c>
      <c r="D71" s="3">
        <v>0</v>
      </c>
      <c r="E71" s="3">
        <v>0</v>
      </c>
      <c r="F71" s="3">
        <v>0</v>
      </c>
      <c r="G71" s="3">
        <v>0</v>
      </c>
    </row>
    <row r="72" spans="1:7" ht="15.75">
      <c r="A72" s="26"/>
      <c r="B72" s="27"/>
      <c r="C72" s="12" t="s">
        <v>0</v>
      </c>
      <c r="D72" s="3">
        <v>0</v>
      </c>
      <c r="E72" s="3">
        <f>E30-E78</f>
        <v>13123</v>
      </c>
      <c r="F72" s="3">
        <f>F30-F78</f>
        <v>8123</v>
      </c>
      <c r="G72" s="3">
        <f>G30-G78</f>
        <v>8123</v>
      </c>
    </row>
    <row r="73" spans="1:7" ht="15.75">
      <c r="A73" s="19" t="s">
        <v>22</v>
      </c>
      <c r="B73" s="16" t="s">
        <v>23</v>
      </c>
      <c r="C73" s="12" t="s">
        <v>2</v>
      </c>
      <c r="D73" s="2">
        <v>0</v>
      </c>
      <c r="E73" s="2">
        <v>13123</v>
      </c>
      <c r="F73" s="2">
        <v>8123</v>
      </c>
      <c r="G73" s="2">
        <v>8123</v>
      </c>
    </row>
    <row r="74" spans="1:7" s="14" customFormat="1" ht="15.75">
      <c r="A74" s="20"/>
      <c r="B74" s="17"/>
      <c r="C74" s="12" t="s">
        <v>1</v>
      </c>
      <c r="D74" s="3">
        <v>0</v>
      </c>
      <c r="E74" s="3">
        <v>0</v>
      </c>
      <c r="F74" s="3">
        <v>0</v>
      </c>
      <c r="G74" s="3">
        <v>0</v>
      </c>
    </row>
    <row r="75" spans="1:7" s="14" customFormat="1" ht="15.75">
      <c r="A75" s="21"/>
      <c r="B75" s="18"/>
      <c r="C75" s="12" t="s">
        <v>0</v>
      </c>
      <c r="D75" s="3">
        <v>0</v>
      </c>
      <c r="E75" s="3">
        <v>13123</v>
      </c>
      <c r="F75" s="3">
        <v>8123</v>
      </c>
      <c r="G75" s="3">
        <v>8123</v>
      </c>
    </row>
    <row r="76" spans="1:7" s="14" customFormat="1" ht="15.6" customHeight="1">
      <c r="A76" s="22" t="s">
        <v>34</v>
      </c>
      <c r="B76" s="23"/>
      <c r="C76" s="12" t="s">
        <v>2</v>
      </c>
      <c r="D76" s="2">
        <v>0</v>
      </c>
      <c r="E76" s="2">
        <v>5500</v>
      </c>
      <c r="F76" s="2">
        <v>10450</v>
      </c>
      <c r="G76" s="2">
        <v>0</v>
      </c>
    </row>
    <row r="77" spans="1:7" s="14" customFormat="1" ht="15.75">
      <c r="A77" s="24"/>
      <c r="B77" s="25"/>
      <c r="C77" s="12" t="s">
        <v>1</v>
      </c>
      <c r="D77" s="3">
        <v>0</v>
      </c>
      <c r="E77" s="3">
        <v>0</v>
      </c>
      <c r="F77" s="3">
        <v>0</v>
      </c>
      <c r="G77" s="3">
        <v>0</v>
      </c>
    </row>
    <row r="78" spans="1:7" s="14" customFormat="1" ht="15.75">
      <c r="A78" s="26"/>
      <c r="B78" s="27"/>
      <c r="C78" s="12" t="s">
        <v>0</v>
      </c>
      <c r="D78" s="3">
        <v>0</v>
      </c>
      <c r="E78" s="3">
        <v>5500</v>
      </c>
      <c r="F78" s="3">
        <v>10450</v>
      </c>
      <c r="G78" s="3">
        <v>0</v>
      </c>
    </row>
    <row r="79" spans="1:7" ht="15.75">
      <c r="A79" s="19" t="s">
        <v>22</v>
      </c>
      <c r="B79" s="16" t="s">
        <v>23</v>
      </c>
      <c r="C79" s="12" t="s">
        <v>2</v>
      </c>
      <c r="D79" s="2">
        <v>0</v>
      </c>
      <c r="E79" s="2">
        <v>5500</v>
      </c>
      <c r="F79" s="2">
        <v>10450</v>
      </c>
      <c r="G79" s="2">
        <v>0</v>
      </c>
    </row>
    <row r="80" spans="1:7" s="14" customFormat="1" ht="15.75">
      <c r="A80" s="20"/>
      <c r="B80" s="17"/>
      <c r="C80" s="12" t="s">
        <v>1</v>
      </c>
      <c r="D80" s="3">
        <v>0</v>
      </c>
      <c r="E80" s="3">
        <v>0</v>
      </c>
      <c r="F80" s="3">
        <v>0</v>
      </c>
      <c r="G80" s="3">
        <v>0</v>
      </c>
    </row>
    <row r="81" spans="1:7" s="14" customFormat="1" ht="15.75">
      <c r="A81" s="21"/>
      <c r="B81" s="18"/>
      <c r="C81" s="12" t="s">
        <v>0</v>
      </c>
      <c r="D81" s="3">
        <v>0</v>
      </c>
      <c r="E81" s="3">
        <v>5500</v>
      </c>
      <c r="F81" s="3">
        <v>10450</v>
      </c>
      <c r="G81" s="3">
        <v>0</v>
      </c>
    </row>
    <row r="83" spans="1:7" ht="15.75">
      <c r="A83" s="5" t="s">
        <v>29</v>
      </c>
      <c r="C83" s="1" t="s">
        <v>30</v>
      </c>
    </row>
  </sheetData>
  <mergeCells count="49">
    <mergeCell ref="B49:B51"/>
    <mergeCell ref="B31:B33"/>
    <mergeCell ref="A70:B72"/>
    <mergeCell ref="A2:G2"/>
    <mergeCell ref="C4:C5"/>
    <mergeCell ref="A7:B9"/>
    <mergeCell ref="A37:B39"/>
    <mergeCell ref="A4:A5"/>
    <mergeCell ref="B4:B5"/>
    <mergeCell ref="A64:B66"/>
    <mergeCell ref="A40:A42"/>
    <mergeCell ref="B40:B42"/>
    <mergeCell ref="A43:A45"/>
    <mergeCell ref="B43:B45"/>
    <mergeCell ref="A46:A48"/>
    <mergeCell ref="B46:B48"/>
    <mergeCell ref="A22:A24"/>
    <mergeCell ref="B22:B24"/>
    <mergeCell ref="A25:A27"/>
    <mergeCell ref="B25:B27"/>
    <mergeCell ref="A28:A30"/>
    <mergeCell ref="B28:B30"/>
    <mergeCell ref="B73:B75"/>
    <mergeCell ref="A79:A81"/>
    <mergeCell ref="B79:B81"/>
    <mergeCell ref="A76:B78"/>
    <mergeCell ref="A58:A60"/>
    <mergeCell ref="B58:B60"/>
    <mergeCell ref="A61:A63"/>
    <mergeCell ref="B61:B63"/>
    <mergeCell ref="A67:A69"/>
    <mergeCell ref="B67:B69"/>
    <mergeCell ref="A73:A75"/>
    <mergeCell ref="B10:B12"/>
    <mergeCell ref="A10:A12"/>
    <mergeCell ref="A52:A54"/>
    <mergeCell ref="B52:B54"/>
    <mergeCell ref="A55:A57"/>
    <mergeCell ref="B55:B57"/>
    <mergeCell ref="A31:A33"/>
    <mergeCell ref="A49:A51"/>
    <mergeCell ref="A13:A15"/>
    <mergeCell ref="B13:B15"/>
    <mergeCell ref="A16:A18"/>
    <mergeCell ref="B16:B18"/>
    <mergeCell ref="A34:A36"/>
    <mergeCell ref="B34:B36"/>
    <mergeCell ref="A19:A21"/>
    <mergeCell ref="B19:B21"/>
  </mergeCells>
  <printOptions horizontalCentered="1"/>
  <pageMargins left="0.59055118110236227" right="0.19685039370078741" top="0.78740157480314965" bottom="0.78740157480314965" header="0.31496062992125984" footer="0.31496062992125984"/>
  <pageSetup paperSize="9" fitToHeight="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Журавлева Елена Валентиновна</dc:creator>
  <cp:lastModifiedBy>USER</cp:lastModifiedBy>
  <cp:lastPrinted>2020-12-21T11:38:33Z</cp:lastPrinted>
  <dcterms:created xsi:type="dcterms:W3CDTF">2020-11-30T11:35:59Z</dcterms:created>
  <dcterms:modified xsi:type="dcterms:W3CDTF">2020-12-21T14:39:42Z</dcterms:modified>
</cp:coreProperties>
</file>