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 (2)" sheetId="17" r:id="rId3"/>
  </sheets>
  <definedNames>
    <definedName name="_xlnm._FilterDatabase" localSheetId="0" hidden="1">пример!$A$3:$O$16</definedName>
    <definedName name="_xlnm.Print_Titles" localSheetId="2">'Приложение 5 (2)'!$8:$8</definedName>
    <definedName name="километр" localSheetId="1">#REF!</definedName>
    <definedName name="километр" localSheetId="2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M19" i="17" l="1"/>
  <c r="L19" i="17"/>
  <c r="K19" i="17"/>
  <c r="M13" i="17"/>
  <c r="L13" i="17"/>
  <c r="K13" i="17"/>
  <c r="M11" i="17"/>
  <c r="M10" i="17" s="1"/>
  <c r="L11" i="17"/>
  <c r="K11" i="17"/>
  <c r="K10" i="17" l="1"/>
  <c r="L10" i="17"/>
  <c r="M26" i="17"/>
  <c r="M25" i="17" s="1"/>
  <c r="L26" i="17"/>
  <c r="L25" i="17" s="1"/>
  <c r="K26" i="17"/>
  <c r="K25" i="17"/>
  <c r="M18" i="17"/>
  <c r="L18" i="17"/>
  <c r="K18" i="17"/>
  <c r="K9" i="17" l="1"/>
  <c r="L9" i="17"/>
  <c r="M9" i="17"/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<sst xmlns="http://schemas.openxmlformats.org/spreadsheetml/2006/main" count="332" uniqueCount="137">
  <si>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</si>
  <si>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</si>
  <si>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</si>
  <si>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</si>
  <si>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</si>
  <si>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</si>
  <si>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</si>
  <si>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</si>
  <si>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</si>
  <si>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</si>
  <si>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</si>
  <si>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</si>
  <si>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</si>
  <si>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</si>
  <si>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</si>
  <si>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</si>
  <si>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</si>
  <si>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</si>
  <si>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</si>
  <si>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</si>
  <si>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</si>
  <si>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</si>
  <si>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</si>
  <si>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</si>
  <si>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</si>
  <si>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</si>
  <si>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</si>
  <si>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</si>
  <si>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</si>
  <si>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</si>
  <si>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</si>
  <si>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</si>
  <si>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</si>
  <si>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</si>
  <si>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</si>
  <si>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</si>
  <si>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</si>
  <si>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</si>
  <si>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</si>
  <si>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</si>
  <si>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</si>
  <si>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</si>
  <si>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</si>
  <si>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</si>
  <si>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</si>
  <si>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</si>
  <si>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</si>
  <si>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</si>
  <si>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</si>
  <si>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</si>
  <si>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</si>
  <si>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</si>
  <si>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</si>
  <si>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</si>
  <si>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</si>
  <si>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</si>
  <si>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</si>
  <si>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</si>
  <si>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</si>
  <si>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</si>
  <si>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</si>
  <si>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</si>
  <si>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</si>
  <si>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</si>
  <si>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</si>
  <si>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</si>
  <si>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</si>
  <si>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</si>
  <si>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</si>
  <si>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</si>
  <si>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</si>
  <si>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</si>
  <si>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</si>
  <si>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</si>
  <si>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</si>
  <si>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</si>
  <si>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</si>
  <si>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</si>
  <si>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</si>
  <si>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</si>
  <si>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</si>
  <si>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</si>
  <si>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</si>
  <si>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</si>
  <si>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</si>
  <si>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</si>
  <si>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</si>
  <si>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</si>
  <si>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</si>
  <si>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</si>
  <si>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</si>
  <si>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 xml:space="preserve">ед. </t>
  </si>
  <si>
    <t>03</t>
  </si>
  <si>
    <t>Обеспечение исполнения требований в области защиты населения и территорий от чрезвычайных ситуаций</t>
  </si>
  <si>
    <t>МКУ "Управление по делам ГО и ЧС г. Калининграда"</t>
  </si>
  <si>
    <t>Проведение неотложных работ в зоне возможной или возникшей чрезвычайной ситуации</t>
  </si>
  <si>
    <t>количество полученных услуг</t>
  </si>
  <si>
    <t xml:space="preserve">количество прогнозов 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</si>
  <si>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</si>
  <si>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</si>
  <si>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</si>
  <si>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</si>
  <si>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Обеспечение мер первичной пожарной безопасности</t>
  </si>
  <si>
    <t>Поддержание в состоянии постоянной готовности к использованию систем оповещения населения об опасности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</si>
  <si>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</si>
  <si>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</si>
  <si>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>количество функционирующих аварийно-спасательных служб</t>
  </si>
  <si>
    <t>количество объектов, на которых реализованы меры пожарной безопасности</t>
  </si>
  <si>
    <t>ед.</t>
  </si>
  <si>
    <t>Обеспечение мер по предотвращению и ликвидации чрезвычайных ситуаций</t>
  </si>
  <si>
    <t>Поддержание в постоянной готовности к использованию систем оповещения населения об опасности</t>
  </si>
  <si>
    <t>Техническое обслуживание средств оповещения (ЭТО ТС ТАСЦО)</t>
  </si>
  <si>
    <t>Исполниетль мероприятия</t>
  </si>
  <si>
    <t>Отключение и подключение водопроводной сети для проведения ремонтных работ на сети противопожарного водоснабжения</t>
  </si>
  <si>
    <t>Работы по восстановлению благоустройства территории после проведения аварийно-восстановительных работ на коммуникациях противопожарного водоснабжения</t>
  </si>
  <si>
    <t>Показатель выполнения мероприятия муниципальной программы</t>
  </si>
  <si>
    <t>Плановое значение</t>
  </si>
  <si>
    <t>Сумма финансового обеспечения по годам реализации, тыс.руб.</t>
  </si>
  <si>
    <t>Обеспечение территориальной и гражданской обороны</t>
  </si>
  <si>
    <t>3</t>
  </si>
  <si>
    <t>1</t>
  </si>
  <si>
    <t>365</t>
  </si>
  <si>
    <t>2</t>
  </si>
  <si>
    <t>ВСЕГО ПО ПРОГРАММЕ:</t>
  </si>
  <si>
    <t>Обеспечение первичных мер пожарной безопасности в границах городского округа</t>
  </si>
  <si>
    <t>количество систем, находящихся в постоянной готовности</t>
  </si>
  <si>
    <t>кол-во</t>
  </si>
  <si>
    <t>Приложение № 2 к приказу первого заместителя главы администрации-управляющего делами от "___"__________2023г. № _______</t>
  </si>
  <si>
    <t xml:space="preserve">                       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«Осуществление мероприятий по гражданской обороне  и защите населения и территории городского округа «Город Калининград» от чрезвычайных ситуаций»  на 2024 год и плановый период 2025-2026 гг. </t>
  </si>
  <si>
    <t>декабрь 2024</t>
  </si>
  <si>
    <t>Освежение продовольственных запасов в целях гражданской обороны, предупреждения и ликвидации чрезвычайных ситуаций</t>
  </si>
  <si>
    <t>количество закупки</t>
  </si>
  <si>
    <t>40</t>
  </si>
  <si>
    <t>20</t>
  </si>
  <si>
    <t>Закупка комплектующих к пожарным гидрантам</t>
  </si>
  <si>
    <t>Закупка оборудования и инструмента для работ по ремонту пожарных гидрантов</t>
  </si>
  <si>
    <t>Аренда техники с экипажем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</si>
</sst>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05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top" wrapText="1"/>
    </xf>
    <xf numFmtId="0" fontId="11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vertical="top" wrapText="1"/>
    </xf>
    <xf numFmtId="0" fontId="10" fillId="6" borderId="1" xfId="0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75" t="s">
        <v>48</v>
      </c>
      <c r="B1" s="75" t="s">
        <v>4</v>
      </c>
      <c r="C1" s="75" t="s">
        <v>49</v>
      </c>
      <c r="D1" s="75" t="s">
        <v>50</v>
      </c>
      <c r="E1" s="75"/>
      <c r="F1" s="75" t="s">
        <v>53</v>
      </c>
      <c r="G1" s="75" t="s">
        <v>17</v>
      </c>
      <c r="H1" s="75"/>
      <c r="I1" s="75"/>
      <c r="J1" s="75"/>
      <c r="K1" s="75" t="s">
        <v>12</v>
      </c>
      <c r="L1" s="75"/>
      <c r="M1" s="75"/>
      <c r="N1" s="75"/>
      <c r="O1" s="75"/>
    </row>
    <row r="2" spans="1:15" ht="51" x14ac:dyDescent="0.2">
      <c r="A2" s="75"/>
      <c r="B2" s="75"/>
      <c r="C2" s="75"/>
      <c r="D2" s="10" t="s">
        <v>51</v>
      </c>
      <c r="E2" s="10" t="s">
        <v>52</v>
      </c>
      <c r="F2" s="75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76" t="s">
        <v>55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75" t="s">
        <v>3</v>
      </c>
      <c r="B5" s="75" t="s">
        <v>4</v>
      </c>
      <c r="C5" s="75" t="s">
        <v>10</v>
      </c>
      <c r="D5" s="75" t="s">
        <v>6</v>
      </c>
      <c r="E5" s="75" t="s">
        <v>17</v>
      </c>
      <c r="F5" s="75"/>
      <c r="G5" s="75"/>
      <c r="H5" s="75"/>
      <c r="I5" s="75"/>
      <c r="J5" s="75"/>
      <c r="K5" s="75" t="s">
        <v>37</v>
      </c>
      <c r="L5" s="75"/>
      <c r="M5" s="75"/>
      <c r="N5" s="75"/>
      <c r="O5" s="75"/>
      <c r="P5" s="77" t="s">
        <v>45</v>
      </c>
    </row>
    <row r="6" spans="1:17" ht="76.5" x14ac:dyDescent="0.2">
      <c r="A6" s="75"/>
      <c r="B6" s="75"/>
      <c r="C6" s="75"/>
      <c r="D6" s="75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78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="85" zoomScaleNormal="85" workbookViewId="0">
      <selection activeCell="H21" sqref="H21"/>
    </sheetView>
  </sheetViews>
  <sheetFormatPr defaultColWidth="8.85546875" defaultRowHeight="15.75" x14ac:dyDescent="0.25"/>
  <cols>
    <col min="1" max="1" width="6.28515625" style="26" customWidth="1"/>
    <col min="2" max="2" width="11.28515625" style="26" customWidth="1"/>
    <col min="3" max="3" width="30.28515625" style="26" customWidth="1"/>
    <col min="4" max="4" width="41.5703125" style="26" customWidth="1"/>
    <col min="5" max="5" width="29.7109375" style="33" customWidth="1"/>
    <col min="6" max="6" width="11.140625" style="26" customWidth="1"/>
    <col min="7" max="7" width="11.42578125" style="26" customWidth="1"/>
    <col min="8" max="10" width="14.85546875" style="26" customWidth="1"/>
    <col min="11" max="11" width="15.7109375" style="26" customWidth="1"/>
    <col min="12" max="12" width="14.85546875" style="26" customWidth="1"/>
    <col min="13" max="13" width="15.42578125" style="26" customWidth="1"/>
    <col min="14" max="16384" width="8.85546875" style="26"/>
  </cols>
  <sheetData>
    <row r="1" spans="1:13" ht="37.5" customHeight="1" x14ac:dyDescent="0.25">
      <c r="A1" s="28"/>
      <c r="B1" s="29"/>
      <c r="C1" s="29"/>
      <c r="D1" s="29"/>
      <c r="F1" s="29"/>
      <c r="G1" s="29"/>
      <c r="H1" s="79" t="s">
        <v>127</v>
      </c>
      <c r="I1" s="79"/>
      <c r="J1" s="79"/>
      <c r="K1" s="80"/>
      <c r="L1" s="80"/>
      <c r="M1" s="80"/>
    </row>
    <row r="2" spans="1:13" ht="69" customHeight="1" x14ac:dyDescent="0.25">
      <c r="A2" s="81" t="s">
        <v>128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4" spans="1:13" x14ac:dyDescent="0.25">
      <c r="A4" s="83" t="s">
        <v>90</v>
      </c>
      <c r="B4" s="83" t="s">
        <v>4</v>
      </c>
      <c r="C4" s="84" t="s">
        <v>112</v>
      </c>
      <c r="D4" s="87" t="s">
        <v>89</v>
      </c>
      <c r="E4" s="88" t="s">
        <v>115</v>
      </c>
      <c r="F4" s="89"/>
      <c r="G4" s="89"/>
      <c r="H4" s="89"/>
      <c r="I4" s="89"/>
      <c r="J4" s="90"/>
      <c r="K4" s="91" t="s">
        <v>117</v>
      </c>
      <c r="L4" s="92"/>
      <c r="M4" s="93"/>
    </row>
    <row r="5" spans="1:13" x14ac:dyDescent="0.25">
      <c r="A5" s="83"/>
      <c r="B5" s="83"/>
      <c r="C5" s="85"/>
      <c r="D5" s="87"/>
      <c r="E5" s="97" t="s">
        <v>18</v>
      </c>
      <c r="F5" s="87" t="s">
        <v>88</v>
      </c>
      <c r="G5" s="88" t="s">
        <v>116</v>
      </c>
      <c r="H5" s="102"/>
      <c r="I5" s="102"/>
      <c r="J5" s="103"/>
      <c r="K5" s="94"/>
      <c r="L5" s="95"/>
      <c r="M5" s="96"/>
    </row>
    <row r="6" spans="1:13" x14ac:dyDescent="0.25">
      <c r="A6" s="83"/>
      <c r="B6" s="83"/>
      <c r="C6" s="85"/>
      <c r="D6" s="87"/>
      <c r="E6" s="97"/>
      <c r="F6" s="87"/>
      <c r="G6" s="88">
        <v>2024</v>
      </c>
      <c r="H6" s="103"/>
      <c r="I6" s="84">
        <v>2025</v>
      </c>
      <c r="J6" s="84">
        <v>2026</v>
      </c>
      <c r="K6" s="84">
        <v>2024</v>
      </c>
      <c r="L6" s="84">
        <v>2025</v>
      </c>
      <c r="M6" s="84">
        <v>2026</v>
      </c>
    </row>
    <row r="7" spans="1:13" ht="31.5" x14ac:dyDescent="0.25">
      <c r="A7" s="83"/>
      <c r="B7" s="83"/>
      <c r="C7" s="86"/>
      <c r="D7" s="87"/>
      <c r="E7" s="98"/>
      <c r="F7" s="99"/>
      <c r="G7" s="71" t="s">
        <v>126</v>
      </c>
      <c r="H7" s="69" t="s">
        <v>54</v>
      </c>
      <c r="I7" s="104"/>
      <c r="J7" s="104"/>
      <c r="K7" s="86"/>
      <c r="L7" s="86"/>
      <c r="M7" s="86"/>
    </row>
    <row r="8" spans="1:13" x14ac:dyDescent="0.25">
      <c r="A8" s="24">
        <v>1</v>
      </c>
      <c r="B8" s="24">
        <v>2</v>
      </c>
      <c r="C8" s="24">
        <v>3</v>
      </c>
      <c r="D8" s="24">
        <v>4</v>
      </c>
      <c r="E8" s="69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42" customFormat="1" x14ac:dyDescent="0.25">
      <c r="A9" s="39" t="s">
        <v>85</v>
      </c>
      <c r="B9" s="39" t="s">
        <v>85</v>
      </c>
      <c r="C9" s="39" t="s">
        <v>85</v>
      </c>
      <c r="D9" s="40" t="s">
        <v>123</v>
      </c>
      <c r="E9" s="39" t="s">
        <v>85</v>
      </c>
      <c r="F9" s="39" t="s">
        <v>85</v>
      </c>
      <c r="G9" s="39" t="s">
        <v>85</v>
      </c>
      <c r="H9" s="39" t="s">
        <v>85</v>
      </c>
      <c r="I9" s="39" t="s">
        <v>85</v>
      </c>
      <c r="J9" s="39" t="s">
        <v>85</v>
      </c>
      <c r="K9" s="41">
        <f>K10+K18+K25</f>
        <v>9836.7899999999991</v>
      </c>
      <c r="L9" s="41">
        <f>L10+L18+L25</f>
        <v>9836.7899999999991</v>
      </c>
      <c r="M9" s="41">
        <f>M10+M18+M25</f>
        <v>9836.7899999999991</v>
      </c>
    </row>
    <row r="10" spans="1:13" ht="63" x14ac:dyDescent="0.25">
      <c r="A10" s="43" t="s">
        <v>58</v>
      </c>
      <c r="B10" s="44" t="s">
        <v>85</v>
      </c>
      <c r="C10" s="44" t="s">
        <v>85</v>
      </c>
      <c r="D10" s="45" t="s">
        <v>93</v>
      </c>
      <c r="E10" s="45" t="s">
        <v>106</v>
      </c>
      <c r="F10" s="44" t="s">
        <v>80</v>
      </c>
      <c r="G10" s="44">
        <v>1</v>
      </c>
      <c r="H10" s="44" t="s">
        <v>85</v>
      </c>
      <c r="I10" s="44">
        <v>1</v>
      </c>
      <c r="J10" s="44">
        <v>1</v>
      </c>
      <c r="K10" s="46">
        <f>K11+K13</f>
        <v>1528</v>
      </c>
      <c r="L10" s="46">
        <f t="shared" ref="L10:M10" si="0">L11+L13</f>
        <v>1558</v>
      </c>
      <c r="M10" s="46">
        <f t="shared" si="0"/>
        <v>1563</v>
      </c>
    </row>
    <row r="11" spans="1:13" ht="31.5" x14ac:dyDescent="0.25">
      <c r="A11" s="53" t="s">
        <v>58</v>
      </c>
      <c r="B11" s="54">
        <v>93112</v>
      </c>
      <c r="C11" s="54" t="s">
        <v>85</v>
      </c>
      <c r="D11" s="57" t="s">
        <v>109</v>
      </c>
      <c r="E11" s="60" t="s">
        <v>96</v>
      </c>
      <c r="F11" s="52" t="s">
        <v>108</v>
      </c>
      <c r="G11" s="52">
        <v>3</v>
      </c>
      <c r="H11" s="52" t="s">
        <v>85</v>
      </c>
      <c r="I11" s="52">
        <v>3</v>
      </c>
      <c r="J11" s="52">
        <v>3</v>
      </c>
      <c r="K11" s="55">
        <f>K12</f>
        <v>300</v>
      </c>
      <c r="L11" s="55">
        <f t="shared" ref="L11:M11" si="1">L12</f>
        <v>300</v>
      </c>
      <c r="M11" s="55">
        <f t="shared" si="1"/>
        <v>300</v>
      </c>
    </row>
    <row r="12" spans="1:13" ht="47.25" x14ac:dyDescent="0.25">
      <c r="A12" s="30" t="s">
        <v>58</v>
      </c>
      <c r="B12" s="69">
        <v>93112</v>
      </c>
      <c r="C12" s="69" t="s">
        <v>94</v>
      </c>
      <c r="D12" s="25" t="s">
        <v>95</v>
      </c>
      <c r="E12" s="70" t="s">
        <v>96</v>
      </c>
      <c r="F12" s="69" t="s">
        <v>91</v>
      </c>
      <c r="G12" s="69">
        <v>3</v>
      </c>
      <c r="H12" s="30" t="s">
        <v>129</v>
      </c>
      <c r="I12" s="30" t="s">
        <v>119</v>
      </c>
      <c r="J12" s="30" t="s">
        <v>119</v>
      </c>
      <c r="K12" s="32">
        <v>300</v>
      </c>
      <c r="L12" s="32">
        <v>300</v>
      </c>
      <c r="M12" s="32">
        <v>300</v>
      </c>
    </row>
    <row r="13" spans="1:13" ht="31.5" x14ac:dyDescent="0.25">
      <c r="A13" s="53" t="s">
        <v>58</v>
      </c>
      <c r="B13" s="54">
        <v>93113</v>
      </c>
      <c r="C13" s="54" t="s">
        <v>85</v>
      </c>
      <c r="D13" s="58" t="s">
        <v>118</v>
      </c>
      <c r="E13" s="60" t="s">
        <v>96</v>
      </c>
      <c r="F13" s="52" t="s">
        <v>108</v>
      </c>
      <c r="G13" s="52">
        <v>4</v>
      </c>
      <c r="H13" s="52" t="s">
        <v>85</v>
      </c>
      <c r="I13" s="52">
        <v>4</v>
      </c>
      <c r="J13" s="52">
        <v>4</v>
      </c>
      <c r="K13" s="61">
        <f>K14+K15+K16+K17</f>
        <v>1228</v>
      </c>
      <c r="L13" s="61">
        <f t="shared" ref="L13:M13" si="2">L14+L15+L16+L17</f>
        <v>1258</v>
      </c>
      <c r="M13" s="61">
        <f t="shared" si="2"/>
        <v>1263</v>
      </c>
    </row>
    <row r="14" spans="1:13" ht="63" x14ac:dyDescent="0.25">
      <c r="A14" s="30" t="s">
        <v>58</v>
      </c>
      <c r="B14" s="69">
        <v>93113</v>
      </c>
      <c r="C14" s="69" t="s">
        <v>94</v>
      </c>
      <c r="D14" s="27" t="s">
        <v>98</v>
      </c>
      <c r="E14" s="70" t="s">
        <v>97</v>
      </c>
      <c r="F14" s="69" t="s">
        <v>91</v>
      </c>
      <c r="G14" s="69">
        <v>366</v>
      </c>
      <c r="H14" s="30" t="s">
        <v>129</v>
      </c>
      <c r="I14" s="30" t="s">
        <v>121</v>
      </c>
      <c r="J14" s="30" t="s">
        <v>121</v>
      </c>
      <c r="K14" s="32">
        <v>500</v>
      </c>
      <c r="L14" s="32">
        <v>500</v>
      </c>
      <c r="M14" s="32">
        <v>500</v>
      </c>
    </row>
    <row r="15" spans="1:13" ht="47.25" x14ac:dyDescent="0.25">
      <c r="A15" s="30" t="s">
        <v>58</v>
      </c>
      <c r="B15" s="69">
        <v>93113</v>
      </c>
      <c r="C15" s="69" t="s">
        <v>94</v>
      </c>
      <c r="D15" s="27" t="s">
        <v>99</v>
      </c>
      <c r="E15" s="70" t="s">
        <v>100</v>
      </c>
      <c r="F15" s="69" t="s">
        <v>91</v>
      </c>
      <c r="G15" s="69">
        <v>1</v>
      </c>
      <c r="H15" s="30" t="s">
        <v>129</v>
      </c>
      <c r="I15" s="30" t="s">
        <v>120</v>
      </c>
      <c r="J15" s="30" t="s">
        <v>120</v>
      </c>
      <c r="K15" s="32">
        <v>456</v>
      </c>
      <c r="L15" s="32">
        <v>456</v>
      </c>
      <c r="M15" s="32">
        <v>456</v>
      </c>
    </row>
    <row r="16" spans="1:13" ht="31.5" x14ac:dyDescent="0.25">
      <c r="A16" s="30" t="s">
        <v>58</v>
      </c>
      <c r="B16" s="69">
        <v>93113</v>
      </c>
      <c r="C16" s="69" t="s">
        <v>94</v>
      </c>
      <c r="D16" s="27" t="s">
        <v>101</v>
      </c>
      <c r="E16" s="70" t="s">
        <v>96</v>
      </c>
      <c r="F16" s="69" t="s">
        <v>91</v>
      </c>
      <c r="G16" s="69">
        <v>1</v>
      </c>
      <c r="H16" s="30" t="s">
        <v>129</v>
      </c>
      <c r="I16" s="30" t="s">
        <v>120</v>
      </c>
      <c r="J16" s="30" t="s">
        <v>120</v>
      </c>
      <c r="K16" s="32">
        <v>192</v>
      </c>
      <c r="L16" s="32">
        <v>192</v>
      </c>
      <c r="M16" s="32">
        <v>192</v>
      </c>
    </row>
    <row r="17" spans="1:13" ht="63" x14ac:dyDescent="0.25">
      <c r="A17" s="30" t="s">
        <v>58</v>
      </c>
      <c r="B17" s="69">
        <v>93113</v>
      </c>
      <c r="C17" s="69" t="s">
        <v>94</v>
      </c>
      <c r="D17" s="27" t="s">
        <v>130</v>
      </c>
      <c r="E17" s="70" t="s">
        <v>131</v>
      </c>
      <c r="F17" s="73" t="s">
        <v>91</v>
      </c>
      <c r="G17" s="73">
        <v>1</v>
      </c>
      <c r="H17" s="30" t="s">
        <v>129</v>
      </c>
      <c r="I17" s="69">
        <v>1</v>
      </c>
      <c r="J17" s="69">
        <v>1</v>
      </c>
      <c r="K17" s="32">
        <v>80</v>
      </c>
      <c r="L17" s="32">
        <v>110</v>
      </c>
      <c r="M17" s="32">
        <v>115</v>
      </c>
    </row>
    <row r="18" spans="1:13" ht="47.25" x14ac:dyDescent="0.25">
      <c r="A18" s="47" t="s">
        <v>59</v>
      </c>
      <c r="B18" s="48" t="s">
        <v>85</v>
      </c>
      <c r="C18" s="48" t="s">
        <v>85</v>
      </c>
      <c r="D18" s="49" t="s">
        <v>102</v>
      </c>
      <c r="E18" s="45" t="s">
        <v>107</v>
      </c>
      <c r="F18" s="50" t="s">
        <v>108</v>
      </c>
      <c r="G18" s="43" t="s">
        <v>120</v>
      </c>
      <c r="H18" s="43" t="s">
        <v>85</v>
      </c>
      <c r="I18" s="43" t="s">
        <v>120</v>
      </c>
      <c r="J18" s="43" t="s">
        <v>120</v>
      </c>
      <c r="K18" s="46">
        <f>K19</f>
        <v>6449.99</v>
      </c>
      <c r="L18" s="46">
        <f t="shared" ref="L18:M18" si="3">L19</f>
        <v>6419.99</v>
      </c>
      <c r="M18" s="46">
        <f t="shared" si="3"/>
        <v>6414.99</v>
      </c>
    </row>
    <row r="19" spans="1:13" ht="53.25" customHeight="1" x14ac:dyDescent="0.25">
      <c r="A19" s="53" t="s">
        <v>59</v>
      </c>
      <c r="B19" s="54">
        <v>93111</v>
      </c>
      <c r="C19" s="54" t="s">
        <v>85</v>
      </c>
      <c r="D19" s="56" t="s">
        <v>124</v>
      </c>
      <c r="E19" s="59" t="s">
        <v>107</v>
      </c>
      <c r="F19" s="54" t="s">
        <v>108</v>
      </c>
      <c r="G19" s="54">
        <v>1</v>
      </c>
      <c r="H19" s="54" t="s">
        <v>85</v>
      </c>
      <c r="I19" s="54">
        <v>1</v>
      </c>
      <c r="J19" s="54">
        <v>1</v>
      </c>
      <c r="K19" s="55">
        <f>K20+K21+K22++K23+K24</f>
        <v>6449.99</v>
      </c>
      <c r="L19" s="55">
        <f t="shared" ref="L19:M19" si="4">L20+L21+L22++L23+L24</f>
        <v>6419.99</v>
      </c>
      <c r="M19" s="55">
        <f t="shared" si="4"/>
        <v>6414.99</v>
      </c>
    </row>
    <row r="20" spans="1:13" ht="63" x14ac:dyDescent="0.25">
      <c r="A20" s="30" t="s">
        <v>59</v>
      </c>
      <c r="B20" s="69">
        <v>93111</v>
      </c>
      <c r="C20" s="69" t="s">
        <v>94</v>
      </c>
      <c r="D20" s="36" t="s">
        <v>113</v>
      </c>
      <c r="E20" s="70" t="s">
        <v>96</v>
      </c>
      <c r="F20" s="68" t="s">
        <v>91</v>
      </c>
      <c r="G20" s="69">
        <v>40</v>
      </c>
      <c r="H20" s="30" t="s">
        <v>129</v>
      </c>
      <c r="I20" s="30" t="s">
        <v>132</v>
      </c>
      <c r="J20" s="30" t="s">
        <v>132</v>
      </c>
      <c r="K20" s="32">
        <v>300</v>
      </c>
      <c r="L20" s="32">
        <v>300</v>
      </c>
      <c r="M20" s="32">
        <v>300</v>
      </c>
    </row>
    <row r="21" spans="1:13" ht="94.5" x14ac:dyDescent="0.25">
      <c r="A21" s="30" t="s">
        <v>59</v>
      </c>
      <c r="B21" s="69">
        <v>93111</v>
      </c>
      <c r="C21" s="69" t="s">
        <v>94</v>
      </c>
      <c r="D21" s="36" t="s">
        <v>114</v>
      </c>
      <c r="E21" s="70" t="s">
        <v>96</v>
      </c>
      <c r="F21" s="68" t="s">
        <v>91</v>
      </c>
      <c r="G21" s="69">
        <v>20</v>
      </c>
      <c r="H21" s="30" t="s">
        <v>129</v>
      </c>
      <c r="I21" s="30" t="s">
        <v>133</v>
      </c>
      <c r="J21" s="30" t="s">
        <v>133</v>
      </c>
      <c r="K21" s="32">
        <v>2500</v>
      </c>
      <c r="L21" s="32">
        <v>2500</v>
      </c>
      <c r="M21" s="32">
        <v>2500</v>
      </c>
    </row>
    <row r="22" spans="1:13" ht="31.5" x14ac:dyDescent="0.25">
      <c r="A22" s="30" t="s">
        <v>59</v>
      </c>
      <c r="B22" s="69">
        <v>93111</v>
      </c>
      <c r="C22" s="69" t="s">
        <v>94</v>
      </c>
      <c r="D22" s="36" t="s">
        <v>134</v>
      </c>
      <c r="E22" s="70" t="s">
        <v>96</v>
      </c>
      <c r="F22" s="68" t="s">
        <v>91</v>
      </c>
      <c r="G22" s="69">
        <v>1</v>
      </c>
      <c r="H22" s="30" t="s">
        <v>129</v>
      </c>
      <c r="I22" s="30" t="s">
        <v>120</v>
      </c>
      <c r="J22" s="30" t="s">
        <v>120</v>
      </c>
      <c r="K22" s="32">
        <v>2900</v>
      </c>
      <c r="L22" s="32">
        <v>2900</v>
      </c>
      <c r="M22" s="32">
        <v>2900</v>
      </c>
    </row>
    <row r="23" spans="1:13" ht="47.25" x14ac:dyDescent="0.25">
      <c r="A23" s="30" t="s">
        <v>59</v>
      </c>
      <c r="B23" s="73">
        <v>93111</v>
      </c>
      <c r="C23" s="73" t="s">
        <v>94</v>
      </c>
      <c r="D23" s="36" t="s">
        <v>135</v>
      </c>
      <c r="E23" s="74" t="s">
        <v>96</v>
      </c>
      <c r="F23" s="72" t="s">
        <v>91</v>
      </c>
      <c r="G23" s="73">
        <v>1</v>
      </c>
      <c r="H23" s="30" t="s">
        <v>129</v>
      </c>
      <c r="I23" s="30" t="s">
        <v>120</v>
      </c>
      <c r="J23" s="30" t="s">
        <v>120</v>
      </c>
      <c r="K23" s="32">
        <v>249.99</v>
      </c>
      <c r="L23" s="32">
        <v>219.99</v>
      </c>
      <c r="M23" s="32">
        <v>214.99</v>
      </c>
    </row>
    <row r="24" spans="1:13" ht="31.5" x14ac:dyDescent="0.25">
      <c r="A24" s="30" t="s">
        <v>59</v>
      </c>
      <c r="B24" s="73">
        <v>93111</v>
      </c>
      <c r="C24" s="73" t="s">
        <v>94</v>
      </c>
      <c r="D24" s="36" t="s">
        <v>136</v>
      </c>
      <c r="E24" s="74" t="s">
        <v>96</v>
      </c>
      <c r="F24" s="72" t="s">
        <v>91</v>
      </c>
      <c r="G24" s="73">
        <v>2</v>
      </c>
      <c r="H24" s="30" t="s">
        <v>129</v>
      </c>
      <c r="I24" s="30" t="s">
        <v>122</v>
      </c>
      <c r="J24" s="30" t="s">
        <v>122</v>
      </c>
      <c r="K24" s="32">
        <v>500</v>
      </c>
      <c r="L24" s="32">
        <v>500</v>
      </c>
      <c r="M24" s="32">
        <v>500</v>
      </c>
    </row>
    <row r="25" spans="1:13" ht="47.25" x14ac:dyDescent="0.25">
      <c r="A25" s="43" t="s">
        <v>92</v>
      </c>
      <c r="B25" s="44" t="s">
        <v>85</v>
      </c>
      <c r="C25" s="44" t="s">
        <v>85</v>
      </c>
      <c r="D25" s="51" t="s">
        <v>103</v>
      </c>
      <c r="E25" s="45" t="s">
        <v>125</v>
      </c>
      <c r="F25" s="62" t="s">
        <v>85</v>
      </c>
      <c r="G25" s="44">
        <v>1</v>
      </c>
      <c r="H25" s="43" t="s">
        <v>85</v>
      </c>
      <c r="I25" s="43" t="s">
        <v>120</v>
      </c>
      <c r="J25" s="43" t="s">
        <v>120</v>
      </c>
      <c r="K25" s="46">
        <f>K26</f>
        <v>1858.8</v>
      </c>
      <c r="L25" s="46">
        <f t="shared" ref="L25:M25" si="5">L26</f>
        <v>1858.8</v>
      </c>
      <c r="M25" s="46">
        <f t="shared" si="5"/>
        <v>1858.8</v>
      </c>
    </row>
    <row r="26" spans="1:13" ht="47.25" x14ac:dyDescent="0.25">
      <c r="A26" s="63" t="s">
        <v>92</v>
      </c>
      <c r="B26" s="64">
        <v>93114</v>
      </c>
      <c r="C26" s="64" t="s">
        <v>85</v>
      </c>
      <c r="D26" s="65" t="s">
        <v>110</v>
      </c>
      <c r="E26" s="66" t="s">
        <v>96</v>
      </c>
      <c r="F26" s="64" t="s">
        <v>85</v>
      </c>
      <c r="G26" s="64">
        <v>3</v>
      </c>
      <c r="H26" s="64" t="s">
        <v>85</v>
      </c>
      <c r="I26" s="64">
        <v>3</v>
      </c>
      <c r="J26" s="64">
        <v>3</v>
      </c>
      <c r="K26" s="67">
        <f t="shared" ref="K26:M26" si="6">K27+K28+K29</f>
        <v>1858.8</v>
      </c>
      <c r="L26" s="67">
        <f t="shared" si="6"/>
        <v>1858.8</v>
      </c>
      <c r="M26" s="67">
        <f t="shared" si="6"/>
        <v>1858.8</v>
      </c>
    </row>
    <row r="27" spans="1:13" ht="31.5" x14ac:dyDescent="0.25">
      <c r="A27" s="30" t="s">
        <v>92</v>
      </c>
      <c r="B27" s="69">
        <v>93114</v>
      </c>
      <c r="C27" s="69" t="s">
        <v>94</v>
      </c>
      <c r="D27" s="35" t="s">
        <v>111</v>
      </c>
      <c r="E27" s="37" t="s">
        <v>96</v>
      </c>
      <c r="F27" s="69" t="s">
        <v>91</v>
      </c>
      <c r="G27" s="69">
        <v>1</v>
      </c>
      <c r="H27" s="30" t="s">
        <v>129</v>
      </c>
      <c r="I27" s="30" t="s">
        <v>120</v>
      </c>
      <c r="J27" s="30" t="s">
        <v>120</v>
      </c>
      <c r="K27" s="38">
        <v>636</v>
      </c>
      <c r="L27" s="38">
        <v>636</v>
      </c>
      <c r="M27" s="38">
        <v>636</v>
      </c>
    </row>
    <row r="28" spans="1:13" ht="63" x14ac:dyDescent="0.25">
      <c r="A28" s="30" t="s">
        <v>92</v>
      </c>
      <c r="B28" s="69">
        <v>93114</v>
      </c>
      <c r="C28" s="69" t="s">
        <v>94</v>
      </c>
      <c r="D28" s="31" t="s">
        <v>104</v>
      </c>
      <c r="E28" s="37" t="s">
        <v>96</v>
      </c>
      <c r="F28" s="69" t="s">
        <v>91</v>
      </c>
      <c r="G28" s="69">
        <v>1</v>
      </c>
      <c r="H28" s="30" t="s">
        <v>129</v>
      </c>
      <c r="I28" s="30" t="s">
        <v>120</v>
      </c>
      <c r="J28" s="30" t="s">
        <v>120</v>
      </c>
      <c r="K28" s="34">
        <v>358.8</v>
      </c>
      <c r="L28" s="34">
        <v>358.8</v>
      </c>
      <c r="M28" s="34">
        <v>358.8</v>
      </c>
    </row>
    <row r="29" spans="1:13" ht="47.25" x14ac:dyDescent="0.25">
      <c r="A29" s="30" t="s">
        <v>92</v>
      </c>
      <c r="B29" s="69">
        <v>93114</v>
      </c>
      <c r="C29" s="69" t="s">
        <v>94</v>
      </c>
      <c r="D29" s="31" t="s">
        <v>105</v>
      </c>
      <c r="E29" s="37" t="s">
        <v>96</v>
      </c>
      <c r="F29" s="69" t="s">
        <v>91</v>
      </c>
      <c r="G29" s="69">
        <v>1</v>
      </c>
      <c r="H29" s="30" t="s">
        <v>129</v>
      </c>
      <c r="I29" s="30" t="s">
        <v>120</v>
      </c>
      <c r="J29" s="30" t="s">
        <v>120</v>
      </c>
      <c r="K29" s="34">
        <v>864</v>
      </c>
      <c r="L29" s="34">
        <v>864</v>
      </c>
      <c r="M29" s="34">
        <v>864</v>
      </c>
    </row>
    <row r="32" spans="1:13" x14ac:dyDescent="0.25">
      <c r="C32" s="100"/>
      <c r="D32" s="101"/>
      <c r="E32" s="101"/>
      <c r="F32" s="101"/>
      <c r="G32" s="101"/>
      <c r="H32" s="101"/>
      <c r="I32" s="101"/>
      <c r="J32" s="101"/>
      <c r="K32" s="101"/>
    </row>
  </sheetData>
  <mergeCells count="18">
    <mergeCell ref="C32:K32"/>
    <mergeCell ref="G5:J5"/>
    <mergeCell ref="G6:H6"/>
    <mergeCell ref="I6:I7"/>
    <mergeCell ref="J6:J7"/>
    <mergeCell ref="K6:K7"/>
    <mergeCell ref="H1:M1"/>
    <mergeCell ref="A2:M2"/>
    <mergeCell ref="A4:A7"/>
    <mergeCell ref="B4:B7"/>
    <mergeCell ref="C4:C7"/>
    <mergeCell ref="D4:D7"/>
    <mergeCell ref="E4:J4"/>
    <mergeCell ref="K4:M5"/>
    <mergeCell ref="E5:E7"/>
    <mergeCell ref="F5:F7"/>
    <mergeCell ref="M6:M7"/>
    <mergeCell ref="L6:L7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 (2)</vt:lpstr>
      <vt:lpstr>'Приложение 5 (2)'!Заголовки_для_печати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2023-11-08T09:11:39Z</cp:lastPrinted>
  <dcterms:created xsi:type="dcterms:W3CDTF">2020-09-17T13:48:54Z</dcterms:created>
  <dcterms:modified xsi:type="dcterms:W3CDTF">2024-01-22T07:34:44Z</dcterms:modified>
</cp:coreProperties>
</file>