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ocal\Desktop\Мои документы\документы\2025\МП\МП 2025-2027\приказ\Паспорт апрель\"/>
    </mc:Choice>
  </mc:AlternateContent>
  <bookViews>
    <workbookView xWindow="0" yWindow="0" windowWidth="28800" windowHeight="12420" tabRatio="847" activeTab="8"/>
  </bookViews>
  <sheets>
    <sheet name="Паспорт МП" sheetId="1" r:id="rId1"/>
    <sheet name="Паспорт 1_01" sheetId="6" r:id="rId2"/>
    <sheet name="Паспорт 2_01" sheetId="10" r:id="rId3"/>
    <sheet name="Паспорт Процессн мер 2" sheetId="11" r:id="rId4"/>
    <sheet name="Паспорт 2_03" sheetId="15" r:id="rId5"/>
    <sheet name="Паспорт Процессн мер 4" sheetId="16" r:id="rId6"/>
    <sheet name="Паспорт Процессн мер 5" sheetId="17" r:id="rId7"/>
    <sheet name="Паспорт Процессн мер 6" sheetId="18" r:id="rId8"/>
    <sheet name="Паспорт Процессн мер 7" sheetId="13" r:id="rId9"/>
  </sheets>
  <definedNames>
    <definedName name="_xlnm.Print_Area" localSheetId="0">'Паспорт МП'!$A$1:$I$41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3" i="10" l="1"/>
  <c r="H21" i="13" l="1"/>
  <c r="H40" i="1" s="1"/>
  <c r="G21" i="13"/>
  <c r="G40" i="1" s="1"/>
  <c r="F21" i="13"/>
  <c r="F40" i="1" s="1"/>
  <c r="I31" i="10" l="1"/>
  <c r="I37" i="10"/>
  <c r="I36" i="10"/>
  <c r="I35" i="10"/>
  <c r="I34" i="10"/>
  <c r="I32" i="10"/>
  <c r="I38" i="10"/>
  <c r="H20" i="15"/>
  <c r="H36" i="1" s="1"/>
  <c r="G20" i="15"/>
  <c r="G36" i="1" s="1"/>
  <c r="F20" i="15"/>
  <c r="F36" i="1" s="1"/>
  <c r="I30" i="10"/>
  <c r="I29" i="10"/>
  <c r="H21" i="16"/>
  <c r="G21" i="16"/>
  <c r="I22" i="15"/>
  <c r="I21" i="15"/>
  <c r="H21" i="11"/>
  <c r="H35" i="1" s="1"/>
  <c r="G21" i="11"/>
  <c r="G35" i="1" s="1"/>
  <c r="I24" i="11"/>
  <c r="F21" i="11"/>
  <c r="F35" i="1" s="1"/>
  <c r="I36" i="1" l="1"/>
  <c r="I35" i="1"/>
  <c r="I20" i="15"/>
  <c r="I23" i="13" l="1"/>
  <c r="I16" i="6" l="1"/>
  <c r="H28" i="10" l="1"/>
  <c r="G28" i="10"/>
  <c r="G34" i="1" s="1"/>
  <c r="F28" i="10"/>
  <c r="F34" i="1" s="1"/>
  <c r="I28" i="10" l="1"/>
  <c r="H34" i="1"/>
  <c r="I34" i="1" s="1"/>
  <c r="C22" i="13"/>
  <c r="D23" i="13"/>
  <c r="E23" i="13"/>
  <c r="D22" i="13"/>
  <c r="E22" i="13"/>
  <c r="C23" i="13"/>
  <c r="G19" i="17" l="1"/>
  <c r="G38" i="1" s="1"/>
  <c r="H19" i="17"/>
  <c r="H38" i="1" s="1"/>
  <c r="F19" i="17"/>
  <c r="F38" i="1" s="1"/>
  <c r="F20" i="6"/>
  <c r="F33" i="1" s="1"/>
  <c r="I20" i="18"/>
  <c r="H19" i="18"/>
  <c r="H39" i="1" s="1"/>
  <c r="G19" i="18"/>
  <c r="G39" i="1" s="1"/>
  <c r="F19" i="18"/>
  <c r="F39" i="1" s="1"/>
  <c r="I20" i="17"/>
  <c r="I22" i="16"/>
  <c r="I21" i="16"/>
  <c r="H20" i="16"/>
  <c r="G20" i="16"/>
  <c r="G37" i="1" s="1"/>
  <c r="F20" i="16"/>
  <c r="I25" i="13"/>
  <c r="I24" i="13"/>
  <c r="H20" i="6"/>
  <c r="G20" i="6"/>
  <c r="G33" i="1" s="1"/>
  <c r="I37" i="1" l="1"/>
  <c r="F37" i="1"/>
  <c r="H33" i="1"/>
  <c r="I33" i="1" s="1"/>
  <c r="I20" i="6"/>
  <c r="F32" i="1"/>
  <c r="I40" i="1"/>
  <c r="I38" i="1"/>
  <c r="I39" i="1"/>
  <c r="I21" i="13"/>
  <c r="I19" i="18"/>
  <c r="I19" i="17"/>
  <c r="I20" i="16"/>
  <c r="I23" i="11"/>
  <c r="I22" i="11"/>
  <c r="I21" i="11" s="1"/>
  <c r="H32" i="1"/>
  <c r="G32" i="1" l="1"/>
  <c r="I32" i="1" l="1"/>
</calcChain>
</file>

<file path=xl/sharedStrings.xml><?xml version="1.0" encoding="utf-8"?>
<sst xmlns="http://schemas.openxmlformats.org/spreadsheetml/2006/main" count="467" uniqueCount="152">
  <si>
    <t xml:space="preserve">Сроки реализации </t>
  </si>
  <si>
    <t>2025-2035</t>
  </si>
  <si>
    <t>Ответственный исполнитель, должностное лицо</t>
  </si>
  <si>
    <t>Соисполнители</t>
  </si>
  <si>
    <t>Перечень структурных элементов</t>
  </si>
  <si>
    <t>Связь с государственной программой Калининградской области</t>
  </si>
  <si>
    <t>Цели и показатели муниципальной программы</t>
  </si>
  <si>
    <t>Наименование показателя, единица измерения</t>
  </si>
  <si>
    <t>Базовое значение</t>
  </si>
  <si>
    <t>Значение показателя по годам</t>
  </si>
  <si>
    <t>n-1</t>
  </si>
  <si>
    <t xml:space="preserve">Целевое значение </t>
  </si>
  <si>
    <t>х</t>
  </si>
  <si>
    <t>Параметры финансового обеспечения муниципальной программы</t>
  </si>
  <si>
    <t>№ п/п</t>
  </si>
  <si>
    <t xml:space="preserve">Наименования структурных элементов </t>
  </si>
  <si>
    <t>С начала реализации</t>
  </si>
  <si>
    <t>Объем финансирования по годам реализации и в целом по муниципальной программе, тыс. рублей</t>
  </si>
  <si>
    <t>Всего</t>
  </si>
  <si>
    <t>ПАСПОРТ</t>
  </si>
  <si>
    <t>к Паспорту муниципальной программы</t>
  </si>
  <si>
    <t>Участник(и)</t>
  </si>
  <si>
    <t xml:space="preserve">Задачи </t>
  </si>
  <si>
    <t>Мероприятия (результаты) структурных элементов</t>
  </si>
  <si>
    <t>Наименование мероприятия (результата), единица измерения</t>
  </si>
  <si>
    <t>Значение результата по годам реализации</t>
  </si>
  <si>
    <t>1.</t>
  </si>
  <si>
    <t>2.</t>
  </si>
  <si>
    <t>Наименование мероприятия (результата)</t>
  </si>
  <si>
    <t>С начала реализации, тыс. руб.</t>
  </si>
  <si>
    <t>комплекса проектных мероприятий</t>
  </si>
  <si>
    <t>отсутствуют</t>
  </si>
  <si>
    <t>комплекса процессных мероприятий</t>
  </si>
  <si>
    <t>Ожидаемое значение на конец реализации программы</t>
  </si>
  <si>
    <t>3.</t>
  </si>
  <si>
    <t>4.</t>
  </si>
  <si>
    <t>«Муниципальное управление»</t>
  </si>
  <si>
    <t>Создание условий для эффективной деятельности органов местного самоуправления городского округа «Город Калининград»</t>
  </si>
  <si>
    <t>Повышение безопасности населения и защищенности важных объектов от угроз чрезвычайных ситуаций природного, техногенного и биолого-социального характера, снижение риска их возникновения</t>
  </si>
  <si>
    <t>Развитие материально-технической базы органов местного самоуправления</t>
  </si>
  <si>
    <t>Материально-техническое обеспечение органов местного самоуправления</t>
  </si>
  <si>
    <t>Информатизация муниципального управления</t>
  </si>
  <si>
    <t>Гражданская оборона</t>
  </si>
  <si>
    <t>Поощрения за заслуги в развитии городского округа</t>
  </si>
  <si>
    <t>Поддержка малого и среднего предпринимательства</t>
  </si>
  <si>
    <t>«Развитие материально-технической базы органов местного самоуправления»</t>
  </si>
  <si>
    <t>Строительство и реконструкция объектов муниципального недвижимого имущества</t>
  </si>
  <si>
    <t>«Материально-техническое обеспечение органов местного самоуправления»</t>
  </si>
  <si>
    <t>Членские взносы в ассоциации и союзы городов</t>
  </si>
  <si>
    <t>«Информационное сопровождение деятельности органов местного самоуправления»</t>
  </si>
  <si>
    <t>Администрация городского округа «Город Калининград», Первый заместитель главы администрации -  управляющий делами Асмыкович А.Н.</t>
  </si>
  <si>
    <t>Опубликование муниципальных правовых актов и иных официальных документов, объем публикаций, кв. сантиметр</t>
  </si>
  <si>
    <t>Освещение деятельности органов местного самоуправления в средствах массовой информации, количество услуг, единиц</t>
  </si>
  <si>
    <t>Освещение деятельности органов местного самоуправления в средствах массовой информации</t>
  </si>
  <si>
    <t>«Информатизация муниципального управления»</t>
  </si>
  <si>
    <t>Обеспечение автоматизации бюджетного процесса</t>
  </si>
  <si>
    <t>«Гражданская оборона»</t>
  </si>
  <si>
    <t>Информационное обеспечение гражданской обороны и защита населения и территорий городского округа от чрезвычайных ситуаций природного, техногенного и биолого-социального характера</t>
  </si>
  <si>
    <t>«Поощрения за заслуги в развитии городского округа»</t>
  </si>
  <si>
    <t>Признание заслуг граждан, трудовых коллективов, общественных объединений в различных сферах общественно полезной деятельности</t>
  </si>
  <si>
    <t>«Поддержка малого и среднего предпринимательства»</t>
  </si>
  <si>
    <t>Комитет городского развития и цифровизации, первый заместитель главы администрации, председатель комитета городского развития и цифровизации Шлыков И.Н.</t>
  </si>
  <si>
    <t>Вовлечение населения г. Калининграда в предпринимательскую деятельность</t>
  </si>
  <si>
    <t>Совершенствование взаимодействия органов местного самоуправления с институтами гражданского общества при реализации государственной национальной политики</t>
  </si>
  <si>
    <t>Предоставление субсидий общественным объединениям ветеранов</t>
  </si>
  <si>
    <t>Предоставление субсидий общественным объединениям инвалидов</t>
  </si>
  <si>
    <t>Транспортное обслуживание органов местного самоуправления</t>
  </si>
  <si>
    <t>Транспортное обслуживание органов местного самоуправления, машино-часов</t>
  </si>
  <si>
    <t>Поддержание нормативного состояния имущества и обновление материально-технической базы административных зданий</t>
  </si>
  <si>
    <t>Обновление материально-технической базы в целях транспортного обслуживания органов местного самоуправления</t>
  </si>
  <si>
    <t>Привлечение сторонних организаций в целях осуществления муниципального контроля</t>
  </si>
  <si>
    <t>Поддержание нормативного состояния имущества и обновление материально-технической базы административных зданий, кв. метр</t>
  </si>
  <si>
    <t>Удовлетворенность населения деятельностью органа местного самоуправления, процент</t>
  </si>
  <si>
    <t>Материально-техническое обеспечение избирательных участков</t>
  </si>
  <si>
    <t>городской Совет депутатов Калининграда</t>
  </si>
  <si>
    <t>Комитет по связям с общественностью и средствами массовой информации, МБУ "Газета "Гражданин"</t>
  </si>
  <si>
    <t>Комитет по социальной политике</t>
  </si>
  <si>
    <t>Администрация городского округа "Город Калининград", первый заместитель главы администрации-управляющий делами Асмыкович А.Н.</t>
  </si>
  <si>
    <t>Администрация городского округа «Город Калининград», 
первый заместитель главы администрации - управляющий делами Асмыкович А.Н.</t>
  </si>
  <si>
    <t>Повышение эффективности деятельности органов местного самоуправления и создание эффективно функционирующей системы двусторонней связи между населением и властью</t>
  </si>
  <si>
    <t>Содействие развитию малого и среднего предпринимательства в городском округе «Город Калининград»</t>
  </si>
  <si>
    <t>Доля административных помещений, соответствующих санитарно-эпидемиологическим нормам и правилам, процент</t>
  </si>
  <si>
    <t>№ цели/показателя</t>
  </si>
  <si>
    <t>1.1.</t>
  </si>
  <si>
    <t>1.2.</t>
  </si>
  <si>
    <t>2.1.</t>
  </si>
  <si>
    <t>Уровень информированности населения об угрозе возникновения чрезвычайных ситуаций, процент</t>
  </si>
  <si>
    <t>Мероприятия муниципальной программы «Муниципальное управление» не связаны с реализацией государственных программ Калининградской области</t>
  </si>
  <si>
    <t>3.1.</t>
  </si>
  <si>
    <t>Информационное сопровождение деятельности органов местного самоуправления</t>
  </si>
  <si>
    <t>Строительство и реконструкция объектов муниципального недвижимого имущества, количество объектов завершенных строительством (реконструкцией)</t>
  </si>
  <si>
    <t>Улучшение качества исполнения муниципальных функций</t>
  </si>
  <si>
    <t>Участники</t>
  </si>
  <si>
    <t>Информационно-коммуникационное обеспечение деятельности органов местного самоуправления, количество рабочих мест, шт.</t>
  </si>
  <si>
    <t>Обновление материально-технической базы в целях транспортного обслуживания органов местного самоуправления, количество приобретенных единиц транспорта, шт.</t>
  </si>
  <si>
    <t>Привлечение сторонних организаций в целях осуществления муниципального контроля, количество контрольных мероприятий, шт.</t>
  </si>
  <si>
    <t>Материально-техническое обеспечение избирательных участков, количество участков, шт</t>
  </si>
  <si>
    <t>Членские взносы в ассоциации и союзы городов, количество соглашений о взаимодействии, шт.</t>
  </si>
  <si>
    <t>Администрация городского округа «Город Калининград», 
Первый заместитель главы администрации -  управляющий делами Асмыкович А.Н.</t>
  </si>
  <si>
    <t>Комитет по финансам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t>
  </si>
  <si>
    <t>Обеспечение автоматизации бюджетного процесса и учета муниципального имущества</t>
  </si>
  <si>
    <t xml:space="preserve">Обеспечение автоматизации бюджетного процесса, количество пользователей информационной системой, чел. </t>
  </si>
  <si>
    <t>Обеспечение автоматизации учета муниципалного имущества, количество одновременно подключенных пользователей, чел.</t>
  </si>
  <si>
    <t>Обеспечение автоматизации учета муниципалного имущества</t>
  </si>
  <si>
    <t xml:space="preserve">Контрольно-счетная палата городского округа "Город Калининград", 
Городской Совет депутатов Калининграда,
Комитет городского хозяйства и строительства администрации городского округа "Город Калининград",
Комитет городского развития и цифровизации администрациии городского округа "Город Калининград",
Комитет по социальной политике администрации городского округа "Город Калининград",
Комитет по финансам администрации городского округа "Город Калининград", 
Комитет муниципального контроля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
</t>
  </si>
  <si>
    <t>Число субъектов малого и среднего предпринимательства в расчете на 10 тыс. человек населения, единиц</t>
  </si>
  <si>
    <t>Повышение информационной открытости администрации городского округа «Город Калининград», достижение роста удовлетворенности населения деятельностью органов местного самоуправления и поддержание имиджа  городского округа</t>
  </si>
  <si>
    <t>«Поддержка общественных объединений»</t>
  </si>
  <si>
    <t>муниципальной программы  городского округа "Город Калининград"</t>
  </si>
  <si>
    <t>1. Развитие материально-технической базы органов местного самоуправления (проектные мероприятия)</t>
  </si>
  <si>
    <t xml:space="preserve">Приложение  к приказу первого заместителя главы администрации-управляющего делами от "___"__________2025г. № ____          
</t>
  </si>
  <si>
    <t>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совместно с правоохранительными органами</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</si>
  <si>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 единиц</t>
  </si>
  <si>
    <t>Выплата денежного вознаграждения к муниципальным наградам</t>
  </si>
  <si>
    <t>Выплата денежного вознаграждения к муниципальным наградам, единиц</t>
  </si>
  <si>
    <t>Поддержка малого и среднего предпринимательства, количество участников, человек</t>
  </si>
  <si>
    <t>Поддержка общественных объединений ветеранов, количество человек, принявших участие в мероприятиях, чел.</t>
  </si>
  <si>
    <t>Поддержка общественных объединений инвалидов, количество человек, принявших участие в мероприятиях, чел.</t>
  </si>
  <si>
    <t>Опубликование муниципальных правовых актов и иной информации о деятельности органов местного самоуправления</t>
  </si>
  <si>
    <t>Составление (изменение) списков кандидатов в присяжные заседатели</t>
  </si>
  <si>
    <t>Составление (изменение) списков кандидатов в присяжные заседатели, количество услуг, единиц</t>
  </si>
  <si>
    <t>Информационно-коммуникационное обеспечение деятельности органов местного самоуправления, количество рабочих мест</t>
  </si>
  <si>
    <t>Осуществление ОМСУ международного и межмуниципального сотрудничества, количество мероприятий, шт.</t>
  </si>
  <si>
    <t>Осуществление ОМСУ международного и межмуниципального сотрудничества</t>
  </si>
  <si>
    <t>Обеспечение представительских мероприятий ОМСУ</t>
  </si>
  <si>
    <t>Обеспечение представительских мероприятий ОМСУ, количество мероприятий, шт.</t>
  </si>
  <si>
    <t>Обеспечение первичных мер пожарной безопасности, предупреждение и ликвидация последствий чрезвычайных ситуаций  на территории городского округа</t>
  </si>
  <si>
    <t>Организация и ведение гражданской обороны в городском округе, количество функционирующих аварийно-спасательных служб, единиц</t>
  </si>
  <si>
    <t>Организация и ведение гражданской обороны в городском округе</t>
  </si>
  <si>
    <t>2. Материально-техническое обеспечение органов местного самоуправления</t>
  </si>
  <si>
    <t>3. Информационное сопровождение деятельности органов местного самоуправления</t>
  </si>
  <si>
    <t>4. Информатизация муниципального управления</t>
  </si>
  <si>
    <t>5. Гражданская оборона</t>
  </si>
  <si>
    <t>6. Поощрения за заслуги в развитии городского округа</t>
  </si>
  <si>
    <t>7. Поддержка малого и среднего предпринимательства</t>
  </si>
  <si>
    <t>8. Поддержка общественных объединений</t>
  </si>
  <si>
    <t>Поддержка общественных объединений</t>
  </si>
  <si>
    <t xml:space="preserve">Администрация городского округа «Город Калининград» (МБУ "САТО"),
Комитет городского хозяйства и строительства администрации городского округа "Город Калининград" (МБУ "УКС", МБУ "Чистота", МП "КТС")
</t>
  </si>
  <si>
    <t>Привлечение сторонних организаций в целях осуществления осмотров некапитальных строений, сооружений</t>
  </si>
  <si>
    <t>Администрация городского округа «Город Калининград»,  МБУ "САТО",
Комитет городского развития и цифровизации администрациии городского округа "Город Калининград" (МКУ "ЦИКТ"),
Комитет по финансам администрации городского округа "Город Калининград",
Контрольно-счетная палата городского округа "Город Калининград", 
Комитет муниципального контроля администрации городского округа "Город Калининград",                                                                                                                    Городской Совет депутатов Калининграда</t>
  </si>
  <si>
    <t>Привлечение сторонних организаций в целях осуществления осмотров некапитальных строений, сооружений, количество контрольных мероприятий, шт.</t>
  </si>
  <si>
    <t>КГХиС (МБУ "УКС, МКУ "КСЗ"), МКУ «Управление по делам ГОиЧС города Калининграда»</t>
  </si>
  <si>
    <t>Улучшение качества исполнения муниципальных функций, площадь отремонтированных зданий/помещений, кв.м.</t>
  </si>
  <si>
    <t>Обеспечение первичных мер пожарной безопасности, предупреждение и ликвидация последствий чрезвычайных ситуаций  на территории городского округа, количество полученных услуг, единиц</t>
  </si>
  <si>
    <t>Приложение № 5</t>
  </si>
  <si>
    <t>Приложение № 6</t>
  </si>
  <si>
    <t>Приложение № 7</t>
  </si>
  <si>
    <t>Приложение № 8</t>
  </si>
  <si>
    <t>Приложение № 1</t>
  </si>
  <si>
    <t>Приложение № 2</t>
  </si>
  <si>
    <t>Приложение № 3</t>
  </si>
  <si>
    <t>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</si>
</sst>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8" x14ac:knownFonts="1">
    <font>
      <sz val="12"/>
      <color theme="1"/>
      <name val="Times New Roman"/>
      <family val="2"/>
      <charset val="204"/>
    </font>
    <font>
      <sz val="10"/>
      <color theme="1"/>
      <name val="Times New Roman"/>
      <family val="1"/>
      <charset val="204"/>
    </font>
    <font>
      <sz val="9"/>
      <color theme="1"/>
      <name val="Times New Roman"/>
      <family val="1"/>
      <charset val="204"/>
    </font>
    <font>
      <sz val="9"/>
      <name val="Times New Roman"/>
      <family val="1"/>
      <charset val="204"/>
    </font>
    <font>
      <sz val="10"/>
      <name val="Times New Roman"/>
      <family val="1"/>
      <charset val="204"/>
    </font>
    <font>
      <sz val="12"/>
      <color rgb="FFFF0000"/>
      <name val="Times New Roman"/>
      <family val="2"/>
      <charset val="204"/>
    </font>
    <font>
      <b/>
      <sz val="10"/>
      <color theme="1"/>
      <name val="Times New Roman"/>
      <family val="1"/>
      <charset val="204"/>
    </font>
    <font>
      <b/>
      <sz val="9"/>
      <color theme="1"/>
      <name val="Times New Roman"/>
      <family val="1"/>
      <charset val="204"/>
    </font>
    <font>
      <b/>
      <sz val="12"/>
      <color theme="1"/>
      <name val="Times New Roman"/>
      <family val="1"/>
      <charset val="204"/>
    </font>
    <font>
      <sz val="10"/>
      <name val="Arial Cyr"/>
      <charset val="204"/>
    </font>
    <font>
      <b/>
      <sz val="10"/>
      <name val="Times New Roman"/>
      <family val="1"/>
      <charset val="204"/>
    </font>
    <font>
      <sz val="11"/>
      <color theme="1"/>
      <name val="Calibri"/>
      <family val="2"/>
      <charset val="204"/>
      <scheme val="minor"/>
    </font>
    <font>
      <sz val="10"/>
      <name val="Arial"/>
      <family val="2"/>
      <charset val="204"/>
    </font>
    <font>
      <b/>
      <i/>
      <sz val="12"/>
      <color theme="1"/>
      <name val="Times New Roman"/>
      <family val="1"/>
      <charset val="204"/>
    </font>
    <font>
      <sz val="12"/>
      <name val="Times New Roman"/>
      <family val="1"/>
      <charset val="204"/>
    </font>
    <font>
      <sz val="10"/>
      <color theme="1"/>
      <name val="Times New Roman"/>
      <family val="2"/>
      <charset val="204"/>
    </font>
    <font>
      <sz val="12"/>
      <color theme="1"/>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9" fillId="0" borderId="0"/>
    <xf numFmtId="0" fontId="11" fillId="0" borderId="0"/>
    <xf numFmtId="0" fontId="12" fillId="0" borderId="0"/>
    <xf numFmtId="0" fontId="12" fillId="0" borderId="0"/>
  </cellStyleXfs>
  <cellXfs count="143">
    <xf numFmtId="0" fontId="0" fillId="0" borderId="0" xfId="0"/>
    <xf numFmtId="0" fontId="1" fillId="0" borderId="1" xfId="0" applyFont="1" applyBorder="1" applyAlignment="1">
      <alignment horizontal="justify" vertical="top"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1" xfId="0" applyFont="1" applyBorder="1" applyAlignment="1">
      <alignment horizontal="centerContinuous" vertical="center" wrapText="1"/>
    </xf>
    <xf numFmtId="0" fontId="0" fillId="0" borderId="0" xfId="0" applyAlignment="1">
      <alignment horizontal="centerContinuous" vertical="center"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4" fontId="0" fillId="0" borderId="0" xfId="0" applyNumberFormat="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vertical="top" wrapText="1"/>
    </xf>
    <xf numFmtId="165" fontId="1"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0" fontId="1" fillId="0" borderId="0" xfId="0" applyFont="1" applyBorder="1" applyAlignment="1">
      <alignment vertical="top" wrapText="1"/>
    </xf>
    <xf numFmtId="0" fontId="1" fillId="0" borderId="1" xfId="0" applyFont="1" applyFill="1" applyBorder="1" applyAlignment="1">
      <alignment horizontal="center" vertical="top" wrapText="1"/>
    </xf>
    <xf numFmtId="1" fontId="4" fillId="0" borderId="1" xfId="0" applyNumberFormat="1" applyFont="1" applyBorder="1" applyAlignment="1" applyProtection="1">
      <alignment horizontal="left" vertical="center" wrapText="1"/>
      <protection hidden="1"/>
    </xf>
    <xf numFmtId="4" fontId="1" fillId="0" borderId="1" xfId="0" applyNumberFormat="1" applyFont="1" applyFill="1" applyBorder="1" applyAlignment="1">
      <alignment horizontal="center" vertical="center" wrapText="1"/>
    </xf>
    <xf numFmtId="0" fontId="0" fillId="0" borderId="0" xfId="0" applyFill="1"/>
    <xf numFmtId="0" fontId="0" fillId="0" borderId="0" xfId="0" applyFill="1" applyAlignment="1">
      <alignment horizontal="centerContinuous" vertical="center" wrapText="1"/>
    </xf>
    <xf numFmtId="0" fontId="1" fillId="0" borderId="1" xfId="0" applyFont="1" applyFill="1" applyBorder="1" applyAlignment="1">
      <alignment horizontal="justify" vertical="top" wrapText="1"/>
    </xf>
    <xf numFmtId="0" fontId="1" fillId="0" borderId="1" xfId="0" applyFont="1" applyFill="1" applyBorder="1" applyAlignment="1">
      <alignment vertical="top"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1" fillId="0" borderId="1" xfId="0" applyFont="1" applyBorder="1" applyAlignment="1">
      <alignment horizontal="center" vertical="top" wrapText="1"/>
    </xf>
    <xf numFmtId="0" fontId="1" fillId="0" borderId="1" xfId="0" applyFont="1" applyBorder="1" applyAlignment="1">
      <alignment horizontal="center" vertical="center" wrapText="1"/>
    </xf>
    <xf numFmtId="49" fontId="1" fillId="0" borderId="1" xfId="0" applyNumberFormat="1" applyFont="1" applyBorder="1" applyAlignment="1">
      <alignment vertical="top" wrapText="1"/>
    </xf>
    <xf numFmtId="49" fontId="1" fillId="0" borderId="1" xfId="0" applyNumberFormat="1" applyFont="1" applyBorder="1" applyAlignment="1">
      <alignment wrapText="1"/>
    </xf>
    <xf numFmtId="49" fontId="1" fillId="0" borderId="1" xfId="0" applyNumberFormat="1" applyFont="1" applyBorder="1" applyAlignment="1">
      <alignment vertical="center" wrapText="1"/>
    </xf>
    <xf numFmtId="49" fontId="1" fillId="0" borderId="0" xfId="0" applyNumberFormat="1" applyFont="1" applyBorder="1" applyAlignment="1">
      <alignment vertical="top" wrapText="1"/>
    </xf>
    <xf numFmtId="0" fontId="1" fillId="0" borderId="1" xfId="0" applyFont="1" applyFill="1" applyBorder="1" applyAlignment="1">
      <alignment vertical="top" wrapText="1"/>
    </xf>
    <xf numFmtId="0" fontId="1" fillId="0" borderId="1" xfId="0" applyFont="1" applyBorder="1" applyAlignment="1">
      <alignment vertical="top" wrapText="1"/>
    </xf>
    <xf numFmtId="0" fontId="5" fillId="0" borderId="0" xfId="0" applyFont="1"/>
    <xf numFmtId="0" fontId="6" fillId="2"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 fontId="1" fillId="0" borderId="1" xfId="0" applyNumberFormat="1" applyFont="1" applyFill="1" applyBorder="1" applyAlignment="1">
      <alignment horizontal="center" vertical="top" wrapText="1"/>
    </xf>
    <xf numFmtId="0" fontId="6" fillId="3" borderId="1" xfId="0" applyFont="1" applyFill="1" applyBorder="1" applyAlignment="1">
      <alignment horizontal="center" wrapText="1"/>
    </xf>
    <xf numFmtId="0" fontId="6" fillId="3" borderId="1" xfId="0" applyFont="1" applyFill="1" applyBorder="1" applyAlignment="1">
      <alignment horizontal="center" vertical="top" wrapText="1"/>
    </xf>
    <xf numFmtId="4" fontId="7"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0" borderId="1" xfId="0" applyFont="1" applyBorder="1" applyAlignment="1">
      <alignment horizontal="center" wrapText="1"/>
    </xf>
    <xf numFmtId="0" fontId="8" fillId="0" borderId="0" xfId="0" applyFont="1"/>
    <xf numFmtId="0" fontId="13" fillId="0" borderId="0" xfId="0" applyFont="1"/>
    <xf numFmtId="0" fontId="4" fillId="0" borderId="1" xfId="0" applyFont="1" applyBorder="1" applyAlignment="1">
      <alignment horizontal="center" vertical="top" wrapText="1"/>
    </xf>
    <xf numFmtId="0" fontId="4" fillId="0" borderId="1" xfId="0" applyFont="1" applyBorder="1" applyAlignment="1">
      <alignment vertical="top"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4" fillId="0" borderId="0" xfId="0" applyFont="1"/>
    <xf numFmtId="165"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wrapText="1"/>
    </xf>
    <xf numFmtId="4" fontId="4" fillId="0" borderId="1" xfId="0" applyNumberFormat="1" applyFont="1" applyFill="1" applyBorder="1" applyAlignment="1">
      <alignment horizontal="center" vertical="center"/>
    </xf>
    <xf numFmtId="0" fontId="10" fillId="0" borderId="1" xfId="0" applyFont="1" applyBorder="1" applyAlignment="1">
      <alignment horizontal="centerContinuous" vertical="center" wrapText="1"/>
    </xf>
    <xf numFmtId="0" fontId="10" fillId="0" borderId="1" xfId="0" applyFont="1" applyBorder="1" applyAlignment="1">
      <alignment horizontal="center" wrapText="1"/>
    </xf>
    <xf numFmtId="0" fontId="10"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0" borderId="1" xfId="0" applyFont="1" applyBorder="1" applyAlignment="1">
      <alignment wrapText="1"/>
    </xf>
    <xf numFmtId="4" fontId="10"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top" wrapText="1"/>
    </xf>
    <xf numFmtId="164" fontId="1" fillId="0" borderId="1" xfId="0" applyNumberFormat="1" applyFont="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center" vertical="top" wrapText="1"/>
    </xf>
    <xf numFmtId="0" fontId="15" fillId="0" borderId="1" xfId="0" applyFont="1" applyBorder="1" applyAlignment="1">
      <alignment horizontal="center" vertical="center"/>
    </xf>
    <xf numFmtId="0" fontId="1" fillId="0" borderId="1" xfId="0" applyFont="1" applyBorder="1" applyAlignment="1">
      <alignment horizontal="center" vertical="center"/>
    </xf>
    <xf numFmtId="3"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16" fillId="0" borderId="0" xfId="0" applyFont="1"/>
    <xf numFmtId="0" fontId="16" fillId="0" borderId="0" xfId="0" applyFont="1" applyAlignment="1">
      <alignment horizontal="centerContinuous" vertical="center" wrapText="1"/>
    </xf>
    <xf numFmtId="0" fontId="4" fillId="0" borderId="1" xfId="0" applyNumberFormat="1" applyFont="1" applyBorder="1" applyAlignment="1">
      <alignment horizontal="center" vertical="center" wrapText="1"/>
    </xf>
    <xf numFmtId="0" fontId="0" fillId="0" borderId="0" xfId="0" applyBorder="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5" xfId="0" applyFont="1" applyBorder="1" applyAlignment="1">
      <alignment vertical="top" wrapText="1"/>
    </xf>
    <xf numFmtId="0" fontId="1" fillId="0" borderId="1" xfId="0" applyFont="1" applyBorder="1" applyAlignment="1">
      <alignment vertical="center" wrapText="1"/>
    </xf>
    <xf numFmtId="0" fontId="4" fillId="0" borderId="1" xfId="0" applyFont="1" applyBorder="1" applyAlignment="1">
      <alignment horizontal="center" vertical="center" wrapText="1"/>
    </xf>
    <xf numFmtId="49" fontId="0" fillId="0" borderId="0" xfId="0" applyNumberFormat="1" applyFill="1" applyAlignment="1">
      <alignment horizontal="left" vertical="center" wrapText="1"/>
    </xf>
    <xf numFmtId="49" fontId="0" fillId="0" borderId="0" xfId="0" applyNumberFormat="1" applyAlignment="1">
      <alignment horizontal="left" vertical="center" wrapText="1"/>
    </xf>
    <xf numFmtId="0" fontId="6" fillId="2" borderId="2" xfId="0" applyFont="1" applyFill="1" applyBorder="1" applyAlignment="1">
      <alignment horizontal="center" wrapText="1"/>
    </xf>
    <xf numFmtId="0" fontId="6" fillId="2" borderId="4" xfId="0" applyFont="1" applyFill="1" applyBorder="1" applyAlignment="1">
      <alignment horizont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7" xfId="0" applyFont="1" applyFill="1" applyBorder="1" applyAlignment="1">
      <alignment vertical="center"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6" fillId="2"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1" fillId="0" borderId="1" xfId="0" applyFont="1" applyFill="1" applyBorder="1" applyAlignment="1">
      <alignment vertical="top" wrapText="1"/>
    </xf>
    <xf numFmtId="0" fontId="6" fillId="3" borderId="5" xfId="0" applyFont="1" applyFill="1" applyBorder="1" applyAlignment="1">
      <alignment horizontal="center" vertical="top" wrapText="1"/>
    </xf>
    <xf numFmtId="0" fontId="6" fillId="3" borderId="7" xfId="0" applyFont="1" applyFill="1" applyBorder="1" applyAlignment="1">
      <alignment horizontal="center" vertical="top" wrapText="1"/>
    </xf>
    <xf numFmtId="0" fontId="6" fillId="3" borderId="5" xfId="0" applyFont="1" applyFill="1" applyBorder="1" applyAlignment="1">
      <alignment vertical="top" wrapText="1"/>
    </xf>
    <xf numFmtId="0" fontId="6" fillId="3" borderId="7" xfId="0" applyFont="1" applyFill="1" applyBorder="1" applyAlignment="1">
      <alignment vertical="top"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0" fillId="0" borderId="0" xfId="0" applyAlignment="1"/>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top" wrapText="1"/>
    </xf>
    <xf numFmtId="0" fontId="6" fillId="0" borderId="1" xfId="0" applyFont="1" applyBorder="1" applyAlignment="1">
      <alignment vertical="top" wrapText="1"/>
    </xf>
    <xf numFmtId="0" fontId="6" fillId="0" borderId="1" xfId="0" applyFont="1" applyBorder="1" applyAlignment="1">
      <alignment horizontal="center" vertical="center"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49" fontId="1" fillId="0" borderId="5" xfId="0" applyNumberFormat="1" applyFont="1" applyBorder="1" applyAlignment="1">
      <alignment horizontal="left" vertical="top" wrapText="1"/>
    </xf>
    <xf numFmtId="49" fontId="1" fillId="0" borderId="6" xfId="0" applyNumberFormat="1" applyFont="1" applyBorder="1" applyAlignment="1">
      <alignment horizontal="left" vertical="top" wrapText="1"/>
    </xf>
    <xf numFmtId="49" fontId="0" fillId="0" borderId="7" xfId="0" applyNumberFormat="1" applyBorder="1" applyAlignment="1"/>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0" fillId="0" borderId="7" xfId="0" applyBorder="1" applyAlignment="1">
      <alignment horizontal="left" vertical="top" wrapText="1"/>
    </xf>
    <xf numFmtId="0" fontId="1" fillId="0" borderId="5" xfId="0" applyFont="1" applyBorder="1" applyAlignment="1">
      <alignment vertical="top" wrapText="1"/>
    </xf>
    <xf numFmtId="0" fontId="1" fillId="0" borderId="7" xfId="0" applyFont="1" applyBorder="1" applyAlignment="1">
      <alignment vertical="top"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cellXfs>
  <cellStyles count="5">
    <cellStyle name="Обычный" xfId="0" builtinId="0"/>
    <cellStyle name="Обычный 12" xfId="2"/>
    <cellStyle name="Обычный 2" xfId="3"/>
    <cellStyle name="Обычный 4" xfId="4"/>
    <cellStyle name="Обычный 7" xfId="1"/>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40"/>
  <sheetViews>
    <sheetView topLeftCell="A16" zoomScale="84" zoomScaleNormal="84" zoomScaleSheetLayoutView="130" workbookViewId="0">
      <selection activeCell="L35" sqref="L35"/>
    </sheetView>
  </sheetViews>
  <sheetFormatPr defaultRowHeight="15.75" x14ac:dyDescent="0.25"/>
  <cols>
    <col min="1" max="1" width="16.25" style="21" customWidth="1"/>
    <col min="2" max="2" width="6.625" style="21" customWidth="1"/>
    <col min="3" max="3" width="34.5" style="21" customWidth="1"/>
    <col min="4" max="4" width="9.125" style="21" bestFit="1" customWidth="1"/>
    <col min="5" max="5" width="9" style="21" hidden="1" customWidth="1"/>
    <col min="6" max="6" width="11.125" style="21" customWidth="1"/>
    <col min="7" max="7" width="12.75" style="21" customWidth="1"/>
    <col min="8" max="9" width="11.75" style="21" customWidth="1"/>
    <col min="10" max="10" width="9.875" bestFit="1" customWidth="1"/>
  </cols>
  <sheetData>
    <row r="1" spans="1:9" x14ac:dyDescent="0.25">
      <c r="F1" s="85" t="s">
        <v>110</v>
      </c>
      <c r="G1" s="86"/>
      <c r="H1" s="86"/>
      <c r="I1" s="86"/>
    </row>
    <row r="2" spans="1:9" x14ac:dyDescent="0.25">
      <c r="F2" s="86"/>
      <c r="G2" s="86"/>
      <c r="H2" s="86"/>
      <c r="I2" s="86"/>
    </row>
    <row r="3" spans="1:9" ht="21.75" customHeight="1" x14ac:dyDescent="0.25">
      <c r="F3" s="86"/>
      <c r="G3" s="86"/>
      <c r="H3" s="86"/>
      <c r="I3" s="86"/>
    </row>
    <row r="4" spans="1:9" x14ac:dyDescent="0.25">
      <c r="F4" s="86"/>
      <c r="G4" s="86"/>
      <c r="H4" s="86"/>
      <c r="I4" s="86"/>
    </row>
    <row r="5" spans="1:9" ht="6" customHeight="1" x14ac:dyDescent="0.25">
      <c r="F5" s="86"/>
      <c r="G5" s="86"/>
      <c r="H5" s="86"/>
      <c r="I5" s="86"/>
    </row>
    <row r="6" spans="1:9" x14ac:dyDescent="0.25">
      <c r="A6" s="22" t="s">
        <v>19</v>
      </c>
      <c r="B6" s="22"/>
      <c r="C6" s="22"/>
      <c r="D6" s="22"/>
      <c r="E6" s="22"/>
      <c r="F6" s="22"/>
      <c r="G6" s="22"/>
      <c r="H6" s="22"/>
      <c r="I6" s="22"/>
    </row>
    <row r="7" spans="1:9" x14ac:dyDescent="0.25">
      <c r="A7" s="22" t="s">
        <v>108</v>
      </c>
      <c r="B7" s="22"/>
      <c r="C7" s="22"/>
      <c r="D7" s="22"/>
      <c r="E7" s="22"/>
      <c r="F7" s="22"/>
      <c r="G7" s="22"/>
      <c r="H7" s="22"/>
      <c r="I7" s="22"/>
    </row>
    <row r="8" spans="1:9" x14ac:dyDescent="0.25">
      <c r="A8" s="22" t="s">
        <v>36</v>
      </c>
      <c r="B8" s="22"/>
      <c r="C8" s="22"/>
      <c r="D8" s="22"/>
      <c r="E8" s="22"/>
      <c r="F8" s="22"/>
      <c r="G8" s="22"/>
      <c r="H8" s="22"/>
      <c r="I8" s="22"/>
    </row>
    <row r="9" spans="1:9" ht="21" customHeight="1" x14ac:dyDescent="0.25">
      <c r="A9" s="23" t="s">
        <v>0</v>
      </c>
      <c r="B9" s="109" t="s">
        <v>1</v>
      </c>
      <c r="C9" s="110"/>
      <c r="D9" s="110"/>
      <c r="E9" s="110"/>
      <c r="F9" s="110"/>
      <c r="G9" s="110"/>
      <c r="H9" s="110"/>
      <c r="I9" s="111"/>
    </row>
    <row r="10" spans="1:9" ht="57.75" customHeight="1" x14ac:dyDescent="0.25">
      <c r="A10" s="24" t="s">
        <v>2</v>
      </c>
      <c r="B10" s="96" t="s">
        <v>78</v>
      </c>
      <c r="C10" s="97"/>
      <c r="D10" s="97"/>
      <c r="E10" s="97"/>
      <c r="F10" s="97"/>
      <c r="G10" s="97"/>
      <c r="H10" s="97"/>
      <c r="I10" s="98"/>
    </row>
    <row r="11" spans="1:9" ht="111.75" customHeight="1" x14ac:dyDescent="0.25">
      <c r="A11" s="23" t="s">
        <v>3</v>
      </c>
      <c r="B11" s="96" t="s">
        <v>104</v>
      </c>
      <c r="C11" s="97"/>
      <c r="D11" s="97"/>
      <c r="E11" s="97"/>
      <c r="F11" s="97"/>
      <c r="G11" s="97"/>
      <c r="H11" s="97"/>
      <c r="I11" s="98"/>
    </row>
    <row r="12" spans="1:9" ht="15" customHeight="1" x14ac:dyDescent="0.25">
      <c r="A12" s="93" t="s">
        <v>4</v>
      </c>
      <c r="B12" s="96" t="s">
        <v>109</v>
      </c>
      <c r="C12" s="97"/>
      <c r="D12" s="97"/>
      <c r="E12" s="97"/>
      <c r="F12" s="97"/>
      <c r="G12" s="97"/>
      <c r="H12" s="97"/>
      <c r="I12" s="98"/>
    </row>
    <row r="13" spans="1:9" ht="17.25" customHeight="1" x14ac:dyDescent="0.25">
      <c r="A13" s="94"/>
      <c r="B13" s="96" t="s">
        <v>129</v>
      </c>
      <c r="C13" s="97"/>
      <c r="D13" s="97"/>
      <c r="E13" s="97"/>
      <c r="F13" s="97"/>
      <c r="G13" s="97"/>
      <c r="H13" s="97"/>
      <c r="I13" s="98"/>
    </row>
    <row r="14" spans="1:9" ht="14.25" customHeight="1" x14ac:dyDescent="0.25">
      <c r="A14" s="94"/>
      <c r="B14" s="96" t="s">
        <v>130</v>
      </c>
      <c r="C14" s="97"/>
      <c r="D14" s="97"/>
      <c r="E14" s="97"/>
      <c r="F14" s="97"/>
      <c r="G14" s="97"/>
      <c r="H14" s="97"/>
      <c r="I14" s="98"/>
    </row>
    <row r="15" spans="1:9" ht="15.75" customHeight="1" x14ac:dyDescent="0.25">
      <c r="A15" s="94"/>
      <c r="B15" s="96" t="s">
        <v>131</v>
      </c>
      <c r="C15" s="97"/>
      <c r="D15" s="97"/>
      <c r="E15" s="97"/>
      <c r="F15" s="97"/>
      <c r="G15" s="97"/>
      <c r="H15" s="97"/>
      <c r="I15" s="98"/>
    </row>
    <row r="16" spans="1:9" ht="12.75" customHeight="1" x14ac:dyDescent="0.25">
      <c r="A16" s="94"/>
      <c r="B16" s="96" t="s">
        <v>132</v>
      </c>
      <c r="C16" s="97"/>
      <c r="D16" s="97"/>
      <c r="E16" s="97"/>
      <c r="F16" s="97"/>
      <c r="G16" s="97"/>
      <c r="H16" s="97"/>
      <c r="I16" s="98"/>
    </row>
    <row r="17" spans="1:9" ht="12.75" customHeight="1" x14ac:dyDescent="0.25">
      <c r="A17" s="94"/>
      <c r="B17" s="96" t="s">
        <v>133</v>
      </c>
      <c r="C17" s="97"/>
      <c r="D17" s="97"/>
      <c r="E17" s="97"/>
      <c r="F17" s="97"/>
      <c r="G17" s="97"/>
      <c r="H17" s="97"/>
      <c r="I17" s="98"/>
    </row>
    <row r="18" spans="1:9" ht="15.75" customHeight="1" x14ac:dyDescent="0.25">
      <c r="A18" s="94"/>
      <c r="B18" s="96" t="s">
        <v>134</v>
      </c>
      <c r="C18" s="97"/>
      <c r="D18" s="97"/>
      <c r="E18" s="97"/>
      <c r="F18" s="97"/>
      <c r="G18" s="97"/>
      <c r="H18" s="97"/>
      <c r="I18" s="98"/>
    </row>
    <row r="19" spans="1:9" x14ac:dyDescent="0.25">
      <c r="A19" s="95"/>
      <c r="B19" s="96" t="s">
        <v>135</v>
      </c>
      <c r="C19" s="97"/>
      <c r="D19" s="97"/>
      <c r="E19" s="97"/>
      <c r="F19" s="97"/>
      <c r="G19" s="97"/>
      <c r="H19" s="97"/>
      <c r="I19" s="98"/>
    </row>
    <row r="20" spans="1:9" ht="51.75" customHeight="1" x14ac:dyDescent="0.25">
      <c r="A20" s="24" t="s">
        <v>5</v>
      </c>
      <c r="B20" s="96" t="s">
        <v>87</v>
      </c>
      <c r="C20" s="97"/>
      <c r="D20" s="97"/>
      <c r="E20" s="97"/>
      <c r="F20" s="97"/>
      <c r="G20" s="97"/>
      <c r="H20" s="97"/>
      <c r="I20" s="98"/>
    </row>
    <row r="21" spans="1:9" x14ac:dyDescent="0.25">
      <c r="A21" s="102" t="s">
        <v>6</v>
      </c>
      <c r="B21" s="103" t="s">
        <v>82</v>
      </c>
      <c r="C21" s="105" t="s">
        <v>7</v>
      </c>
      <c r="D21" s="107" t="s">
        <v>8</v>
      </c>
      <c r="E21" s="89" t="s">
        <v>9</v>
      </c>
      <c r="F21" s="90"/>
      <c r="G21" s="90"/>
      <c r="H21" s="90"/>
      <c r="I21" s="91"/>
    </row>
    <row r="22" spans="1:9" ht="25.5" x14ac:dyDescent="0.25">
      <c r="A22" s="102"/>
      <c r="B22" s="104"/>
      <c r="C22" s="106"/>
      <c r="D22" s="108"/>
      <c r="E22" s="40" t="s">
        <v>10</v>
      </c>
      <c r="F22" s="40">
        <v>2025</v>
      </c>
      <c r="G22" s="40">
        <v>2026</v>
      </c>
      <c r="H22" s="40">
        <v>2027</v>
      </c>
      <c r="I22" s="41" t="s">
        <v>11</v>
      </c>
    </row>
    <row r="23" spans="1:9" ht="29.45" customHeight="1" x14ac:dyDescent="0.25">
      <c r="A23" s="102"/>
      <c r="B23" s="37">
        <v>1</v>
      </c>
      <c r="C23" s="99" t="s">
        <v>79</v>
      </c>
      <c r="D23" s="100"/>
      <c r="E23" s="100"/>
      <c r="F23" s="100"/>
      <c r="G23" s="100"/>
      <c r="H23" s="100"/>
      <c r="I23" s="101"/>
    </row>
    <row r="24" spans="1:9" ht="51.75" customHeight="1" x14ac:dyDescent="0.25">
      <c r="A24" s="102"/>
      <c r="B24" s="39" t="s">
        <v>83</v>
      </c>
      <c r="C24" s="24" t="s">
        <v>81</v>
      </c>
      <c r="D24" s="25">
        <v>98</v>
      </c>
      <c r="E24" s="26" t="s">
        <v>12</v>
      </c>
      <c r="F24" s="25">
        <v>99</v>
      </c>
      <c r="G24" s="25">
        <v>99</v>
      </c>
      <c r="H24" s="25">
        <v>99</v>
      </c>
      <c r="I24" s="25">
        <v>100</v>
      </c>
    </row>
    <row r="25" spans="1:9" ht="38.25" customHeight="1" x14ac:dyDescent="0.25">
      <c r="A25" s="102"/>
      <c r="B25" s="39" t="s">
        <v>84</v>
      </c>
      <c r="C25" s="34" t="s">
        <v>72</v>
      </c>
      <c r="D25" s="25">
        <v>75.099999999999994</v>
      </c>
      <c r="E25" s="26" t="s">
        <v>12</v>
      </c>
      <c r="F25" s="25">
        <v>85</v>
      </c>
      <c r="G25" s="25">
        <v>90</v>
      </c>
      <c r="H25" s="25">
        <v>95</v>
      </c>
      <c r="I25" s="25">
        <v>98</v>
      </c>
    </row>
    <row r="26" spans="1:9" ht="29.45" customHeight="1" x14ac:dyDescent="0.25">
      <c r="A26" s="102"/>
      <c r="B26" s="37">
        <v>2</v>
      </c>
      <c r="C26" s="99" t="s">
        <v>38</v>
      </c>
      <c r="D26" s="100"/>
      <c r="E26" s="100"/>
      <c r="F26" s="100"/>
      <c r="G26" s="100"/>
      <c r="H26" s="100"/>
      <c r="I26" s="101"/>
    </row>
    <row r="27" spans="1:9" ht="36.75" customHeight="1" x14ac:dyDescent="0.25">
      <c r="A27" s="102"/>
      <c r="B27" s="18" t="s">
        <v>85</v>
      </c>
      <c r="C27" s="24" t="s">
        <v>86</v>
      </c>
      <c r="D27" s="25">
        <v>100</v>
      </c>
      <c r="E27" s="26" t="s">
        <v>12</v>
      </c>
      <c r="F27" s="25">
        <v>100</v>
      </c>
      <c r="G27" s="25">
        <v>100</v>
      </c>
      <c r="H27" s="25">
        <v>100</v>
      </c>
      <c r="I27" s="25">
        <v>100</v>
      </c>
    </row>
    <row r="28" spans="1:9" ht="25.5" customHeight="1" x14ac:dyDescent="0.25">
      <c r="A28" s="102"/>
      <c r="B28" s="38">
        <v>3</v>
      </c>
      <c r="C28" s="112" t="s">
        <v>80</v>
      </c>
      <c r="D28" s="113"/>
      <c r="E28" s="113"/>
      <c r="F28" s="113"/>
      <c r="G28" s="113"/>
      <c r="H28" s="113"/>
      <c r="I28" s="114"/>
    </row>
    <row r="29" spans="1:9" ht="38.25" x14ac:dyDescent="0.25">
      <c r="A29" s="102"/>
      <c r="B29" s="18" t="s">
        <v>88</v>
      </c>
      <c r="C29" s="63" t="s">
        <v>105</v>
      </c>
      <c r="D29" s="64">
        <v>765</v>
      </c>
      <c r="E29" s="62" t="s">
        <v>12</v>
      </c>
      <c r="F29" s="64">
        <v>850.73925597393543</v>
      </c>
      <c r="G29" s="64">
        <v>882.06553158514225</v>
      </c>
      <c r="H29" s="64">
        <v>911.71677098643272</v>
      </c>
      <c r="I29" s="64">
        <v>1209.5599900579468</v>
      </c>
    </row>
    <row r="30" spans="1:9" ht="37.5" customHeight="1" x14ac:dyDescent="0.25">
      <c r="A30" s="92" t="s">
        <v>13</v>
      </c>
      <c r="B30" s="107" t="s">
        <v>14</v>
      </c>
      <c r="C30" s="107" t="s">
        <v>15</v>
      </c>
      <c r="D30" s="107" t="s">
        <v>16</v>
      </c>
      <c r="E30" s="89" t="s">
        <v>17</v>
      </c>
      <c r="F30" s="90"/>
      <c r="G30" s="90"/>
      <c r="H30" s="90"/>
      <c r="I30" s="91"/>
    </row>
    <row r="31" spans="1:9" ht="16.5" customHeight="1" x14ac:dyDescent="0.25">
      <c r="A31" s="92"/>
      <c r="B31" s="108"/>
      <c r="C31" s="108"/>
      <c r="D31" s="108"/>
      <c r="E31" s="40" t="s">
        <v>10</v>
      </c>
      <c r="F31" s="40">
        <v>2025</v>
      </c>
      <c r="G31" s="40">
        <v>2026</v>
      </c>
      <c r="H31" s="40">
        <v>2027</v>
      </c>
      <c r="I31" s="41" t="s">
        <v>18</v>
      </c>
    </row>
    <row r="32" spans="1:9" x14ac:dyDescent="0.25">
      <c r="A32" s="92"/>
      <c r="B32" s="87" t="s">
        <v>18</v>
      </c>
      <c r="C32" s="88"/>
      <c r="D32" s="42" t="s">
        <v>12</v>
      </c>
      <c r="E32" s="42" t="s">
        <v>12</v>
      </c>
      <c r="F32" s="43">
        <f>SUM(F33:F40)</f>
        <v>678793.96000000008</v>
      </c>
      <c r="G32" s="43">
        <f>SUM(G33:G40)</f>
        <v>563873.06999999995</v>
      </c>
      <c r="H32" s="43">
        <f>SUM(H33:H40)</f>
        <v>391754.00000000006</v>
      </c>
      <c r="I32" s="43">
        <f t="shared" ref="I32:I40" si="0">SUM(F32:H32)</f>
        <v>1634421.03</v>
      </c>
    </row>
    <row r="33" spans="1:10" ht="25.5" x14ac:dyDescent="0.25">
      <c r="A33" s="92"/>
      <c r="B33" s="26">
        <v>1</v>
      </c>
      <c r="C33" s="24" t="s">
        <v>39</v>
      </c>
      <c r="D33" s="27" t="s">
        <v>12</v>
      </c>
      <c r="E33" s="27" t="s">
        <v>12</v>
      </c>
      <c r="F33" s="20">
        <f>'Паспорт 1_01'!F20</f>
        <v>119266.25</v>
      </c>
      <c r="G33" s="20">
        <f>'Паспорт 1_01'!G20</f>
        <v>182375.11</v>
      </c>
      <c r="H33" s="20">
        <f>'Паспорт 1_01'!H20</f>
        <v>11000</v>
      </c>
      <c r="I33" s="20">
        <f t="shared" si="0"/>
        <v>312641.36</v>
      </c>
      <c r="J33" s="10"/>
    </row>
    <row r="34" spans="1:10" ht="25.5" x14ac:dyDescent="0.25">
      <c r="A34" s="92"/>
      <c r="B34" s="26">
        <v>2</v>
      </c>
      <c r="C34" s="24" t="s">
        <v>40</v>
      </c>
      <c r="D34" s="27" t="s">
        <v>12</v>
      </c>
      <c r="E34" s="27" t="s">
        <v>12</v>
      </c>
      <c r="F34" s="20">
        <f>'Паспорт 2_01'!F28</f>
        <v>383564.54</v>
      </c>
      <c r="G34" s="20">
        <f>'Паспорт 2_01'!G28</f>
        <v>292766.15999999997</v>
      </c>
      <c r="H34" s="20">
        <f>'Паспорт 2_01'!H28</f>
        <v>292050.36</v>
      </c>
      <c r="I34" s="20">
        <f t="shared" si="0"/>
        <v>968381.05999999994</v>
      </c>
    </row>
    <row r="35" spans="1:10" ht="38.25" x14ac:dyDescent="0.25">
      <c r="A35" s="92"/>
      <c r="B35" s="26">
        <v>3</v>
      </c>
      <c r="C35" s="24" t="s">
        <v>89</v>
      </c>
      <c r="D35" s="27" t="s">
        <v>12</v>
      </c>
      <c r="E35" s="27" t="s">
        <v>12</v>
      </c>
      <c r="F35" s="20">
        <f>'Паспорт Процессн мер 2'!F21</f>
        <v>35133.090000000004</v>
      </c>
      <c r="G35" s="20">
        <f>'Паспорт Процессн мер 2'!G21</f>
        <v>35431.24</v>
      </c>
      <c r="H35" s="20">
        <f>'Паспорт Процессн мер 2'!H21</f>
        <v>35133.090000000004</v>
      </c>
      <c r="I35" s="20">
        <f t="shared" si="0"/>
        <v>105697.42000000001</v>
      </c>
    </row>
    <row r="36" spans="1:10" x14ac:dyDescent="0.25">
      <c r="A36" s="92"/>
      <c r="B36" s="26">
        <v>4</v>
      </c>
      <c r="C36" s="66" t="s">
        <v>41</v>
      </c>
      <c r="D36" s="27" t="s">
        <v>12</v>
      </c>
      <c r="E36" s="27"/>
      <c r="F36" s="20">
        <f>'Паспорт 2_03'!F20</f>
        <v>7058.92</v>
      </c>
      <c r="G36" s="20">
        <f>'Паспорт 2_03'!G20</f>
        <v>3666.46</v>
      </c>
      <c r="H36" s="20">
        <f>'Паспорт 2_03'!H20</f>
        <v>3886.45</v>
      </c>
      <c r="I36" s="20">
        <f t="shared" si="0"/>
        <v>14611.830000000002</v>
      </c>
    </row>
    <row r="37" spans="1:10" x14ac:dyDescent="0.25">
      <c r="A37" s="92"/>
      <c r="B37" s="26">
        <v>5</v>
      </c>
      <c r="C37" s="24" t="s">
        <v>42</v>
      </c>
      <c r="D37" s="27" t="s">
        <v>12</v>
      </c>
      <c r="E37" s="27" t="s">
        <v>12</v>
      </c>
      <c r="F37" s="20">
        <f>'Паспорт Процессн мер 4'!F20</f>
        <v>116064.15000000001</v>
      </c>
      <c r="G37" s="20">
        <f>'Паспорт Процессн мер 4'!G20</f>
        <v>31877.09</v>
      </c>
      <c r="H37" s="20">
        <v>31877.09</v>
      </c>
      <c r="I37" s="20">
        <f t="shared" si="0"/>
        <v>179818.33000000002</v>
      </c>
    </row>
    <row r="38" spans="1:10" ht="25.5" x14ac:dyDescent="0.25">
      <c r="A38" s="92"/>
      <c r="B38" s="26">
        <v>6</v>
      </c>
      <c r="C38" s="24" t="s">
        <v>43</v>
      </c>
      <c r="D38" s="27" t="s">
        <v>12</v>
      </c>
      <c r="E38" s="27" t="s">
        <v>12</v>
      </c>
      <c r="F38" s="20">
        <f>'Паспорт Процессн мер 5'!F19</f>
        <v>3275</v>
      </c>
      <c r="G38" s="20">
        <f>'Паспорт Процессн мер 5'!G19</f>
        <v>3275</v>
      </c>
      <c r="H38" s="20">
        <f>'Паспорт Процессн мер 5'!H19</f>
        <v>3275</v>
      </c>
      <c r="I38" s="20">
        <f t="shared" si="0"/>
        <v>9825</v>
      </c>
    </row>
    <row r="39" spans="1:10" ht="25.5" x14ac:dyDescent="0.25">
      <c r="A39" s="92"/>
      <c r="B39" s="26">
        <v>7</v>
      </c>
      <c r="C39" s="24" t="s">
        <v>44</v>
      </c>
      <c r="D39" s="27" t="s">
        <v>12</v>
      </c>
      <c r="E39" s="27" t="s">
        <v>12</v>
      </c>
      <c r="F39" s="20">
        <f>'Паспорт Процессн мер 6'!F19</f>
        <v>1350</v>
      </c>
      <c r="G39" s="20">
        <f>'Паспорт Процессн мер 6'!G19</f>
        <v>1400</v>
      </c>
      <c r="H39" s="20">
        <f>'Паспорт Процессн мер 6'!H19</f>
        <v>1450</v>
      </c>
      <c r="I39" s="20">
        <f t="shared" si="0"/>
        <v>4200</v>
      </c>
    </row>
    <row r="40" spans="1:10" ht="31.5" customHeight="1" x14ac:dyDescent="0.25">
      <c r="A40" s="92"/>
      <c r="B40" s="26">
        <v>8</v>
      </c>
      <c r="C40" s="24" t="s">
        <v>136</v>
      </c>
      <c r="D40" s="27" t="s">
        <v>12</v>
      </c>
      <c r="E40" s="27" t="s">
        <v>12</v>
      </c>
      <c r="F40" s="20">
        <f>'Паспорт Процессн мер 7'!F21</f>
        <v>13082.010000000002</v>
      </c>
      <c r="G40" s="20">
        <f>'Паспорт Процессн мер 7'!G21</f>
        <v>13082.010000000002</v>
      </c>
      <c r="H40" s="20">
        <f>'Паспорт Процессн мер 7'!H21</f>
        <v>13082.010000000002</v>
      </c>
      <c r="I40" s="20">
        <f t="shared" si="0"/>
        <v>39246.030000000006</v>
      </c>
    </row>
  </sheetData>
  <mergeCells count="28">
    <mergeCell ref="B30:B31"/>
    <mergeCell ref="C30:C31"/>
    <mergeCell ref="D30:D31"/>
    <mergeCell ref="B9:I9"/>
    <mergeCell ref="B10:I10"/>
    <mergeCell ref="B11:I11"/>
    <mergeCell ref="B12:I12"/>
    <mergeCell ref="B13:I13"/>
    <mergeCell ref="C26:I26"/>
    <mergeCell ref="C28:I28"/>
    <mergeCell ref="B15:I15"/>
    <mergeCell ref="E21:I21"/>
    <mergeCell ref="F1:I5"/>
    <mergeCell ref="B32:C32"/>
    <mergeCell ref="E30:I30"/>
    <mergeCell ref="A30:A40"/>
    <mergeCell ref="A12:A19"/>
    <mergeCell ref="B20:I20"/>
    <mergeCell ref="C23:I23"/>
    <mergeCell ref="B16:I16"/>
    <mergeCell ref="B17:I17"/>
    <mergeCell ref="B18:I18"/>
    <mergeCell ref="B19:I19"/>
    <mergeCell ref="A21:A29"/>
    <mergeCell ref="B21:B22"/>
    <mergeCell ref="C21:C22"/>
    <mergeCell ref="D21:D22"/>
    <mergeCell ref="B14:I14"/>
  </mergeCells>
  <printOptions horizontalCentered="1"/>
  <pageMargins left="0.78740157480314965" right="0.78740157480314965" top="0.39370078740157483" bottom="0" header="0.31496062992125984" footer="0.31496062992125984"/>
  <pageSetup paperSize="9"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93" zoomScaleNormal="93" zoomScaleSheetLayoutView="130" workbookViewId="0">
      <selection activeCell="F1" sqref="F1:I1"/>
    </sheetView>
  </sheetViews>
  <sheetFormatPr defaultRowHeight="15.75" x14ac:dyDescent="0.25"/>
  <cols>
    <col min="1" max="1" width="28.875" customWidth="1"/>
    <col min="2" max="2" width="4.5" customWidth="1"/>
    <col min="3" max="3" width="44.75" customWidth="1"/>
    <col min="4" max="4" width="9.75" customWidth="1"/>
    <col min="6" max="6" width="9.625" customWidth="1"/>
    <col min="7" max="7" width="9.75" customWidth="1"/>
    <col min="8" max="8" width="10" customWidth="1"/>
    <col min="9" max="9" width="9.875" customWidth="1"/>
  </cols>
  <sheetData>
    <row r="1" spans="1:10" x14ac:dyDescent="0.25">
      <c r="F1" s="115" t="s">
        <v>148</v>
      </c>
      <c r="G1" s="115"/>
      <c r="H1" s="115"/>
      <c r="I1" s="115"/>
    </row>
    <row r="2" spans="1:10" x14ac:dyDescent="0.25">
      <c r="F2" t="s">
        <v>20</v>
      </c>
    </row>
    <row r="3" spans="1:10" ht="19.5" customHeight="1" x14ac:dyDescent="0.25">
      <c r="F3" t="s">
        <v>36</v>
      </c>
    </row>
    <row r="6" spans="1:10" s="46" customFormat="1" x14ac:dyDescent="0.25">
      <c r="A6" s="75" t="s">
        <v>19</v>
      </c>
      <c r="B6" s="75"/>
      <c r="C6" s="75"/>
      <c r="D6" s="75"/>
      <c r="E6" s="75"/>
      <c r="F6" s="75"/>
      <c r="G6" s="75"/>
      <c r="H6" s="75"/>
      <c r="I6" s="75"/>
      <c r="J6" s="74"/>
    </row>
    <row r="7" spans="1:10" s="46" customFormat="1" x14ac:dyDescent="0.25">
      <c r="A7" s="75" t="s">
        <v>30</v>
      </c>
      <c r="B7" s="75"/>
      <c r="C7" s="75"/>
      <c r="D7" s="75"/>
      <c r="E7" s="75"/>
      <c r="F7" s="75"/>
      <c r="G7" s="75"/>
      <c r="H7" s="75"/>
      <c r="I7" s="75"/>
      <c r="J7" s="74"/>
    </row>
    <row r="8" spans="1:10" s="46" customFormat="1" x14ac:dyDescent="0.25">
      <c r="A8" s="75" t="s">
        <v>45</v>
      </c>
      <c r="B8" s="75"/>
      <c r="C8" s="75"/>
      <c r="D8" s="75"/>
      <c r="E8" s="75"/>
      <c r="F8" s="75"/>
      <c r="G8" s="75"/>
      <c r="H8" s="75"/>
      <c r="I8" s="75"/>
      <c r="J8" s="74"/>
    </row>
    <row r="9" spans="1:10" x14ac:dyDescent="0.25">
      <c r="A9" s="74"/>
      <c r="B9" s="74"/>
      <c r="C9" s="74"/>
      <c r="D9" s="74"/>
      <c r="E9" s="74"/>
      <c r="F9" s="74"/>
      <c r="G9" s="74"/>
      <c r="H9" s="74"/>
      <c r="I9" s="74"/>
      <c r="J9" s="74"/>
    </row>
    <row r="10" spans="1:10" x14ac:dyDescent="0.25">
      <c r="A10" s="1" t="s">
        <v>0</v>
      </c>
      <c r="B10" s="119" t="s">
        <v>1</v>
      </c>
      <c r="C10" s="119"/>
      <c r="D10" s="119"/>
      <c r="E10" s="119"/>
      <c r="F10" s="119"/>
      <c r="G10" s="119"/>
      <c r="H10" s="119"/>
      <c r="I10" s="119"/>
    </row>
    <row r="11" spans="1:10" ht="41.25" customHeight="1" x14ac:dyDescent="0.25">
      <c r="A11" s="79" t="s">
        <v>2</v>
      </c>
      <c r="B11" s="102" t="s">
        <v>78</v>
      </c>
      <c r="C11" s="102"/>
      <c r="D11" s="102"/>
      <c r="E11" s="102"/>
      <c r="F11" s="102"/>
      <c r="G11" s="102"/>
      <c r="H11" s="102"/>
      <c r="I11" s="102"/>
    </row>
    <row r="12" spans="1:10" ht="39.75" customHeight="1" x14ac:dyDescent="0.25">
      <c r="A12" s="79" t="s">
        <v>21</v>
      </c>
      <c r="B12" s="102" t="s">
        <v>137</v>
      </c>
      <c r="C12" s="102"/>
      <c r="D12" s="102"/>
      <c r="E12" s="102"/>
      <c r="F12" s="102"/>
      <c r="G12" s="102"/>
      <c r="H12" s="102"/>
      <c r="I12" s="102"/>
    </row>
    <row r="13" spans="1:10" ht="27" customHeight="1" x14ac:dyDescent="0.25">
      <c r="A13" s="79" t="s">
        <v>22</v>
      </c>
      <c r="B13" s="120" t="s">
        <v>37</v>
      </c>
      <c r="C13" s="120"/>
      <c r="D13" s="120"/>
      <c r="E13" s="120"/>
      <c r="F13" s="120"/>
      <c r="G13" s="120"/>
      <c r="H13" s="120"/>
      <c r="I13" s="120"/>
    </row>
    <row r="14" spans="1:10" x14ac:dyDescent="0.25">
      <c r="A14" s="116" t="s">
        <v>23</v>
      </c>
      <c r="B14" s="117" t="s">
        <v>14</v>
      </c>
      <c r="C14" s="118" t="s">
        <v>24</v>
      </c>
      <c r="D14" s="117" t="s">
        <v>16</v>
      </c>
      <c r="E14" s="119" t="s">
        <v>25</v>
      </c>
      <c r="F14" s="119"/>
      <c r="G14" s="119"/>
      <c r="H14" s="119"/>
      <c r="I14" s="119"/>
    </row>
    <row r="15" spans="1:10" x14ac:dyDescent="0.25">
      <c r="A15" s="116"/>
      <c r="B15" s="117"/>
      <c r="C15" s="118"/>
      <c r="D15" s="117"/>
      <c r="E15" s="2" t="s">
        <v>10</v>
      </c>
      <c r="F15" s="2">
        <v>2025</v>
      </c>
      <c r="G15" s="2">
        <v>2026</v>
      </c>
      <c r="H15" s="2">
        <v>2027</v>
      </c>
      <c r="I15" s="2" t="s">
        <v>18</v>
      </c>
    </row>
    <row r="16" spans="1:10" ht="45" customHeight="1" x14ac:dyDescent="0.25">
      <c r="A16" s="116"/>
      <c r="B16" s="78" t="s">
        <v>26</v>
      </c>
      <c r="C16" s="79" t="s">
        <v>90</v>
      </c>
      <c r="D16" s="8" t="s">
        <v>12</v>
      </c>
      <c r="E16" s="8" t="s">
        <v>12</v>
      </c>
      <c r="F16" s="9">
        <v>0</v>
      </c>
      <c r="G16" s="9">
        <v>4</v>
      </c>
      <c r="H16" s="9">
        <v>0</v>
      </c>
      <c r="I16" s="9">
        <f>SUM(F16:H16)</f>
        <v>4</v>
      </c>
    </row>
    <row r="17" spans="1:10" ht="30.75" customHeight="1" x14ac:dyDescent="0.25">
      <c r="A17" s="116"/>
      <c r="B17" s="78" t="s">
        <v>27</v>
      </c>
      <c r="C17" s="79" t="s">
        <v>142</v>
      </c>
      <c r="D17" s="8" t="s">
        <v>12</v>
      </c>
      <c r="E17" s="8" t="s">
        <v>12</v>
      </c>
      <c r="F17" s="50">
        <v>1532.41</v>
      </c>
      <c r="G17" s="49">
        <v>917.4</v>
      </c>
      <c r="H17" s="49">
        <v>4500</v>
      </c>
      <c r="I17" s="76">
        <v>1700</v>
      </c>
      <c r="J17" s="36"/>
    </row>
    <row r="18" spans="1:10" s="45" customFormat="1" ht="25.5" x14ac:dyDescent="0.25">
      <c r="A18" s="116" t="s">
        <v>13</v>
      </c>
      <c r="B18" s="117" t="s">
        <v>14</v>
      </c>
      <c r="C18" s="118" t="s">
        <v>28</v>
      </c>
      <c r="D18" s="117" t="s">
        <v>29</v>
      </c>
      <c r="E18" s="4" t="s">
        <v>17</v>
      </c>
      <c r="F18" s="4"/>
      <c r="G18" s="4"/>
      <c r="H18" s="4"/>
      <c r="I18" s="4"/>
    </row>
    <row r="19" spans="1:10" s="45" customFormat="1" x14ac:dyDescent="0.25">
      <c r="A19" s="116"/>
      <c r="B19" s="117"/>
      <c r="C19" s="118"/>
      <c r="D19" s="117"/>
      <c r="E19" s="2" t="s">
        <v>10</v>
      </c>
      <c r="F19" s="2">
        <v>2025</v>
      </c>
      <c r="G19" s="2">
        <v>2026</v>
      </c>
      <c r="H19" s="2">
        <v>2027</v>
      </c>
      <c r="I19" s="78" t="s">
        <v>18</v>
      </c>
    </row>
    <row r="20" spans="1:10" x14ac:dyDescent="0.25">
      <c r="A20" s="116"/>
      <c r="B20" s="2"/>
      <c r="C20" s="3" t="s">
        <v>18</v>
      </c>
      <c r="D20" s="8" t="s">
        <v>12</v>
      </c>
      <c r="E20" s="8" t="s">
        <v>12</v>
      </c>
      <c r="F20" s="8">
        <f>SUM(F21:F22)</f>
        <v>119266.25</v>
      </c>
      <c r="G20" s="8">
        <f>SUM(G21:G22)</f>
        <v>182375.11</v>
      </c>
      <c r="H20" s="8">
        <f>SUM(H21:H22)</f>
        <v>11000</v>
      </c>
      <c r="I20" s="8">
        <f>F20+G20+H20</f>
        <v>312641.36</v>
      </c>
    </row>
    <row r="21" spans="1:10" ht="25.5" x14ac:dyDescent="0.25">
      <c r="A21" s="116"/>
      <c r="B21" s="78" t="s">
        <v>26</v>
      </c>
      <c r="C21" s="79" t="s">
        <v>46</v>
      </c>
      <c r="D21" s="8" t="s">
        <v>12</v>
      </c>
      <c r="E21" s="8" t="s">
        <v>12</v>
      </c>
      <c r="F21" s="8">
        <v>94734.88</v>
      </c>
      <c r="G21" s="16">
        <v>171375.11</v>
      </c>
      <c r="H21" s="8">
        <v>0</v>
      </c>
      <c r="I21" s="8" t="s">
        <v>12</v>
      </c>
    </row>
    <row r="22" spans="1:10" x14ac:dyDescent="0.25">
      <c r="A22" s="116"/>
      <c r="B22" s="78" t="s">
        <v>27</v>
      </c>
      <c r="C22" s="79" t="s">
        <v>91</v>
      </c>
      <c r="D22" s="8" t="s">
        <v>12</v>
      </c>
      <c r="E22" s="8" t="s">
        <v>12</v>
      </c>
      <c r="F22" s="8">
        <v>24531.37</v>
      </c>
      <c r="G22" s="8">
        <v>11000</v>
      </c>
      <c r="H22" s="8">
        <v>11000</v>
      </c>
      <c r="I22" s="8" t="s">
        <v>12</v>
      </c>
    </row>
  </sheetData>
  <mergeCells count="14">
    <mergeCell ref="F1:I1"/>
    <mergeCell ref="A18:A22"/>
    <mergeCell ref="B18:B19"/>
    <mergeCell ref="C18:C19"/>
    <mergeCell ref="D18:D19"/>
    <mergeCell ref="B10:I10"/>
    <mergeCell ref="B11:I11"/>
    <mergeCell ref="B12:I12"/>
    <mergeCell ref="B13:I13"/>
    <mergeCell ref="A14:A17"/>
    <mergeCell ref="B14:B15"/>
    <mergeCell ref="C14:C15"/>
    <mergeCell ref="D14:D15"/>
    <mergeCell ref="E14:I14"/>
  </mergeCells>
  <printOptions horizontalCentered="1"/>
  <pageMargins left="0.78740157480314965" right="0.65" top="0.35" bottom="0.39370078740157483" header="0.31496062992125984" footer="0.31496062992125984"/>
  <pageSetup paperSize="9" scale="9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zoomScale="96" zoomScaleNormal="96" zoomScaleSheetLayoutView="130" workbookViewId="0">
      <selection activeCell="B13" sqref="B13:I15"/>
    </sheetView>
  </sheetViews>
  <sheetFormatPr defaultRowHeight="15.75" x14ac:dyDescent="0.25"/>
  <cols>
    <col min="1" max="1" width="20.125" customWidth="1"/>
    <col min="2" max="2" width="4.75" customWidth="1"/>
    <col min="3" max="3" width="40.125" customWidth="1"/>
    <col min="4" max="4" width="9.75" customWidth="1"/>
    <col min="6" max="6" width="12.375" customWidth="1"/>
    <col min="7" max="7" width="13.375" customWidth="1"/>
    <col min="8" max="8" width="13" customWidth="1"/>
    <col min="9" max="9" width="10.25" bestFit="1" customWidth="1"/>
  </cols>
  <sheetData>
    <row r="1" spans="1:9" x14ac:dyDescent="0.25">
      <c r="F1" t="s">
        <v>149</v>
      </c>
    </row>
    <row r="2" spans="1:9" x14ac:dyDescent="0.25">
      <c r="F2" t="s">
        <v>20</v>
      </c>
    </row>
    <row r="3" spans="1:9" x14ac:dyDescent="0.25">
      <c r="F3" t="s">
        <v>36</v>
      </c>
    </row>
    <row r="6" spans="1:9" s="46" customFormat="1" x14ac:dyDescent="0.25">
      <c r="A6" s="75" t="s">
        <v>19</v>
      </c>
      <c r="B6" s="75"/>
      <c r="C6" s="75"/>
      <c r="D6" s="75"/>
      <c r="E6" s="75"/>
      <c r="F6" s="75"/>
      <c r="G6" s="75"/>
      <c r="H6" s="75"/>
      <c r="I6" s="75"/>
    </row>
    <row r="7" spans="1:9" s="46" customFormat="1" x14ac:dyDescent="0.25">
      <c r="A7" s="75" t="s">
        <v>32</v>
      </c>
      <c r="B7" s="75"/>
      <c r="C7" s="75"/>
      <c r="D7" s="75"/>
      <c r="E7" s="75"/>
      <c r="F7" s="75"/>
      <c r="G7" s="75"/>
      <c r="H7" s="75"/>
      <c r="I7" s="75"/>
    </row>
    <row r="8" spans="1:9" s="46" customFormat="1" x14ac:dyDescent="0.25">
      <c r="A8" s="75" t="s">
        <v>47</v>
      </c>
      <c r="B8" s="75"/>
      <c r="C8" s="75"/>
      <c r="D8" s="75"/>
      <c r="E8" s="75"/>
      <c r="F8" s="75"/>
      <c r="G8" s="75"/>
      <c r="H8" s="75"/>
      <c r="I8" s="75"/>
    </row>
    <row r="9" spans="1:9" x14ac:dyDescent="0.25">
      <c r="A9" s="74"/>
      <c r="B9" s="74"/>
      <c r="C9" s="74"/>
      <c r="D9" s="74"/>
      <c r="E9" s="74"/>
      <c r="F9" s="74"/>
      <c r="G9" s="74"/>
      <c r="H9" s="74"/>
      <c r="I9" s="74"/>
    </row>
    <row r="10" spans="1:9" x14ac:dyDescent="0.25">
      <c r="A10" s="1" t="s">
        <v>0</v>
      </c>
      <c r="B10" s="119" t="s">
        <v>1</v>
      </c>
      <c r="C10" s="119"/>
      <c r="D10" s="119"/>
      <c r="E10" s="119"/>
      <c r="F10" s="119"/>
      <c r="G10" s="119"/>
      <c r="H10" s="119"/>
      <c r="I10" s="119"/>
    </row>
    <row r="11" spans="1:9" ht="38.25" x14ac:dyDescent="0.25">
      <c r="A11" s="35" t="s">
        <v>2</v>
      </c>
      <c r="B11" s="122" t="s">
        <v>98</v>
      </c>
      <c r="C11" s="123"/>
      <c r="D11" s="123"/>
      <c r="E11" s="123"/>
      <c r="F11" s="123"/>
      <c r="G11" s="123"/>
      <c r="H11" s="123"/>
      <c r="I11" s="124"/>
    </row>
    <row r="12" spans="1:9" ht="90.75" customHeight="1" x14ac:dyDescent="0.25">
      <c r="A12" s="35" t="s">
        <v>92</v>
      </c>
      <c r="B12" s="120" t="s">
        <v>139</v>
      </c>
      <c r="C12" s="120"/>
      <c r="D12" s="120"/>
      <c r="E12" s="120"/>
      <c r="F12" s="120"/>
      <c r="G12" s="120"/>
      <c r="H12" s="120"/>
      <c r="I12" s="120"/>
    </row>
    <row r="13" spans="1:9" x14ac:dyDescent="0.25">
      <c r="A13" s="35" t="s">
        <v>22</v>
      </c>
      <c r="B13" s="120" t="s">
        <v>37</v>
      </c>
      <c r="C13" s="120"/>
      <c r="D13" s="120"/>
      <c r="E13" s="120"/>
      <c r="F13" s="120"/>
      <c r="G13" s="120"/>
      <c r="H13" s="120"/>
      <c r="I13" s="120"/>
    </row>
    <row r="14" spans="1:9" x14ac:dyDescent="0.25">
      <c r="A14" s="119" t="s">
        <v>23</v>
      </c>
      <c r="B14" s="125" t="s">
        <v>14</v>
      </c>
      <c r="C14" s="126" t="s">
        <v>24</v>
      </c>
      <c r="D14" s="125" t="s">
        <v>8</v>
      </c>
      <c r="E14" s="127" t="s">
        <v>25</v>
      </c>
      <c r="F14" s="127"/>
      <c r="G14" s="127"/>
      <c r="H14" s="127"/>
      <c r="I14" s="127"/>
    </row>
    <row r="15" spans="1:9" ht="64.5" x14ac:dyDescent="0.25">
      <c r="A15" s="119"/>
      <c r="B15" s="125"/>
      <c r="C15" s="126"/>
      <c r="D15" s="125"/>
      <c r="E15" s="81" t="s">
        <v>10</v>
      </c>
      <c r="F15" s="81">
        <v>2025</v>
      </c>
      <c r="G15" s="81">
        <v>2026</v>
      </c>
      <c r="H15" s="81">
        <v>2027</v>
      </c>
      <c r="I15" s="44" t="s">
        <v>33</v>
      </c>
    </row>
    <row r="16" spans="1:9" s="51" customFormat="1" ht="25.5" x14ac:dyDescent="0.25">
      <c r="A16" s="119"/>
      <c r="B16" s="47">
        <v>1</v>
      </c>
      <c r="C16" s="48" t="s">
        <v>67</v>
      </c>
      <c r="D16" s="49">
        <v>98950</v>
      </c>
      <c r="E16" s="50" t="s">
        <v>12</v>
      </c>
      <c r="F16" s="49">
        <v>120292</v>
      </c>
      <c r="G16" s="49">
        <v>120292</v>
      </c>
      <c r="H16" s="49">
        <v>120292</v>
      </c>
      <c r="I16" s="49">
        <v>120292</v>
      </c>
    </row>
    <row r="17" spans="1:9" s="51" customFormat="1" ht="38.25" x14ac:dyDescent="0.25">
      <c r="A17" s="119"/>
      <c r="B17" s="47">
        <v>2</v>
      </c>
      <c r="C17" s="48" t="s">
        <v>71</v>
      </c>
      <c r="D17" s="52">
        <v>25100.6</v>
      </c>
      <c r="E17" s="50" t="s">
        <v>12</v>
      </c>
      <c r="F17" s="52">
        <v>26393.8</v>
      </c>
      <c r="G17" s="52">
        <v>26393.8</v>
      </c>
      <c r="H17" s="52">
        <v>26393.8</v>
      </c>
      <c r="I17" s="52">
        <v>26393.8</v>
      </c>
    </row>
    <row r="18" spans="1:9" s="51" customFormat="1" ht="38.25" x14ac:dyDescent="0.25">
      <c r="A18" s="119"/>
      <c r="B18" s="47">
        <v>3</v>
      </c>
      <c r="C18" s="48" t="s">
        <v>93</v>
      </c>
      <c r="D18" s="49">
        <v>781</v>
      </c>
      <c r="E18" s="50" t="s">
        <v>12</v>
      </c>
      <c r="F18" s="49">
        <v>781</v>
      </c>
      <c r="G18" s="49">
        <v>781</v>
      </c>
      <c r="H18" s="49">
        <v>781</v>
      </c>
      <c r="I18" s="49">
        <v>781</v>
      </c>
    </row>
    <row r="19" spans="1:9" s="51" customFormat="1" ht="51" x14ac:dyDescent="0.25">
      <c r="A19" s="119"/>
      <c r="B19" s="47">
        <v>4</v>
      </c>
      <c r="C19" s="19" t="s">
        <v>94</v>
      </c>
      <c r="D19" s="49">
        <v>15</v>
      </c>
      <c r="E19" s="50" t="s">
        <v>12</v>
      </c>
      <c r="F19" s="49">
        <v>5</v>
      </c>
      <c r="G19" s="49">
        <v>5</v>
      </c>
      <c r="H19" s="49">
        <v>5</v>
      </c>
      <c r="I19" s="49">
        <v>5</v>
      </c>
    </row>
    <row r="20" spans="1:9" s="51" customFormat="1" ht="51" x14ac:dyDescent="0.25">
      <c r="A20" s="119"/>
      <c r="B20" s="47">
        <v>5</v>
      </c>
      <c r="C20" s="19" t="s">
        <v>140</v>
      </c>
      <c r="D20" s="49">
        <v>20</v>
      </c>
      <c r="E20" s="50" t="s">
        <v>12</v>
      </c>
      <c r="F20" s="49">
        <v>20</v>
      </c>
      <c r="G20" s="49">
        <v>20</v>
      </c>
      <c r="H20" s="49">
        <v>20</v>
      </c>
      <c r="I20" s="49">
        <v>20</v>
      </c>
    </row>
    <row r="21" spans="1:9" s="51" customFormat="1" ht="38.25" x14ac:dyDescent="0.25">
      <c r="A21" s="119"/>
      <c r="B21" s="47">
        <v>6</v>
      </c>
      <c r="C21" s="48" t="s">
        <v>95</v>
      </c>
      <c r="D21" s="49">
        <v>15</v>
      </c>
      <c r="E21" s="50" t="s">
        <v>12</v>
      </c>
      <c r="F21" s="49">
        <v>15</v>
      </c>
      <c r="G21" s="49">
        <v>15</v>
      </c>
      <c r="H21" s="49">
        <v>15</v>
      </c>
      <c r="I21" s="49">
        <v>15</v>
      </c>
    </row>
    <row r="22" spans="1:9" s="51" customFormat="1" ht="38.25" x14ac:dyDescent="0.25">
      <c r="A22" s="119"/>
      <c r="B22" s="47">
        <v>7</v>
      </c>
      <c r="C22" s="73" t="s">
        <v>122</v>
      </c>
      <c r="D22" s="71">
        <v>13</v>
      </c>
      <c r="E22" s="72" t="s">
        <v>12</v>
      </c>
      <c r="F22" s="71">
        <v>9</v>
      </c>
      <c r="G22" s="71">
        <v>7</v>
      </c>
      <c r="H22" s="71">
        <v>7</v>
      </c>
      <c r="I22" s="71">
        <v>9</v>
      </c>
    </row>
    <row r="23" spans="1:9" s="51" customFormat="1" ht="26.25" x14ac:dyDescent="0.25">
      <c r="A23" s="119"/>
      <c r="B23" s="47">
        <v>8</v>
      </c>
      <c r="C23" s="54" t="s">
        <v>96</v>
      </c>
      <c r="D23" s="71">
        <v>200</v>
      </c>
      <c r="E23" s="72" t="s">
        <v>12</v>
      </c>
      <c r="F23" s="71">
        <v>0</v>
      </c>
      <c r="G23" s="71">
        <v>200</v>
      </c>
      <c r="H23" s="71">
        <v>0</v>
      </c>
      <c r="I23" s="71">
        <v>200</v>
      </c>
    </row>
    <row r="24" spans="1:9" s="51" customFormat="1" ht="25.5" x14ac:dyDescent="0.25">
      <c r="A24" s="119"/>
      <c r="B24" s="47">
        <v>9</v>
      </c>
      <c r="C24" s="48" t="s">
        <v>125</v>
      </c>
      <c r="D24" s="49">
        <v>42</v>
      </c>
      <c r="E24" s="50" t="s">
        <v>12</v>
      </c>
      <c r="F24" s="49">
        <v>44</v>
      </c>
      <c r="G24" s="49">
        <v>44</v>
      </c>
      <c r="H24" s="49">
        <v>44</v>
      </c>
      <c r="I24" s="49">
        <v>44</v>
      </c>
    </row>
    <row r="25" spans="1:9" s="51" customFormat="1" ht="25.5" x14ac:dyDescent="0.25">
      <c r="A25" s="119"/>
      <c r="B25" s="47">
        <v>10</v>
      </c>
      <c r="C25" s="48" t="s">
        <v>97</v>
      </c>
      <c r="D25" s="49">
        <v>4</v>
      </c>
      <c r="E25" s="50" t="s">
        <v>12</v>
      </c>
      <c r="F25" s="49">
        <v>4</v>
      </c>
      <c r="G25" s="49">
        <v>4</v>
      </c>
      <c r="H25" s="49">
        <v>4</v>
      </c>
      <c r="I25" s="49">
        <v>4</v>
      </c>
    </row>
    <row r="26" spans="1:9" s="51" customFormat="1" ht="25.5" x14ac:dyDescent="0.25">
      <c r="A26" s="121" t="s">
        <v>13</v>
      </c>
      <c r="B26" s="128" t="s">
        <v>14</v>
      </c>
      <c r="C26" s="129" t="s">
        <v>28</v>
      </c>
      <c r="D26" s="128" t="s">
        <v>29</v>
      </c>
      <c r="E26" s="56" t="s">
        <v>17</v>
      </c>
      <c r="F26" s="56"/>
      <c r="G26" s="56"/>
      <c r="H26" s="56"/>
      <c r="I26" s="56"/>
    </row>
    <row r="27" spans="1:9" s="51" customFormat="1" x14ac:dyDescent="0.25">
      <c r="A27" s="121"/>
      <c r="B27" s="128"/>
      <c r="C27" s="129"/>
      <c r="D27" s="128"/>
      <c r="E27" s="57" t="s">
        <v>10</v>
      </c>
      <c r="F27" s="57">
        <v>2025</v>
      </c>
      <c r="G27" s="57">
        <v>2026</v>
      </c>
      <c r="H27" s="57">
        <v>2027</v>
      </c>
      <c r="I27" s="58" t="s">
        <v>18</v>
      </c>
    </row>
    <row r="28" spans="1:9" s="51" customFormat="1" x14ac:dyDescent="0.25">
      <c r="A28" s="121"/>
      <c r="B28" s="57"/>
      <c r="C28" s="60" t="s">
        <v>18</v>
      </c>
      <c r="D28" s="61" t="s">
        <v>12</v>
      </c>
      <c r="E28" s="61" t="s">
        <v>12</v>
      </c>
      <c r="F28" s="61">
        <f>SUM(F29:F38)</f>
        <v>383564.54</v>
      </c>
      <c r="G28" s="61">
        <f>SUM(G29:G38)</f>
        <v>292766.15999999997</v>
      </c>
      <c r="H28" s="61">
        <f>SUM(H29:H38)</f>
        <v>292050.36</v>
      </c>
      <c r="I28" s="61">
        <f>H28*10</f>
        <v>2920503.5999999996</v>
      </c>
    </row>
    <row r="29" spans="1:9" s="51" customFormat="1" ht="25.5" x14ac:dyDescent="0.25">
      <c r="A29" s="121"/>
      <c r="B29" s="59">
        <v>1</v>
      </c>
      <c r="C29" s="19" t="s">
        <v>66</v>
      </c>
      <c r="D29" s="50" t="s">
        <v>12</v>
      </c>
      <c r="E29" s="50" t="s">
        <v>12</v>
      </c>
      <c r="F29" s="16">
        <v>107374.58</v>
      </c>
      <c r="G29" s="16">
        <v>107374.58</v>
      </c>
      <c r="H29" s="16">
        <v>107374.58</v>
      </c>
      <c r="I29" s="50">
        <f t="shared" ref="I29:I38" si="0">SUM(F29:H29)</f>
        <v>322123.74</v>
      </c>
    </row>
    <row r="30" spans="1:9" s="51" customFormat="1" ht="38.25" x14ac:dyDescent="0.25">
      <c r="A30" s="121"/>
      <c r="B30" s="59">
        <v>2</v>
      </c>
      <c r="C30" s="53" t="s">
        <v>68</v>
      </c>
      <c r="D30" s="50" t="s">
        <v>12</v>
      </c>
      <c r="E30" s="50" t="s">
        <v>12</v>
      </c>
      <c r="F30" s="16">
        <v>149549.81</v>
      </c>
      <c r="G30" s="16">
        <v>149549.81</v>
      </c>
      <c r="H30" s="16">
        <v>149549.81</v>
      </c>
      <c r="I30" s="50">
        <f t="shared" si="0"/>
        <v>448649.43</v>
      </c>
    </row>
    <row r="31" spans="1:9" s="51" customFormat="1" ht="38.25" x14ac:dyDescent="0.25">
      <c r="A31" s="121"/>
      <c r="B31" s="65">
        <v>3</v>
      </c>
      <c r="C31" s="48" t="s">
        <v>121</v>
      </c>
      <c r="D31" s="70" t="s">
        <v>12</v>
      </c>
      <c r="E31" s="70" t="s">
        <v>12</v>
      </c>
      <c r="F31" s="20">
        <v>108155.43</v>
      </c>
      <c r="G31" s="20">
        <v>17141.25</v>
      </c>
      <c r="H31" s="67">
        <v>17141.25</v>
      </c>
      <c r="I31" s="50">
        <f t="shared" si="0"/>
        <v>142437.93</v>
      </c>
    </row>
    <row r="32" spans="1:9" s="51" customFormat="1" ht="38.25" x14ac:dyDescent="0.25">
      <c r="A32" s="121"/>
      <c r="B32" s="59">
        <v>4</v>
      </c>
      <c r="C32" s="19" t="s">
        <v>69</v>
      </c>
      <c r="D32" s="50" t="s">
        <v>12</v>
      </c>
      <c r="E32" s="50" t="s">
        <v>12</v>
      </c>
      <c r="F32" s="16">
        <v>11000</v>
      </c>
      <c r="G32" s="16">
        <v>11000</v>
      </c>
      <c r="H32" s="16">
        <v>11000</v>
      </c>
      <c r="I32" s="50">
        <f t="shared" si="0"/>
        <v>33000</v>
      </c>
    </row>
    <row r="33" spans="1:9" s="51" customFormat="1" ht="38.25" x14ac:dyDescent="0.25">
      <c r="A33" s="121"/>
      <c r="B33" s="84">
        <v>5</v>
      </c>
      <c r="C33" s="19" t="s">
        <v>138</v>
      </c>
      <c r="D33" s="50" t="s">
        <v>12</v>
      </c>
      <c r="E33" s="50" t="s">
        <v>12</v>
      </c>
      <c r="F33" s="16">
        <v>150</v>
      </c>
      <c r="G33" s="16">
        <v>150</v>
      </c>
      <c r="H33" s="16">
        <v>150</v>
      </c>
      <c r="I33" s="50">
        <f t="shared" si="0"/>
        <v>450</v>
      </c>
    </row>
    <row r="34" spans="1:9" s="51" customFormat="1" ht="25.5" x14ac:dyDescent="0.25">
      <c r="A34" s="121"/>
      <c r="B34" s="59">
        <v>5</v>
      </c>
      <c r="C34" s="19" t="s">
        <v>70</v>
      </c>
      <c r="D34" s="50" t="s">
        <v>12</v>
      </c>
      <c r="E34" s="50" t="s">
        <v>12</v>
      </c>
      <c r="F34" s="16">
        <v>350</v>
      </c>
      <c r="G34" s="16">
        <v>350</v>
      </c>
      <c r="H34" s="16">
        <v>350</v>
      </c>
      <c r="I34" s="50">
        <f t="shared" si="0"/>
        <v>1050</v>
      </c>
    </row>
    <row r="35" spans="1:9" s="51" customFormat="1" ht="25.5" x14ac:dyDescent="0.25">
      <c r="A35" s="121"/>
      <c r="B35" s="59">
        <v>7</v>
      </c>
      <c r="C35" s="53" t="s">
        <v>123</v>
      </c>
      <c r="D35" s="50" t="s">
        <v>12</v>
      </c>
      <c r="E35" s="50" t="s">
        <v>12</v>
      </c>
      <c r="F35" s="16">
        <v>2200</v>
      </c>
      <c r="G35" s="16">
        <v>1700</v>
      </c>
      <c r="H35" s="16">
        <v>1700</v>
      </c>
      <c r="I35" s="50">
        <f t="shared" si="0"/>
        <v>5600</v>
      </c>
    </row>
    <row r="36" spans="1:9" s="51" customFormat="1" ht="25.5" x14ac:dyDescent="0.25">
      <c r="A36" s="121"/>
      <c r="B36" s="59">
        <v>8</v>
      </c>
      <c r="C36" s="53" t="s">
        <v>73</v>
      </c>
      <c r="D36" s="50" t="s">
        <v>12</v>
      </c>
      <c r="E36" s="50" t="s">
        <v>12</v>
      </c>
      <c r="F36" s="55">
        <v>0</v>
      </c>
      <c r="G36" s="55">
        <v>715.8</v>
      </c>
      <c r="H36" s="55">
        <v>0</v>
      </c>
      <c r="I36" s="50">
        <f t="shared" si="0"/>
        <v>715.8</v>
      </c>
    </row>
    <row r="37" spans="1:9" s="51" customFormat="1" ht="18" customHeight="1" x14ac:dyDescent="0.25">
      <c r="A37" s="121"/>
      <c r="B37" s="59">
        <v>9</v>
      </c>
      <c r="C37" s="19" t="s">
        <v>124</v>
      </c>
      <c r="D37" s="50" t="s">
        <v>12</v>
      </c>
      <c r="E37" s="50" t="s">
        <v>12</v>
      </c>
      <c r="F37" s="16">
        <v>600</v>
      </c>
      <c r="G37" s="16">
        <v>600</v>
      </c>
      <c r="H37" s="16">
        <v>600</v>
      </c>
      <c r="I37" s="50">
        <f t="shared" si="0"/>
        <v>1800</v>
      </c>
    </row>
    <row r="38" spans="1:9" s="51" customFormat="1" ht="18.75" customHeight="1" x14ac:dyDescent="0.25">
      <c r="A38" s="121"/>
      <c r="B38" s="59">
        <v>10</v>
      </c>
      <c r="C38" s="19" t="s">
        <v>48</v>
      </c>
      <c r="D38" s="50" t="s">
        <v>12</v>
      </c>
      <c r="E38" s="50" t="s">
        <v>12</v>
      </c>
      <c r="F38" s="16">
        <v>4184.72</v>
      </c>
      <c r="G38" s="16">
        <v>4184.72</v>
      </c>
      <c r="H38" s="16">
        <v>4184.72</v>
      </c>
      <c r="I38" s="50">
        <f t="shared" si="0"/>
        <v>12554.16</v>
      </c>
    </row>
  </sheetData>
  <mergeCells count="13">
    <mergeCell ref="A26:A38"/>
    <mergeCell ref="A14:A25"/>
    <mergeCell ref="B10:I10"/>
    <mergeCell ref="B11:I11"/>
    <mergeCell ref="B12:I12"/>
    <mergeCell ref="B13:I13"/>
    <mergeCell ref="B14:B15"/>
    <mergeCell ref="C14:C15"/>
    <mergeCell ref="D14:D15"/>
    <mergeCell ref="E14:I14"/>
    <mergeCell ref="B26:B27"/>
    <mergeCell ref="C26:C27"/>
    <mergeCell ref="D26:D27"/>
  </mergeCells>
  <printOptions horizontalCentered="1"/>
  <pageMargins left="0.19685039370078741" right="0" top="0.19685039370078741" bottom="0.19685039370078741" header="0.31496062992125984" footer="0.31496062992125984"/>
  <pageSetup paperSize="9"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Normal="100" zoomScaleSheetLayoutView="130" workbookViewId="0">
      <selection activeCell="J9" sqref="J9"/>
    </sheetView>
  </sheetViews>
  <sheetFormatPr defaultRowHeight="15.75" x14ac:dyDescent="0.25"/>
  <cols>
    <col min="1" max="1" width="28.875" customWidth="1"/>
    <col min="2" max="2" width="4.375" customWidth="1"/>
    <col min="3" max="3" width="27.25" customWidth="1"/>
    <col min="4" max="4" width="9.5" customWidth="1"/>
    <col min="6" max="6" width="9.625" customWidth="1"/>
    <col min="7" max="7" width="9.75" customWidth="1"/>
    <col min="8" max="8" width="10" customWidth="1"/>
    <col min="9" max="9" width="10.25" bestFit="1" customWidth="1"/>
  </cols>
  <sheetData>
    <row r="1" spans="1:9" x14ac:dyDescent="0.25">
      <c r="F1" t="s">
        <v>150</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49</v>
      </c>
      <c r="B8" s="5"/>
      <c r="C8" s="5"/>
      <c r="D8" s="5"/>
      <c r="E8" s="5"/>
      <c r="F8" s="5"/>
      <c r="G8" s="5"/>
      <c r="H8" s="5"/>
      <c r="I8" s="5"/>
    </row>
    <row r="10" spans="1:9" x14ac:dyDescent="0.25">
      <c r="A10" s="1" t="s">
        <v>0</v>
      </c>
      <c r="B10" s="138" t="s">
        <v>1</v>
      </c>
      <c r="C10" s="138"/>
      <c r="D10" s="138"/>
      <c r="E10" s="138"/>
      <c r="F10" s="138"/>
      <c r="G10" s="138"/>
      <c r="H10" s="138"/>
      <c r="I10" s="138"/>
    </row>
    <row r="11" spans="1:9" ht="33" customHeight="1" x14ac:dyDescent="0.25">
      <c r="A11" s="7" t="s">
        <v>2</v>
      </c>
      <c r="B11" s="139" t="s">
        <v>50</v>
      </c>
      <c r="C11" s="139"/>
      <c r="D11" s="139"/>
      <c r="E11" s="139"/>
      <c r="F11" s="139"/>
      <c r="G11" s="139"/>
      <c r="H11" s="139"/>
      <c r="I11" s="139"/>
    </row>
    <row r="12" spans="1:9" ht="30" customHeight="1" x14ac:dyDescent="0.25">
      <c r="A12" s="7" t="s">
        <v>21</v>
      </c>
      <c r="B12" s="139" t="s">
        <v>75</v>
      </c>
      <c r="C12" s="139"/>
      <c r="D12" s="139"/>
      <c r="E12" s="139"/>
      <c r="F12" s="139"/>
      <c r="G12" s="139"/>
      <c r="H12" s="139"/>
      <c r="I12" s="139"/>
    </row>
    <row r="13" spans="1:9" ht="48.6" customHeight="1" x14ac:dyDescent="0.25">
      <c r="A13" s="7" t="s">
        <v>22</v>
      </c>
      <c r="B13" s="139" t="s">
        <v>106</v>
      </c>
      <c r="C13" s="139"/>
      <c r="D13" s="139"/>
      <c r="E13" s="139"/>
      <c r="F13" s="139"/>
      <c r="G13" s="139"/>
      <c r="H13" s="139"/>
      <c r="I13" s="139"/>
    </row>
    <row r="14" spans="1:9" x14ac:dyDescent="0.25">
      <c r="A14" s="133" t="s">
        <v>23</v>
      </c>
      <c r="B14" s="117" t="s">
        <v>14</v>
      </c>
      <c r="C14" s="118" t="s">
        <v>24</v>
      </c>
      <c r="D14" s="117" t="s">
        <v>8</v>
      </c>
      <c r="E14" s="119" t="s">
        <v>25</v>
      </c>
      <c r="F14" s="119"/>
      <c r="G14" s="119"/>
      <c r="H14" s="119"/>
      <c r="I14" s="119"/>
    </row>
    <row r="15" spans="1:9" ht="64.5" x14ac:dyDescent="0.25">
      <c r="A15" s="134"/>
      <c r="B15" s="117"/>
      <c r="C15" s="118"/>
      <c r="D15" s="117"/>
      <c r="E15" s="80" t="s">
        <v>10</v>
      </c>
      <c r="F15" s="80">
        <v>2025</v>
      </c>
      <c r="G15" s="80">
        <v>2026</v>
      </c>
      <c r="H15" s="80">
        <v>2027</v>
      </c>
      <c r="I15" s="2" t="s">
        <v>33</v>
      </c>
    </row>
    <row r="16" spans="1:9" ht="51" x14ac:dyDescent="0.25">
      <c r="A16" s="134"/>
      <c r="B16" s="6" t="s">
        <v>26</v>
      </c>
      <c r="C16" s="79" t="s">
        <v>51</v>
      </c>
      <c r="D16" s="14">
        <v>823993.1</v>
      </c>
      <c r="E16" s="8" t="s">
        <v>12</v>
      </c>
      <c r="F16" s="14">
        <v>823993.1</v>
      </c>
      <c r="G16" s="14">
        <v>823993.1</v>
      </c>
      <c r="H16" s="14">
        <v>823993.1</v>
      </c>
      <c r="I16" s="14">
        <v>823993.1</v>
      </c>
    </row>
    <row r="17" spans="1:9" ht="51" x14ac:dyDescent="0.25">
      <c r="A17" s="134"/>
      <c r="B17" s="6" t="s">
        <v>27</v>
      </c>
      <c r="C17" s="79" t="s">
        <v>52</v>
      </c>
      <c r="D17" s="9">
        <v>3</v>
      </c>
      <c r="E17" s="8" t="s">
        <v>12</v>
      </c>
      <c r="F17" s="9">
        <v>3</v>
      </c>
      <c r="G17" s="9">
        <v>3</v>
      </c>
      <c r="H17" s="9">
        <v>3</v>
      </c>
      <c r="I17" s="9">
        <v>3</v>
      </c>
    </row>
    <row r="18" spans="1:9" ht="38.25" x14ac:dyDescent="0.25">
      <c r="A18" s="135"/>
      <c r="B18" s="68">
        <v>3</v>
      </c>
      <c r="C18" s="82" t="s">
        <v>120</v>
      </c>
      <c r="D18" s="9">
        <v>1</v>
      </c>
      <c r="E18" s="8" t="s">
        <v>12</v>
      </c>
      <c r="F18" s="9">
        <v>1</v>
      </c>
      <c r="G18" s="9">
        <v>1</v>
      </c>
      <c r="H18" s="9">
        <v>1</v>
      </c>
      <c r="I18" s="9">
        <v>1</v>
      </c>
    </row>
    <row r="19" spans="1:9" ht="26.45" customHeight="1" x14ac:dyDescent="0.25">
      <c r="A19" s="130" t="s">
        <v>13</v>
      </c>
      <c r="B19" s="117" t="s">
        <v>14</v>
      </c>
      <c r="C19" s="136" t="s">
        <v>28</v>
      </c>
      <c r="D19" s="117" t="s">
        <v>29</v>
      </c>
      <c r="E19" s="4" t="s">
        <v>17</v>
      </c>
      <c r="F19" s="4"/>
      <c r="G19" s="4"/>
      <c r="H19" s="4"/>
      <c r="I19" s="4"/>
    </row>
    <row r="20" spans="1:9" x14ac:dyDescent="0.25">
      <c r="A20" s="131"/>
      <c r="B20" s="117"/>
      <c r="C20" s="137"/>
      <c r="D20" s="117"/>
      <c r="E20" s="2" t="s">
        <v>10</v>
      </c>
      <c r="F20" s="2">
        <v>2025</v>
      </c>
      <c r="G20" s="2">
        <v>2026</v>
      </c>
      <c r="H20" s="2">
        <v>2027</v>
      </c>
      <c r="I20" s="78" t="s">
        <v>18</v>
      </c>
    </row>
    <row r="21" spans="1:9" x14ac:dyDescent="0.25">
      <c r="A21" s="131"/>
      <c r="B21" s="2"/>
      <c r="C21" s="3" t="s">
        <v>18</v>
      </c>
      <c r="D21" s="8" t="s">
        <v>12</v>
      </c>
      <c r="E21" s="8" t="s">
        <v>12</v>
      </c>
      <c r="F21" s="8">
        <f>SUM(F22:F24)</f>
        <v>35133.090000000004</v>
      </c>
      <c r="G21" s="8">
        <f t="shared" ref="G21:I21" si="0">SUM(G22:G24)</f>
        <v>35431.24</v>
      </c>
      <c r="H21" s="8">
        <f t="shared" si="0"/>
        <v>35133.090000000004</v>
      </c>
      <c r="I21" s="8">
        <f t="shared" si="0"/>
        <v>105697.42</v>
      </c>
    </row>
    <row r="22" spans="1:9" ht="51" x14ac:dyDescent="0.25">
      <c r="A22" s="131"/>
      <c r="B22" s="6" t="s">
        <v>26</v>
      </c>
      <c r="C22" s="19" t="s">
        <v>118</v>
      </c>
      <c r="D22" s="8" t="s">
        <v>12</v>
      </c>
      <c r="E22" s="8" t="s">
        <v>12</v>
      </c>
      <c r="F22" s="8">
        <v>19072.79</v>
      </c>
      <c r="G22" s="8">
        <v>19072.79</v>
      </c>
      <c r="H22" s="8">
        <v>19072.79</v>
      </c>
      <c r="I22" s="8">
        <f t="shared" ref="I22:I23" si="1">SUM(F22:H22)</f>
        <v>57218.37</v>
      </c>
    </row>
    <row r="23" spans="1:9" ht="38.25" x14ac:dyDescent="0.25">
      <c r="A23" s="131"/>
      <c r="B23" s="6" t="s">
        <v>27</v>
      </c>
      <c r="C23" s="19" t="s">
        <v>53</v>
      </c>
      <c r="D23" s="8" t="s">
        <v>12</v>
      </c>
      <c r="E23" s="8" t="s">
        <v>12</v>
      </c>
      <c r="F23" s="8">
        <v>16020</v>
      </c>
      <c r="G23" s="8">
        <v>16020</v>
      </c>
      <c r="H23" s="8">
        <v>16020</v>
      </c>
      <c r="I23" s="8">
        <f t="shared" si="1"/>
        <v>48060</v>
      </c>
    </row>
    <row r="24" spans="1:9" ht="25.5" x14ac:dyDescent="0.25">
      <c r="A24" s="132"/>
      <c r="B24" s="69">
        <v>3</v>
      </c>
      <c r="C24" s="79" t="s">
        <v>119</v>
      </c>
      <c r="D24" s="8" t="s">
        <v>12</v>
      </c>
      <c r="E24" s="8" t="s">
        <v>12</v>
      </c>
      <c r="F24" s="70">
        <v>40.299999999999997</v>
      </c>
      <c r="G24" s="70">
        <v>338.45</v>
      </c>
      <c r="H24" s="70">
        <v>40.299999999999997</v>
      </c>
      <c r="I24" s="70">
        <f>SUM(F24:H24)</f>
        <v>419.05</v>
      </c>
    </row>
  </sheetData>
  <mergeCells count="13">
    <mergeCell ref="B10:I10"/>
    <mergeCell ref="B11:I11"/>
    <mergeCell ref="B12:I12"/>
    <mergeCell ref="B13:I13"/>
    <mergeCell ref="B14:B15"/>
    <mergeCell ref="C14:C15"/>
    <mergeCell ref="D14:D15"/>
    <mergeCell ref="E14:I14"/>
    <mergeCell ref="A19:A24"/>
    <mergeCell ref="A14:A18"/>
    <mergeCell ref="B19:B20"/>
    <mergeCell ref="C19:C20"/>
    <mergeCell ref="D19:D20"/>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93" zoomScaleNormal="93" zoomScaleSheetLayoutView="130" workbookViewId="0">
      <selection activeCell="K15" sqref="K15"/>
    </sheetView>
  </sheetViews>
  <sheetFormatPr defaultRowHeight="15.75" x14ac:dyDescent="0.25"/>
  <cols>
    <col min="1" max="1" width="28.875" customWidth="1"/>
    <col min="2" max="2" width="4.375" customWidth="1"/>
    <col min="3" max="3" width="36.875" customWidth="1"/>
    <col min="4" max="4" width="9.75" customWidth="1"/>
    <col min="6" max="6" width="9.625" customWidth="1"/>
    <col min="7" max="7" width="9.75" customWidth="1"/>
    <col min="8" max="8" width="10" customWidth="1"/>
    <col min="9" max="9" width="13" customWidth="1"/>
  </cols>
  <sheetData>
    <row r="1" spans="1:9" x14ac:dyDescent="0.25">
      <c r="F1" t="s">
        <v>151</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54</v>
      </c>
      <c r="B8" s="5"/>
      <c r="C8" s="5"/>
      <c r="D8" s="5"/>
      <c r="E8" s="5"/>
      <c r="F8" s="5"/>
      <c r="G8" s="5"/>
      <c r="H8" s="5"/>
      <c r="I8" s="5"/>
    </row>
    <row r="10" spans="1:9" x14ac:dyDescent="0.25">
      <c r="A10" s="1" t="s">
        <v>0</v>
      </c>
      <c r="B10" s="119" t="s">
        <v>1</v>
      </c>
      <c r="C10" s="119"/>
      <c r="D10" s="119"/>
      <c r="E10" s="119"/>
      <c r="F10" s="119"/>
      <c r="G10" s="119"/>
      <c r="H10" s="119"/>
      <c r="I10" s="119"/>
    </row>
    <row r="11" spans="1:9" ht="32.25" customHeight="1" x14ac:dyDescent="0.25">
      <c r="A11" s="79" t="s">
        <v>2</v>
      </c>
      <c r="B11" s="102" t="s">
        <v>78</v>
      </c>
      <c r="C11" s="102"/>
      <c r="D11" s="102"/>
      <c r="E11" s="102"/>
      <c r="F11" s="102"/>
      <c r="G11" s="102"/>
      <c r="H11" s="102"/>
      <c r="I11" s="102"/>
    </row>
    <row r="12" spans="1:9" ht="29.25" customHeight="1" x14ac:dyDescent="0.25">
      <c r="A12" s="79" t="s">
        <v>92</v>
      </c>
      <c r="B12" s="120" t="s">
        <v>99</v>
      </c>
      <c r="C12" s="120"/>
      <c r="D12" s="120"/>
      <c r="E12" s="120"/>
      <c r="F12" s="120"/>
      <c r="G12" s="120"/>
      <c r="H12" s="120"/>
      <c r="I12" s="120"/>
    </row>
    <row r="13" spans="1:9" ht="25.5" customHeight="1" x14ac:dyDescent="0.25">
      <c r="A13" s="79" t="s">
        <v>22</v>
      </c>
      <c r="B13" s="120" t="s">
        <v>100</v>
      </c>
      <c r="C13" s="120"/>
      <c r="D13" s="120"/>
      <c r="E13" s="120"/>
      <c r="F13" s="120"/>
      <c r="G13" s="120"/>
      <c r="H13" s="120"/>
      <c r="I13" s="120"/>
    </row>
    <row r="14" spans="1:9" x14ac:dyDescent="0.25">
      <c r="A14" s="116" t="s">
        <v>23</v>
      </c>
      <c r="B14" s="117" t="s">
        <v>14</v>
      </c>
      <c r="C14" s="118" t="s">
        <v>24</v>
      </c>
      <c r="D14" s="117" t="s">
        <v>8</v>
      </c>
      <c r="E14" s="119" t="s">
        <v>25</v>
      </c>
      <c r="F14" s="119"/>
      <c r="G14" s="119"/>
      <c r="H14" s="119"/>
      <c r="I14" s="119"/>
    </row>
    <row r="15" spans="1:9" ht="64.5" x14ac:dyDescent="0.25">
      <c r="A15" s="116"/>
      <c r="B15" s="117"/>
      <c r="C15" s="118"/>
      <c r="D15" s="117"/>
      <c r="E15" s="2" t="s">
        <v>10</v>
      </c>
      <c r="F15" s="2">
        <v>2025</v>
      </c>
      <c r="G15" s="2">
        <v>2026</v>
      </c>
      <c r="H15" s="2">
        <v>2027</v>
      </c>
      <c r="I15" s="2" t="s">
        <v>33</v>
      </c>
    </row>
    <row r="16" spans="1:9" ht="42.75" customHeight="1" x14ac:dyDescent="0.25">
      <c r="A16" s="116"/>
      <c r="B16" s="78">
        <v>1</v>
      </c>
      <c r="C16" s="79" t="s">
        <v>101</v>
      </c>
      <c r="D16" s="9">
        <v>812</v>
      </c>
      <c r="E16" s="8" t="s">
        <v>12</v>
      </c>
      <c r="F16" s="9">
        <v>850</v>
      </c>
      <c r="G16" s="9">
        <v>850</v>
      </c>
      <c r="H16" s="9">
        <v>850</v>
      </c>
      <c r="I16" s="9">
        <v>850</v>
      </c>
    </row>
    <row r="17" spans="1:9" ht="45.75" customHeight="1" x14ac:dyDescent="0.25">
      <c r="A17" s="116"/>
      <c r="B17" s="78">
        <v>2</v>
      </c>
      <c r="C17" s="79" t="s">
        <v>102</v>
      </c>
      <c r="D17" s="9">
        <v>0</v>
      </c>
      <c r="E17" s="8" t="s">
        <v>12</v>
      </c>
      <c r="F17" s="9">
        <v>150</v>
      </c>
      <c r="G17" s="9">
        <v>0</v>
      </c>
      <c r="H17" s="9">
        <v>0</v>
      </c>
      <c r="I17" s="9">
        <v>150</v>
      </c>
    </row>
    <row r="18" spans="1:9" ht="26.45" customHeight="1" x14ac:dyDescent="0.25">
      <c r="A18" s="117" t="s">
        <v>13</v>
      </c>
      <c r="B18" s="117" t="s">
        <v>14</v>
      </c>
      <c r="C18" s="118" t="s">
        <v>28</v>
      </c>
      <c r="D18" s="117" t="s">
        <v>29</v>
      </c>
      <c r="E18" s="4" t="s">
        <v>17</v>
      </c>
      <c r="F18" s="4"/>
      <c r="G18" s="4"/>
      <c r="H18" s="4"/>
      <c r="I18" s="4"/>
    </row>
    <row r="19" spans="1:9" x14ac:dyDescent="0.25">
      <c r="A19" s="117"/>
      <c r="B19" s="117"/>
      <c r="C19" s="118"/>
      <c r="D19" s="117"/>
      <c r="E19" s="2" t="s">
        <v>10</v>
      </c>
      <c r="F19" s="2">
        <v>2025</v>
      </c>
      <c r="G19" s="2">
        <v>2026</v>
      </c>
      <c r="H19" s="2">
        <v>2027</v>
      </c>
      <c r="I19" s="78" t="s">
        <v>18</v>
      </c>
    </row>
    <row r="20" spans="1:9" x14ac:dyDescent="0.25">
      <c r="A20" s="117"/>
      <c r="B20" s="2"/>
      <c r="C20" s="3" t="s">
        <v>18</v>
      </c>
      <c r="D20" s="8" t="s">
        <v>12</v>
      </c>
      <c r="E20" s="8" t="s">
        <v>12</v>
      </c>
      <c r="F20" s="8">
        <f>SUM(F21:F22)</f>
        <v>7058.92</v>
      </c>
      <c r="G20" s="8">
        <f>SUM(G21:G22)</f>
        <v>3666.46</v>
      </c>
      <c r="H20" s="8">
        <f>SUM(H21:H22)</f>
        <v>3886.45</v>
      </c>
      <c r="I20" s="8">
        <f>SUM(F20:H20)</f>
        <v>14611.830000000002</v>
      </c>
    </row>
    <row r="21" spans="1:9" ht="25.5" x14ac:dyDescent="0.25">
      <c r="A21" s="117"/>
      <c r="B21" s="78">
        <v>1</v>
      </c>
      <c r="C21" s="79" t="s">
        <v>55</v>
      </c>
      <c r="D21" s="8" t="s">
        <v>12</v>
      </c>
      <c r="E21" s="8" t="s">
        <v>12</v>
      </c>
      <c r="F21" s="8">
        <v>3458.92</v>
      </c>
      <c r="G21" s="8">
        <v>3666.46</v>
      </c>
      <c r="H21" s="16">
        <v>3886.45</v>
      </c>
      <c r="I21" s="8">
        <f>SUM(F21:H21)</f>
        <v>11011.83</v>
      </c>
    </row>
    <row r="22" spans="1:9" ht="25.5" x14ac:dyDescent="0.25">
      <c r="A22" s="117"/>
      <c r="B22" s="78">
        <v>2</v>
      </c>
      <c r="C22" s="79" t="s">
        <v>103</v>
      </c>
      <c r="D22" s="8" t="s">
        <v>12</v>
      </c>
      <c r="E22" s="8" t="s">
        <v>12</v>
      </c>
      <c r="F22" s="8">
        <v>3600</v>
      </c>
      <c r="G22" s="8">
        <v>0</v>
      </c>
      <c r="H22" s="16">
        <v>0</v>
      </c>
      <c r="I22" s="8">
        <f>SUM(F22:H22)</f>
        <v>3600</v>
      </c>
    </row>
  </sheetData>
  <mergeCells count="13">
    <mergeCell ref="A18:A22"/>
    <mergeCell ref="B14:B15"/>
    <mergeCell ref="C14:C15"/>
    <mergeCell ref="D14:D15"/>
    <mergeCell ref="A14:A17"/>
    <mergeCell ref="E14:I14"/>
    <mergeCell ref="B18:B19"/>
    <mergeCell ref="C18:C19"/>
    <mergeCell ref="D18:D19"/>
    <mergeCell ref="B10:I10"/>
    <mergeCell ref="B11:I11"/>
    <mergeCell ref="B12:I12"/>
    <mergeCell ref="B13:I13"/>
  </mergeCells>
  <printOptions horizontalCentered="1"/>
  <pageMargins left="0.19685039370078741" right="0.19685039370078741" top="0.39370078740157483" bottom="0.39370078740157483" header="0.31496062992125984" footer="0.31496062992125984"/>
  <pageSetup paperSize="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Normal="100" zoomScaleSheetLayoutView="130" workbookViewId="0">
      <selection activeCell="L15" sqref="L15"/>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144</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56</v>
      </c>
      <c r="B8" s="5"/>
      <c r="C8" s="5"/>
      <c r="D8" s="5"/>
      <c r="E8" s="5"/>
      <c r="F8" s="5"/>
      <c r="G8" s="5"/>
      <c r="H8" s="5"/>
      <c r="I8" s="5"/>
    </row>
    <row r="10" spans="1:9" x14ac:dyDescent="0.25">
      <c r="A10" s="1" t="s">
        <v>0</v>
      </c>
      <c r="B10" s="120" t="s">
        <v>1</v>
      </c>
      <c r="C10" s="120"/>
      <c r="D10" s="120"/>
      <c r="E10" s="120"/>
      <c r="F10" s="120"/>
      <c r="G10" s="120"/>
      <c r="H10" s="120"/>
      <c r="I10" s="120"/>
    </row>
    <row r="11" spans="1:9" ht="25.5" x14ac:dyDescent="0.25">
      <c r="A11" s="79" t="s">
        <v>2</v>
      </c>
      <c r="B11" s="120" t="s">
        <v>50</v>
      </c>
      <c r="C11" s="120"/>
      <c r="D11" s="120"/>
      <c r="E11" s="120"/>
      <c r="F11" s="120"/>
      <c r="G11" s="120"/>
      <c r="H11" s="120"/>
      <c r="I11" s="120"/>
    </row>
    <row r="12" spans="1:9" x14ac:dyDescent="0.25">
      <c r="A12" s="79" t="s">
        <v>21</v>
      </c>
      <c r="B12" s="120" t="s">
        <v>141</v>
      </c>
      <c r="C12" s="120"/>
      <c r="D12" s="120"/>
      <c r="E12" s="120"/>
      <c r="F12" s="120"/>
      <c r="G12" s="120"/>
      <c r="H12" s="120"/>
      <c r="I12" s="120"/>
    </row>
    <row r="13" spans="1:9" ht="30.6" customHeight="1" x14ac:dyDescent="0.25">
      <c r="A13" s="79" t="s">
        <v>22</v>
      </c>
      <c r="B13" s="120" t="s">
        <v>57</v>
      </c>
      <c r="C13" s="120"/>
      <c r="D13" s="120"/>
      <c r="E13" s="120"/>
      <c r="F13" s="120"/>
      <c r="G13" s="120"/>
      <c r="H13" s="120"/>
      <c r="I13" s="120"/>
    </row>
    <row r="14" spans="1:9" x14ac:dyDescent="0.25">
      <c r="A14" s="116" t="s">
        <v>23</v>
      </c>
      <c r="B14" s="117" t="s">
        <v>14</v>
      </c>
      <c r="C14" s="118" t="s">
        <v>24</v>
      </c>
      <c r="D14" s="117" t="s">
        <v>8</v>
      </c>
      <c r="E14" s="119" t="s">
        <v>25</v>
      </c>
      <c r="F14" s="119"/>
      <c r="G14" s="119"/>
      <c r="H14" s="119"/>
      <c r="I14" s="119"/>
    </row>
    <row r="15" spans="1:9" ht="64.5" x14ac:dyDescent="0.25">
      <c r="A15" s="116"/>
      <c r="B15" s="117"/>
      <c r="C15" s="118"/>
      <c r="D15" s="117"/>
      <c r="E15" s="2" t="s">
        <v>10</v>
      </c>
      <c r="F15" s="2">
        <v>2025</v>
      </c>
      <c r="G15" s="2">
        <v>2026</v>
      </c>
      <c r="H15" s="2">
        <v>2027</v>
      </c>
      <c r="I15" s="2" t="s">
        <v>33</v>
      </c>
    </row>
    <row r="16" spans="1:9" ht="89.25" x14ac:dyDescent="0.25">
      <c r="A16" s="116"/>
      <c r="B16" s="78" t="s">
        <v>26</v>
      </c>
      <c r="C16" s="79" t="s">
        <v>143</v>
      </c>
      <c r="D16" s="9">
        <v>80</v>
      </c>
      <c r="E16" s="8" t="s">
        <v>12</v>
      </c>
      <c r="F16" s="9">
        <v>93</v>
      </c>
      <c r="G16" s="9">
        <v>113</v>
      </c>
      <c r="H16" s="9">
        <v>113</v>
      </c>
      <c r="I16" s="9">
        <v>113</v>
      </c>
    </row>
    <row r="17" spans="1:9" ht="63.75" x14ac:dyDescent="0.25">
      <c r="A17" s="116"/>
      <c r="B17" s="78" t="s">
        <v>27</v>
      </c>
      <c r="C17" s="79" t="s">
        <v>127</v>
      </c>
      <c r="D17" s="9">
        <v>1</v>
      </c>
      <c r="E17" s="8" t="s">
        <v>12</v>
      </c>
      <c r="F17" s="9">
        <v>1</v>
      </c>
      <c r="G17" s="9">
        <v>1</v>
      </c>
      <c r="H17" s="9">
        <v>1</v>
      </c>
      <c r="I17" s="9">
        <v>1</v>
      </c>
    </row>
    <row r="18" spans="1:9" ht="26.45" customHeight="1" x14ac:dyDescent="0.25">
      <c r="A18" s="116" t="s">
        <v>13</v>
      </c>
      <c r="B18" s="117" t="s">
        <v>14</v>
      </c>
      <c r="C18" s="136" t="s">
        <v>28</v>
      </c>
      <c r="D18" s="117" t="s">
        <v>29</v>
      </c>
      <c r="E18" s="4" t="s">
        <v>17</v>
      </c>
      <c r="F18" s="4"/>
      <c r="G18" s="4"/>
      <c r="H18" s="4"/>
      <c r="I18" s="4"/>
    </row>
    <row r="19" spans="1:9" x14ac:dyDescent="0.25">
      <c r="A19" s="116"/>
      <c r="B19" s="117"/>
      <c r="C19" s="137"/>
      <c r="D19" s="117"/>
      <c r="E19" s="2" t="s">
        <v>10</v>
      </c>
      <c r="F19" s="2">
        <v>2025</v>
      </c>
      <c r="G19" s="2">
        <v>2026</v>
      </c>
      <c r="H19" s="2">
        <v>2027</v>
      </c>
      <c r="I19" s="78" t="s">
        <v>18</v>
      </c>
    </row>
    <row r="20" spans="1:9" x14ac:dyDescent="0.25">
      <c r="A20" s="116"/>
      <c r="B20" s="2"/>
      <c r="C20" s="3" t="s">
        <v>18</v>
      </c>
      <c r="D20" s="8" t="s">
        <v>12</v>
      </c>
      <c r="E20" s="8" t="s">
        <v>12</v>
      </c>
      <c r="F20" s="8">
        <f>SUM(F21:F22)</f>
        <v>116064.15000000001</v>
      </c>
      <c r="G20" s="8">
        <f>SUM(G21:G22)</f>
        <v>31877.09</v>
      </c>
      <c r="H20" s="8">
        <f>SUM(H21:H22)</f>
        <v>31877.09</v>
      </c>
      <c r="I20" s="8">
        <f>SUM(F20:H20)</f>
        <v>179818.33000000002</v>
      </c>
    </row>
    <row r="21" spans="1:9" ht="66" customHeight="1" x14ac:dyDescent="0.25">
      <c r="A21" s="116"/>
      <c r="B21" s="78" t="s">
        <v>26</v>
      </c>
      <c r="C21" s="79" t="s">
        <v>126</v>
      </c>
      <c r="D21" s="8" t="s">
        <v>12</v>
      </c>
      <c r="E21" s="8" t="s">
        <v>12</v>
      </c>
      <c r="F21" s="8">
        <v>89316.35</v>
      </c>
      <c r="G21" s="8">
        <f>22903.29+7000</f>
        <v>29903.29</v>
      </c>
      <c r="H21" s="8">
        <f>22903.29+7000</f>
        <v>29903.29</v>
      </c>
      <c r="I21" s="8">
        <f t="shared" ref="I21:I22" si="0">SUM(F21:H21)</f>
        <v>149122.93000000002</v>
      </c>
    </row>
    <row r="22" spans="1:9" ht="25.5" x14ac:dyDescent="0.25">
      <c r="A22" s="116"/>
      <c r="B22" s="78" t="s">
        <v>27</v>
      </c>
      <c r="C22" s="79" t="s">
        <v>128</v>
      </c>
      <c r="D22" s="8" t="s">
        <v>12</v>
      </c>
      <c r="E22" s="8" t="s">
        <v>12</v>
      </c>
      <c r="F22" s="16">
        <v>26747.8</v>
      </c>
      <c r="G22" s="8">
        <v>1973.8</v>
      </c>
      <c r="H22" s="8">
        <v>1973.8</v>
      </c>
      <c r="I22" s="8">
        <f t="shared" si="0"/>
        <v>30695.399999999998</v>
      </c>
    </row>
  </sheetData>
  <mergeCells count="13">
    <mergeCell ref="A18:A22"/>
    <mergeCell ref="B18:B19"/>
    <mergeCell ref="C18:C19"/>
    <mergeCell ref="D18:D19"/>
    <mergeCell ref="B10:I10"/>
    <mergeCell ref="B11:I11"/>
    <mergeCell ref="B12:I12"/>
    <mergeCell ref="B13:I13"/>
    <mergeCell ref="A14:A17"/>
    <mergeCell ref="B14:B15"/>
    <mergeCell ref="C14:C15"/>
    <mergeCell ref="D14:D15"/>
    <mergeCell ref="E14:I14"/>
  </mergeCells>
  <printOptions horizontalCentered="1"/>
  <pageMargins left="0.78740157480314965" right="0.78740157480314965" top="0.59055118110236227" bottom="0.59055118110236227" header="0.31496062992125984" footer="0.31496062992125984"/>
  <pageSetup paperSize="9"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zoomScaleNormal="100" zoomScaleSheetLayoutView="130" workbookViewId="0">
      <selection activeCell="N20" sqref="N20"/>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145</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58</v>
      </c>
      <c r="B8" s="5"/>
      <c r="C8" s="5"/>
      <c r="D8" s="5"/>
      <c r="E8" s="5"/>
      <c r="F8" s="5"/>
      <c r="G8" s="5"/>
      <c r="H8" s="5"/>
      <c r="I8" s="5"/>
    </row>
    <row r="10" spans="1:9" ht="14.25" customHeight="1" x14ac:dyDescent="0.25">
      <c r="A10" s="1" t="s">
        <v>0</v>
      </c>
      <c r="B10" s="119" t="s">
        <v>1</v>
      </c>
      <c r="C10" s="119"/>
      <c r="D10" s="119"/>
      <c r="E10" s="119"/>
      <c r="F10" s="119"/>
      <c r="G10" s="119"/>
      <c r="H10" s="119"/>
      <c r="I10" s="119"/>
    </row>
    <row r="11" spans="1:9" ht="25.5" x14ac:dyDescent="0.25">
      <c r="A11" s="79" t="s">
        <v>2</v>
      </c>
      <c r="B11" s="120" t="s">
        <v>50</v>
      </c>
      <c r="C11" s="120"/>
      <c r="D11" s="120"/>
      <c r="E11" s="120"/>
      <c r="F11" s="120"/>
      <c r="G11" s="120"/>
      <c r="H11" s="120"/>
      <c r="I11" s="120"/>
    </row>
    <row r="12" spans="1:9" ht="12.75" customHeight="1" x14ac:dyDescent="0.25">
      <c r="A12" s="79" t="s">
        <v>21</v>
      </c>
      <c r="B12" s="120" t="s">
        <v>74</v>
      </c>
      <c r="C12" s="120"/>
      <c r="D12" s="120"/>
      <c r="E12" s="120"/>
      <c r="F12" s="120"/>
      <c r="G12" s="120"/>
      <c r="H12" s="120"/>
      <c r="I12" s="120"/>
    </row>
    <row r="13" spans="1:9" ht="31.15" customHeight="1" x14ac:dyDescent="0.25">
      <c r="A13" s="79" t="s">
        <v>22</v>
      </c>
      <c r="B13" s="120" t="s">
        <v>59</v>
      </c>
      <c r="C13" s="120"/>
      <c r="D13" s="120"/>
      <c r="E13" s="120"/>
      <c r="F13" s="120"/>
      <c r="G13" s="120"/>
      <c r="H13" s="120"/>
      <c r="I13" s="120"/>
    </row>
    <row r="14" spans="1:9" ht="15.75" customHeight="1" x14ac:dyDescent="0.25">
      <c r="A14" s="140" t="s">
        <v>23</v>
      </c>
      <c r="B14" s="117" t="s">
        <v>14</v>
      </c>
      <c r="C14" s="118" t="s">
        <v>24</v>
      </c>
      <c r="D14" s="117" t="s">
        <v>8</v>
      </c>
      <c r="E14" s="119" t="s">
        <v>25</v>
      </c>
      <c r="F14" s="119"/>
      <c r="G14" s="119"/>
      <c r="H14" s="119"/>
      <c r="I14" s="119"/>
    </row>
    <row r="15" spans="1:9" ht="64.5" x14ac:dyDescent="0.25">
      <c r="A15" s="141"/>
      <c r="B15" s="117"/>
      <c r="C15" s="118"/>
      <c r="D15" s="117"/>
      <c r="E15" s="80" t="s">
        <v>10</v>
      </c>
      <c r="F15" s="80">
        <v>2025</v>
      </c>
      <c r="G15" s="80">
        <v>2026</v>
      </c>
      <c r="H15" s="80">
        <v>2027</v>
      </c>
      <c r="I15" s="2" t="s">
        <v>33</v>
      </c>
    </row>
    <row r="16" spans="1:9" ht="29.25" customHeight="1" x14ac:dyDescent="0.25">
      <c r="A16" s="141"/>
      <c r="B16" s="78" t="s">
        <v>26</v>
      </c>
      <c r="C16" s="79" t="s">
        <v>114</v>
      </c>
      <c r="D16" s="9">
        <v>180</v>
      </c>
      <c r="E16" s="8" t="s">
        <v>12</v>
      </c>
      <c r="F16" s="9">
        <v>160</v>
      </c>
      <c r="G16" s="9">
        <v>160</v>
      </c>
      <c r="H16" s="9">
        <v>160</v>
      </c>
      <c r="I16" s="9">
        <v>160</v>
      </c>
    </row>
    <row r="17" spans="1:12" ht="25.5" x14ac:dyDescent="0.25">
      <c r="A17" s="140" t="s">
        <v>13</v>
      </c>
      <c r="B17" s="117" t="s">
        <v>14</v>
      </c>
      <c r="C17" s="136" t="s">
        <v>28</v>
      </c>
      <c r="D17" s="117" t="s">
        <v>29</v>
      </c>
      <c r="E17" s="4" t="s">
        <v>17</v>
      </c>
      <c r="F17" s="4"/>
      <c r="G17" s="4"/>
      <c r="H17" s="4"/>
      <c r="I17" s="4"/>
    </row>
    <row r="18" spans="1:12" x14ac:dyDescent="0.25">
      <c r="A18" s="141"/>
      <c r="B18" s="117"/>
      <c r="C18" s="137"/>
      <c r="D18" s="117"/>
      <c r="E18" s="2" t="s">
        <v>10</v>
      </c>
      <c r="F18" s="2">
        <v>2025</v>
      </c>
      <c r="G18" s="2">
        <v>2026</v>
      </c>
      <c r="H18" s="2">
        <v>2027</v>
      </c>
      <c r="I18" s="78" t="s">
        <v>18</v>
      </c>
    </row>
    <row r="19" spans="1:12" ht="23.25" customHeight="1" x14ac:dyDescent="0.25">
      <c r="A19" s="141"/>
      <c r="B19" s="2"/>
      <c r="C19" s="83" t="s">
        <v>18</v>
      </c>
      <c r="D19" s="8" t="s">
        <v>12</v>
      </c>
      <c r="E19" s="8" t="s">
        <v>12</v>
      </c>
      <c r="F19" s="8">
        <f>SUM(F20:F20)</f>
        <v>3275</v>
      </c>
      <c r="G19" s="8">
        <f>SUM(G20:G20)</f>
        <v>3275</v>
      </c>
      <c r="H19" s="8">
        <f>SUM(H20:H20)</f>
        <v>3275</v>
      </c>
      <c r="I19" s="8">
        <f>SUM(F19:H19)</f>
        <v>9825</v>
      </c>
    </row>
    <row r="20" spans="1:12" ht="32.25" customHeight="1" x14ac:dyDescent="0.25">
      <c r="A20" s="142"/>
      <c r="B20" s="78" t="s">
        <v>26</v>
      </c>
      <c r="C20" s="79" t="s">
        <v>113</v>
      </c>
      <c r="D20" s="8" t="s">
        <v>12</v>
      </c>
      <c r="E20" s="8" t="s">
        <v>12</v>
      </c>
      <c r="F20" s="8">
        <v>3275</v>
      </c>
      <c r="G20" s="8">
        <v>3275</v>
      </c>
      <c r="H20" s="8">
        <v>3275</v>
      </c>
      <c r="I20" s="8">
        <f t="shared" ref="I20" si="0">SUM(F20:H20)</f>
        <v>9825</v>
      </c>
    </row>
    <row r="21" spans="1:12" x14ac:dyDescent="0.25">
      <c r="K21" s="77"/>
      <c r="L21" s="77"/>
    </row>
    <row r="22" spans="1:12" x14ac:dyDescent="0.25">
      <c r="K22" s="77"/>
      <c r="L22" s="77"/>
    </row>
    <row r="23" spans="1:12" x14ac:dyDescent="0.25">
      <c r="K23" s="77"/>
      <c r="L23" s="77"/>
    </row>
    <row r="24" spans="1:12" x14ac:dyDescent="0.25">
      <c r="K24" s="77"/>
      <c r="L24" s="77"/>
    </row>
    <row r="25" spans="1:12" x14ac:dyDescent="0.25">
      <c r="K25" s="77"/>
      <c r="L25" s="77"/>
    </row>
  </sheetData>
  <mergeCells count="13">
    <mergeCell ref="B10:I10"/>
    <mergeCell ref="B11:I11"/>
    <mergeCell ref="B12:I12"/>
    <mergeCell ref="B13:I13"/>
    <mergeCell ref="B14:B15"/>
    <mergeCell ref="C14:C15"/>
    <mergeCell ref="D14:D15"/>
    <mergeCell ref="E14:I14"/>
    <mergeCell ref="A17:A20"/>
    <mergeCell ref="A14:A16"/>
    <mergeCell ref="B17:B18"/>
    <mergeCell ref="C17:C18"/>
    <mergeCell ref="D17:D18"/>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Normal="100" zoomScaleSheetLayoutView="130" workbookViewId="0">
      <selection activeCell="G23" sqref="G23"/>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146</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60</v>
      </c>
      <c r="B8" s="5"/>
      <c r="C8" s="5"/>
      <c r="D8" s="5"/>
      <c r="E8" s="5"/>
      <c r="F8" s="5"/>
      <c r="G8" s="5"/>
      <c r="H8" s="5"/>
      <c r="I8" s="5"/>
    </row>
    <row r="10" spans="1:9" x14ac:dyDescent="0.25">
      <c r="A10" s="1" t="s">
        <v>0</v>
      </c>
      <c r="B10" s="119" t="s">
        <v>1</v>
      </c>
      <c r="C10" s="119"/>
      <c r="D10" s="119"/>
      <c r="E10" s="119"/>
      <c r="F10" s="119"/>
      <c r="G10" s="119"/>
      <c r="H10" s="119"/>
      <c r="I10" s="119"/>
    </row>
    <row r="11" spans="1:9" ht="25.5" x14ac:dyDescent="0.25">
      <c r="A11" s="12" t="s">
        <v>2</v>
      </c>
      <c r="B11" s="120" t="s">
        <v>61</v>
      </c>
      <c r="C11" s="120"/>
      <c r="D11" s="120"/>
      <c r="E11" s="120"/>
      <c r="F11" s="120"/>
      <c r="G11" s="120"/>
      <c r="H11" s="120"/>
      <c r="I11" s="120"/>
    </row>
    <row r="12" spans="1:9" x14ac:dyDescent="0.25">
      <c r="A12" s="12" t="s">
        <v>21</v>
      </c>
      <c r="B12" s="120" t="s">
        <v>31</v>
      </c>
      <c r="C12" s="120"/>
      <c r="D12" s="120"/>
      <c r="E12" s="120"/>
      <c r="F12" s="120"/>
      <c r="G12" s="120"/>
      <c r="H12" s="120"/>
      <c r="I12" s="120"/>
    </row>
    <row r="13" spans="1:9" x14ac:dyDescent="0.25">
      <c r="A13" s="12" t="s">
        <v>22</v>
      </c>
      <c r="B13" s="120" t="s">
        <v>62</v>
      </c>
      <c r="C13" s="120"/>
      <c r="D13" s="120"/>
      <c r="E13" s="120"/>
      <c r="F13" s="120"/>
      <c r="G13" s="120"/>
      <c r="H13" s="120"/>
      <c r="I13" s="120"/>
    </row>
    <row r="14" spans="1:9" x14ac:dyDescent="0.25">
      <c r="A14" s="116" t="s">
        <v>23</v>
      </c>
      <c r="B14" s="117" t="s">
        <v>14</v>
      </c>
      <c r="C14" s="118" t="s">
        <v>24</v>
      </c>
      <c r="D14" s="117" t="s">
        <v>8</v>
      </c>
      <c r="E14" s="119" t="s">
        <v>25</v>
      </c>
      <c r="F14" s="119"/>
      <c r="G14" s="119"/>
      <c r="H14" s="119"/>
      <c r="I14" s="119"/>
    </row>
    <row r="15" spans="1:9" ht="64.5" x14ac:dyDescent="0.25">
      <c r="A15" s="116"/>
      <c r="B15" s="117"/>
      <c r="C15" s="118"/>
      <c r="D15" s="117"/>
      <c r="E15" s="2" t="s">
        <v>10</v>
      </c>
      <c r="F15" s="2">
        <v>2025</v>
      </c>
      <c r="G15" s="2">
        <v>2026</v>
      </c>
      <c r="H15" s="2">
        <v>2027</v>
      </c>
      <c r="I15" s="2" t="s">
        <v>33</v>
      </c>
    </row>
    <row r="16" spans="1:9" ht="41.25" customHeight="1" x14ac:dyDescent="0.25">
      <c r="A16" s="116"/>
      <c r="B16" s="11" t="s">
        <v>26</v>
      </c>
      <c r="C16" s="12" t="s">
        <v>115</v>
      </c>
      <c r="D16" s="9">
        <v>94</v>
      </c>
      <c r="E16" s="8" t="s">
        <v>12</v>
      </c>
      <c r="F16" s="9">
        <v>146</v>
      </c>
      <c r="G16" s="9">
        <v>152</v>
      </c>
      <c r="H16" s="9">
        <v>152</v>
      </c>
      <c r="I16" s="9">
        <v>200</v>
      </c>
    </row>
    <row r="17" spans="1:9" ht="26.45" customHeight="1" x14ac:dyDescent="0.25">
      <c r="A17" s="116" t="s">
        <v>13</v>
      </c>
      <c r="B17" s="117" t="s">
        <v>14</v>
      </c>
      <c r="C17" s="136" t="s">
        <v>28</v>
      </c>
      <c r="D17" s="117" t="s">
        <v>29</v>
      </c>
      <c r="E17" s="4" t="s">
        <v>17</v>
      </c>
      <c r="F17" s="4"/>
      <c r="G17" s="4"/>
      <c r="H17" s="4"/>
      <c r="I17" s="4"/>
    </row>
    <row r="18" spans="1:9" x14ac:dyDescent="0.25">
      <c r="A18" s="116"/>
      <c r="B18" s="117"/>
      <c r="C18" s="137"/>
      <c r="D18" s="117"/>
      <c r="E18" s="2" t="s">
        <v>10</v>
      </c>
      <c r="F18" s="2">
        <v>2025</v>
      </c>
      <c r="G18" s="2">
        <v>2026</v>
      </c>
      <c r="H18" s="2">
        <v>2027</v>
      </c>
      <c r="I18" s="11" t="s">
        <v>18</v>
      </c>
    </row>
    <row r="19" spans="1:9" x14ac:dyDescent="0.25">
      <c r="A19" s="116"/>
      <c r="B19" s="2"/>
      <c r="C19" s="3" t="s">
        <v>18</v>
      </c>
      <c r="D19" s="8" t="s">
        <v>12</v>
      </c>
      <c r="E19" s="8" t="s">
        <v>12</v>
      </c>
      <c r="F19" s="8">
        <f>SUM(F20:F20)</f>
        <v>1350</v>
      </c>
      <c r="G19" s="8">
        <f>SUM(G20:G20)</f>
        <v>1400</v>
      </c>
      <c r="H19" s="8">
        <f>SUM(H20:H20)</f>
        <v>1450</v>
      </c>
      <c r="I19" s="8">
        <f>SUM(F19:H19)</f>
        <v>4200</v>
      </c>
    </row>
    <row r="20" spans="1:9" ht="38.25" customHeight="1" x14ac:dyDescent="0.25">
      <c r="A20" s="116"/>
      <c r="B20" s="11" t="s">
        <v>26</v>
      </c>
      <c r="C20" s="13" t="s">
        <v>44</v>
      </c>
      <c r="D20" s="8" t="s">
        <v>12</v>
      </c>
      <c r="E20" s="8" t="s">
        <v>12</v>
      </c>
      <c r="F20" s="8">
        <v>1350</v>
      </c>
      <c r="G20" s="8">
        <v>1400</v>
      </c>
      <c r="H20" s="8">
        <v>1450</v>
      </c>
      <c r="I20" s="8">
        <f t="shared" ref="I20" si="0">SUM(F20:H20)</f>
        <v>4200</v>
      </c>
    </row>
    <row r="21" spans="1:9" x14ac:dyDescent="0.25">
      <c r="C21" s="17"/>
    </row>
  </sheetData>
  <mergeCells count="13">
    <mergeCell ref="A17:A20"/>
    <mergeCell ref="B17:B18"/>
    <mergeCell ref="C17:C18"/>
    <mergeCell ref="D17:D18"/>
    <mergeCell ref="B10:I10"/>
    <mergeCell ref="B11:I11"/>
    <mergeCell ref="B12:I12"/>
    <mergeCell ref="B13:I13"/>
    <mergeCell ref="A14:A16"/>
    <mergeCell ref="B14:B15"/>
    <mergeCell ref="C14:C15"/>
    <mergeCell ref="D14:D15"/>
    <mergeCell ref="E14:I14"/>
  </mergeCells>
  <printOptions horizontalCentered="1"/>
  <pageMargins left="0.78740157480314965" right="0.78740157480314965" top="0.78740157480314965" bottom="0.39370078740157483" header="0.31496062992125984" footer="0.31496062992125984"/>
  <pageSetup paperSize="9"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topLeftCell="A16" zoomScaleNormal="100" zoomScaleSheetLayoutView="130" workbookViewId="0">
      <selection activeCell="M15" sqref="M15"/>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 min="13" max="13" width="26" customWidth="1"/>
  </cols>
  <sheetData>
    <row r="1" spans="1:13" x14ac:dyDescent="0.25">
      <c r="F1" t="s">
        <v>147</v>
      </c>
    </row>
    <row r="2" spans="1:13" x14ac:dyDescent="0.25">
      <c r="F2" t="s">
        <v>20</v>
      </c>
    </row>
    <row r="3" spans="1:13" x14ac:dyDescent="0.25">
      <c r="F3" t="s">
        <v>36</v>
      </c>
    </row>
    <row r="6" spans="1:13" x14ac:dyDescent="0.25">
      <c r="A6" s="5" t="s">
        <v>19</v>
      </c>
      <c r="B6" s="5"/>
      <c r="C6" s="5"/>
      <c r="D6" s="5"/>
      <c r="E6" s="5"/>
      <c r="F6" s="5"/>
      <c r="G6" s="5"/>
      <c r="H6" s="5"/>
      <c r="I6" s="5"/>
    </row>
    <row r="7" spans="1:13" x14ac:dyDescent="0.25">
      <c r="A7" s="5" t="s">
        <v>32</v>
      </c>
      <c r="B7" s="5"/>
      <c r="C7" s="5"/>
      <c r="D7" s="5"/>
      <c r="E7" s="5"/>
      <c r="F7" s="5"/>
      <c r="G7" s="5"/>
      <c r="H7" s="5"/>
      <c r="I7" s="5"/>
    </row>
    <row r="8" spans="1:13" x14ac:dyDescent="0.25">
      <c r="A8" s="5" t="s">
        <v>107</v>
      </c>
      <c r="B8" s="5"/>
      <c r="C8" s="5"/>
      <c r="D8" s="5"/>
      <c r="E8" s="5"/>
      <c r="F8" s="5"/>
      <c r="G8" s="5"/>
      <c r="H8" s="5"/>
      <c r="I8" s="5"/>
    </row>
    <row r="9" spans="1:13" x14ac:dyDescent="0.25">
      <c r="A9" s="1" t="s">
        <v>0</v>
      </c>
      <c r="B9" s="119" t="s">
        <v>1</v>
      </c>
      <c r="C9" s="119"/>
      <c r="D9" s="119"/>
      <c r="E9" s="119"/>
      <c r="F9" s="119"/>
      <c r="G9" s="119"/>
      <c r="H9" s="119"/>
      <c r="I9" s="119"/>
    </row>
    <row r="10" spans="1:13" ht="25.5" x14ac:dyDescent="0.25">
      <c r="A10" s="12" t="s">
        <v>2</v>
      </c>
      <c r="B10" s="120" t="s">
        <v>77</v>
      </c>
      <c r="C10" s="120"/>
      <c r="D10" s="120"/>
      <c r="E10" s="120"/>
      <c r="F10" s="120"/>
      <c r="G10" s="120"/>
      <c r="H10" s="120"/>
      <c r="I10" s="120"/>
    </row>
    <row r="11" spans="1:13" x14ac:dyDescent="0.25">
      <c r="A11" s="12" t="s">
        <v>21</v>
      </c>
      <c r="B11" s="120" t="s">
        <v>76</v>
      </c>
      <c r="C11" s="120"/>
      <c r="D11" s="120"/>
      <c r="E11" s="120"/>
      <c r="F11" s="120"/>
      <c r="G11" s="120"/>
      <c r="H11" s="120"/>
      <c r="I11" s="120"/>
    </row>
    <row r="12" spans="1:13" ht="30.6" customHeight="1" x14ac:dyDescent="0.25">
      <c r="A12" s="12" t="s">
        <v>22</v>
      </c>
      <c r="B12" s="120" t="s">
        <v>63</v>
      </c>
      <c r="C12" s="120"/>
      <c r="D12" s="120"/>
      <c r="E12" s="120"/>
      <c r="F12" s="120"/>
      <c r="G12" s="120"/>
      <c r="H12" s="120"/>
      <c r="I12" s="120"/>
    </row>
    <row r="13" spans="1:13" x14ac:dyDescent="0.25">
      <c r="A13" s="133" t="s">
        <v>23</v>
      </c>
      <c r="B13" s="117" t="s">
        <v>14</v>
      </c>
      <c r="C13" s="118" t="s">
        <v>24</v>
      </c>
      <c r="D13" s="117" t="s">
        <v>8</v>
      </c>
      <c r="E13" s="119" t="s">
        <v>25</v>
      </c>
      <c r="F13" s="119"/>
      <c r="G13" s="119"/>
      <c r="H13" s="119"/>
      <c r="I13" s="119"/>
    </row>
    <row r="14" spans="1:13" ht="64.5" x14ac:dyDescent="0.25">
      <c r="A14" s="134"/>
      <c r="B14" s="117"/>
      <c r="C14" s="118"/>
      <c r="D14" s="117"/>
      <c r="E14" s="2" t="s">
        <v>10</v>
      </c>
      <c r="F14" s="2">
        <v>2025</v>
      </c>
      <c r="G14" s="2">
        <v>2026</v>
      </c>
      <c r="H14" s="2">
        <v>2027</v>
      </c>
      <c r="I14" s="2" t="s">
        <v>33</v>
      </c>
    </row>
    <row r="15" spans="1:13" ht="196.5" customHeight="1" x14ac:dyDescent="0.25">
      <c r="A15" s="134"/>
      <c r="B15" s="28">
        <v>1</v>
      </c>
      <c r="C15" s="30" t="s">
        <v>112</v>
      </c>
      <c r="D15" s="80">
        <v>4</v>
      </c>
      <c r="E15" s="29" t="s">
        <v>12</v>
      </c>
      <c r="F15" s="29">
        <v>4</v>
      </c>
      <c r="G15" s="29">
        <v>4</v>
      </c>
      <c r="H15" s="29">
        <v>4</v>
      </c>
      <c r="I15" s="29">
        <v>4</v>
      </c>
      <c r="M15" s="33"/>
    </row>
    <row r="16" spans="1:13" ht="111.75" customHeight="1" x14ac:dyDescent="0.25">
      <c r="A16" s="134"/>
      <c r="B16" s="28">
        <v>2</v>
      </c>
      <c r="C16" s="30" t="s">
        <v>111</v>
      </c>
      <c r="D16" s="80">
        <v>37440</v>
      </c>
      <c r="E16" s="29" t="s">
        <v>12</v>
      </c>
      <c r="F16" s="29">
        <v>37440</v>
      </c>
      <c r="G16" s="29">
        <v>37440</v>
      </c>
      <c r="H16" s="29">
        <v>37440</v>
      </c>
      <c r="I16" s="29">
        <v>37440</v>
      </c>
    </row>
    <row r="17" spans="1:9" ht="57.75" customHeight="1" x14ac:dyDescent="0.25">
      <c r="A17" s="134"/>
      <c r="B17" s="11" t="s">
        <v>34</v>
      </c>
      <c r="C17" s="12" t="s">
        <v>116</v>
      </c>
      <c r="D17" s="9">
        <v>10000</v>
      </c>
      <c r="E17" s="8" t="s">
        <v>12</v>
      </c>
      <c r="F17" s="9">
        <v>10000</v>
      </c>
      <c r="G17" s="9">
        <v>9000</v>
      </c>
      <c r="H17" s="9">
        <v>8000</v>
      </c>
      <c r="I17" s="9">
        <v>8000</v>
      </c>
    </row>
    <row r="18" spans="1:9" ht="51" x14ac:dyDescent="0.25">
      <c r="A18" s="134"/>
      <c r="B18" s="11" t="s">
        <v>35</v>
      </c>
      <c r="C18" s="12" t="s">
        <v>117</v>
      </c>
      <c r="D18" s="9">
        <v>1500</v>
      </c>
      <c r="E18" s="8" t="s">
        <v>12</v>
      </c>
      <c r="F18" s="9">
        <v>1500</v>
      </c>
      <c r="G18" s="9">
        <v>1500</v>
      </c>
      <c r="H18" s="9">
        <v>1500</v>
      </c>
      <c r="I18" s="9">
        <v>1500</v>
      </c>
    </row>
    <row r="19" spans="1:9" ht="26.45" customHeight="1" x14ac:dyDescent="0.25">
      <c r="A19" s="116" t="s">
        <v>13</v>
      </c>
      <c r="B19" s="117" t="s">
        <v>14</v>
      </c>
      <c r="C19" s="136" t="s">
        <v>28</v>
      </c>
      <c r="D19" s="117" t="s">
        <v>29</v>
      </c>
      <c r="E19" s="4" t="s">
        <v>17</v>
      </c>
      <c r="F19" s="4"/>
      <c r="G19" s="4"/>
      <c r="H19" s="4"/>
      <c r="I19" s="4"/>
    </row>
    <row r="20" spans="1:9" x14ac:dyDescent="0.25">
      <c r="A20" s="116"/>
      <c r="B20" s="117"/>
      <c r="C20" s="137"/>
      <c r="D20" s="117"/>
      <c r="E20" s="2" t="s">
        <v>10</v>
      </c>
      <c r="F20" s="2">
        <v>2025</v>
      </c>
      <c r="G20" s="2">
        <v>2026</v>
      </c>
      <c r="H20" s="2">
        <v>2027</v>
      </c>
      <c r="I20" s="11" t="s">
        <v>18</v>
      </c>
    </row>
    <row r="21" spans="1:9" x14ac:dyDescent="0.25">
      <c r="A21" s="116"/>
      <c r="B21" s="2"/>
      <c r="C21" s="3" t="s">
        <v>18</v>
      </c>
      <c r="D21" s="8" t="s">
        <v>12</v>
      </c>
      <c r="E21" s="8" t="s">
        <v>12</v>
      </c>
      <c r="F21" s="8">
        <f>SUM(F22:F25)</f>
        <v>13082.010000000002</v>
      </c>
      <c r="G21" s="8">
        <f t="shared" ref="G21:H21" si="0">SUM(G22:G25)</f>
        <v>13082.010000000002</v>
      </c>
      <c r="H21" s="8">
        <f t="shared" si="0"/>
        <v>13082.010000000002</v>
      </c>
      <c r="I21" s="8">
        <f>SUM(F21:H21)</f>
        <v>39246.030000000006</v>
      </c>
    </row>
    <row r="22" spans="1:9" ht="91.5" customHeight="1" x14ac:dyDescent="0.25">
      <c r="A22" s="116"/>
      <c r="B22" s="2">
        <v>1</v>
      </c>
      <c r="C22" s="31" t="str">
        <f t="shared" ref="C22:C23" si="1">C15</f>
        <v>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 единиц</v>
      </c>
      <c r="D22" s="8" t="str">
        <f t="shared" ref="D22:E22" si="2">D24</f>
        <v>х</v>
      </c>
      <c r="E22" s="8" t="str">
        <f t="shared" si="2"/>
        <v>х</v>
      </c>
      <c r="F22" s="8">
        <v>1000</v>
      </c>
      <c r="G22" s="8">
        <v>1000</v>
      </c>
      <c r="H22" s="8">
        <v>1000</v>
      </c>
      <c r="I22" s="8">
        <v>3000</v>
      </c>
    </row>
    <row r="23" spans="1:9" ht="119.25" customHeight="1" x14ac:dyDescent="0.25">
      <c r="A23" s="116"/>
      <c r="B23" s="2">
        <v>2</v>
      </c>
      <c r="C23" s="32" t="str">
        <f t="shared" si="1"/>
        <v>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совместно с правоохранительными органами</v>
      </c>
      <c r="D23" s="8" t="str">
        <f t="shared" ref="D23:E23" si="3">D24</f>
        <v>х</v>
      </c>
      <c r="E23" s="8" t="str">
        <f t="shared" si="3"/>
        <v>х</v>
      </c>
      <c r="F23" s="8">
        <v>7688</v>
      </c>
      <c r="G23" s="8">
        <v>7688</v>
      </c>
      <c r="H23" s="8">
        <v>7688</v>
      </c>
      <c r="I23" s="8">
        <f>F23+G23+H23</f>
        <v>23064</v>
      </c>
    </row>
    <row r="24" spans="1:9" ht="38.25" x14ac:dyDescent="0.25">
      <c r="A24" s="116"/>
      <c r="B24" s="11" t="s">
        <v>34</v>
      </c>
      <c r="C24" s="12" t="s">
        <v>64</v>
      </c>
      <c r="D24" s="8" t="s">
        <v>12</v>
      </c>
      <c r="E24" s="8" t="s">
        <v>12</v>
      </c>
      <c r="F24" s="15">
        <v>2670.13</v>
      </c>
      <c r="G24" s="15">
        <v>2670.13</v>
      </c>
      <c r="H24" s="15">
        <v>2670.13</v>
      </c>
      <c r="I24" s="8">
        <f t="shared" ref="I24:I25" si="4">SUM(F24:H24)</f>
        <v>8010.39</v>
      </c>
    </row>
    <row r="25" spans="1:9" ht="38.25" x14ac:dyDescent="0.25">
      <c r="A25" s="116"/>
      <c r="B25" s="11" t="s">
        <v>35</v>
      </c>
      <c r="C25" s="12" t="s">
        <v>65</v>
      </c>
      <c r="D25" s="8" t="s">
        <v>12</v>
      </c>
      <c r="E25" s="8" t="s">
        <v>12</v>
      </c>
      <c r="F25" s="15">
        <v>1723.88</v>
      </c>
      <c r="G25" s="15">
        <v>1723.88</v>
      </c>
      <c r="H25" s="15">
        <v>1723.88</v>
      </c>
      <c r="I25" s="8">
        <f t="shared" si="4"/>
        <v>5171.6400000000003</v>
      </c>
    </row>
  </sheetData>
  <mergeCells count="13">
    <mergeCell ref="A19:A25"/>
    <mergeCell ref="B19:B20"/>
    <mergeCell ref="C19:C20"/>
    <mergeCell ref="D19:D20"/>
    <mergeCell ref="B9:I9"/>
    <mergeCell ref="B10:I10"/>
    <mergeCell ref="B11:I11"/>
    <mergeCell ref="B12:I12"/>
    <mergeCell ref="A13:A18"/>
    <mergeCell ref="B13:B14"/>
    <mergeCell ref="C13:C14"/>
    <mergeCell ref="D13:D14"/>
    <mergeCell ref="E13:I13"/>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vt:i4>
      </vt:variant>
    </vt:vector>
  </HeadingPairs>
  <TitlesOfParts>
    <vt:vector size="10" baseType="lpstr">
      <vt:lpstr>Паспорт МП</vt:lpstr>
      <vt:lpstr>Паспорт 1_01</vt:lpstr>
      <vt:lpstr>Паспорт 2_01</vt:lpstr>
      <vt:lpstr>Паспорт Процессн мер 2</vt:lpstr>
      <vt:lpstr>Паспорт 2_03</vt:lpstr>
      <vt:lpstr>Паспорт Процессн мер 4</vt:lpstr>
      <vt:lpstr>Паспорт Процессн мер 5</vt:lpstr>
      <vt:lpstr>Паспорт Процессн мер 6</vt:lpstr>
      <vt:lpstr>Паспорт Процессн мер 7</vt:lpstr>
      <vt:lpstr>'Паспорт МП'!Область_печати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БорисовНА</dc:creator>
  <cp:lastModifiedBy>Local</cp:lastModifiedBy>
  <cp:lastPrinted>2025-04-11T09:38:41Z</cp:lastPrinted>
  <dcterms:created xsi:type="dcterms:W3CDTF">2024-10-14T13:39:53Z</dcterms:created>
  <dcterms:modified xsi:type="dcterms:W3CDTF">2025-04-11T09:59:03Z</dcterms:modified>
</cp:coreProperties>
</file>