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доркина\Desktop\"/>
    </mc:Choice>
  </mc:AlternateContent>
  <xr:revisionPtr revIDLastSave="0" documentId="13_ncr:1_{6A8E586D-7A63-43E1-A1CB-00419DF41BB3}" xr6:coauthVersionLast="47" xr6:coauthVersionMax="47" xr10:uidLastSave="{00000000-0000-0000-0000-000000000000}"/>
  <bookViews>
    <workbookView xWindow="-120" yWindow="-120" windowWidth="29040" windowHeight="15840" tabRatio="771" activeTab="5" xr2:uid="{00000000-000D-0000-FFFF-FFFF00000000}"/>
  </bookViews>
  <sheets>
    <sheet name="Паспорт МП" sheetId="1" r:id="rId1"/>
    <sheet name="Паспорт Проект мер 1" sheetId="15" r:id="rId2"/>
    <sheet name="Паспорт Процессн мер 1" sheetId="16" r:id="rId3"/>
    <sheet name="Паспорт Процессн мер 2" sheetId="17" r:id="rId4"/>
    <sheet name="Паспорт Процессн мер 3" sheetId="18" r:id="rId5"/>
    <sheet name="Паспорт Процессн мер 4" sheetId="19" r:id="rId6"/>
  </sheets>
  <definedNames>
    <definedName name="_xlnm._FilterDatabase" localSheetId="0" hidden="1">'Паспорт МП'!$K$23</definedName>
    <definedName name="_xlnm.Print_Area" localSheetId="0">'Паспорт МП'!$A$1:$I$45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9" l="1"/>
  <c r="I22" i="19"/>
  <c r="F22" i="19"/>
  <c r="G22" i="19"/>
  <c r="F24" i="18"/>
  <c r="I25" i="16"/>
  <c r="G34" i="1"/>
  <c r="F34" i="1"/>
  <c r="I38" i="1"/>
  <c r="I37" i="1"/>
  <c r="I36" i="1"/>
  <c r="I35" i="1"/>
  <c r="F23" i="16"/>
  <c r="I16" i="15" l="1"/>
  <c r="I29" i="18"/>
  <c r="I27" i="16"/>
  <c r="I26" i="16"/>
  <c r="I24" i="16"/>
  <c r="I24" i="15"/>
  <c r="I23" i="15"/>
  <c r="I22" i="15"/>
  <c r="I24" i="19"/>
  <c r="H22" i="19"/>
  <c r="F21" i="15"/>
  <c r="I27" i="17" l="1"/>
  <c r="G23" i="17"/>
  <c r="H23" i="17"/>
  <c r="F23" i="17"/>
  <c r="H24" i="18"/>
  <c r="G24" i="18"/>
  <c r="I25" i="18" l="1"/>
  <c r="I26" i="18"/>
  <c r="I27" i="18"/>
  <c r="I28" i="18"/>
  <c r="I24" i="17"/>
  <c r="I25" i="17"/>
  <c r="I26" i="17"/>
  <c r="H37" i="1"/>
  <c r="G37" i="1"/>
  <c r="H21" i="15"/>
  <c r="H35" i="1" s="1"/>
  <c r="G21" i="15"/>
  <c r="F35" i="1"/>
  <c r="G35" i="1" l="1"/>
  <c r="I21" i="15"/>
  <c r="I23" i="17"/>
  <c r="I24" i="18"/>
  <c r="H23" i="16"/>
  <c r="G23" i="16"/>
  <c r="H34" i="1" l="1"/>
  <c r="I23" i="16"/>
  <c r="I34" i="1" s="1"/>
</calcChain>
</file>

<file path=xl/sharedStrings.xml><?xml version="1.0" encoding="utf-8"?>
<sst xmlns="http://schemas.openxmlformats.org/spreadsheetml/2006/main" count="351" uniqueCount="141">
  <si>
    <t xml:space="preserve">Сроки реализации </t>
  </si>
  <si>
    <t>2025-2035</t>
  </si>
  <si>
    <t>Ответственный исполнитель, должностное лицо</t>
  </si>
  <si>
    <t>Соисполнители</t>
  </si>
  <si>
    <t>Перечень структурных элементов</t>
  </si>
  <si>
    <t>Связь с государственной программой Калининградской области</t>
  </si>
  <si>
    <t>Цели и показатели муниципальной программы</t>
  </si>
  <si>
    <t>Наименование цели/показателя</t>
  </si>
  <si>
    <t>Наименование показателя, единица измерения</t>
  </si>
  <si>
    <t>Базовое значение</t>
  </si>
  <si>
    <t>Значение показателя по годам</t>
  </si>
  <si>
    <t>n-1</t>
  </si>
  <si>
    <t xml:space="preserve">Целевое значение </t>
  </si>
  <si>
    <t>Цель № 1</t>
  </si>
  <si>
    <t>Показатель 1.1</t>
  </si>
  <si>
    <t>x</t>
  </si>
  <si>
    <t>Показатель 1.2</t>
  </si>
  <si>
    <t>Показатель 1.3</t>
  </si>
  <si>
    <t>Показатель 1.4</t>
  </si>
  <si>
    <t>Цель № 2</t>
  </si>
  <si>
    <t>Показатель 2.1</t>
  </si>
  <si>
    <t>Показатель 2.2.</t>
  </si>
  <si>
    <t>х</t>
  </si>
  <si>
    <t>Параметры финансового обеспечения муниципальной программы</t>
  </si>
  <si>
    <t>№ п/п</t>
  </si>
  <si>
    <t xml:space="preserve">Наименования структурных элементов </t>
  </si>
  <si>
    <t>С начала реализации</t>
  </si>
  <si>
    <t>Объем финансирования по годам реализации и в целом по муниципальной программе, тыс. рублей</t>
  </si>
  <si>
    <t>Всего</t>
  </si>
  <si>
    <t>ПАСПОРТ</t>
  </si>
  <si>
    <t xml:space="preserve">муниципальной программы </t>
  </si>
  <si>
    <t xml:space="preserve">Приложение </t>
  </si>
  <si>
    <t xml:space="preserve">администрации городского округа </t>
  </si>
  <si>
    <t xml:space="preserve">«Город Калининград» </t>
  </si>
  <si>
    <t>Участник(и)</t>
  </si>
  <si>
    <t xml:space="preserve">Задачи </t>
  </si>
  <si>
    <t>Мероприятия (результаты) структурных элементов</t>
  </si>
  <si>
    <t>Наименование мероприятия (результата), единица измерения</t>
  </si>
  <si>
    <t>Значение результата по годам реализации</t>
  </si>
  <si>
    <t>1.</t>
  </si>
  <si>
    <t>2.</t>
  </si>
  <si>
    <t>Наименование мероприятия (результата)</t>
  </si>
  <si>
    <t>С начала реализации, тыс. руб.</t>
  </si>
  <si>
    <t>комплекса проектных мероприятий</t>
  </si>
  <si>
    <t>комплекса процессных мероприятий</t>
  </si>
  <si>
    <t>Ожидаемое значение на конец реализации программы</t>
  </si>
  <si>
    <t>3.</t>
  </si>
  <si>
    <t>4.</t>
  </si>
  <si>
    <t>Комитет по социальной политике, Заместитель главы администрации, председатель комитета Силанов А.Н.</t>
  </si>
  <si>
    <t>Комитет городского хозяйства и строительства</t>
  </si>
  <si>
    <t>Стипендии для одаренных детей и молодежи</t>
  </si>
  <si>
    <t>«Спорт и молодежь»</t>
  </si>
  <si>
    <t>4. Популяризация физической культуры и спорта</t>
  </si>
  <si>
    <t>1. Развитие спортивной инфраструктуры</t>
  </si>
  <si>
    <t>2. Дополнительное образование в сфере физической культуры и спорта</t>
  </si>
  <si>
    <t>3. Молодежная политика</t>
  </si>
  <si>
    <t>Приоритеты и цели муниципальной политики в сфере реализации муниципальной программы «Спорт и молодежь» определены исходя из положений государственных программ Калининградской области «Физическая культура и спорт» и «Молодежь»</t>
  </si>
  <si>
    <t>Приобщение граждан к регулярным занятиям физической культурой и спортом, ведению здорового образа жизни</t>
  </si>
  <si>
    <t>Создание условий для позитивной занятости молодежи через приобщение к общественно-значимой деятельности</t>
  </si>
  <si>
    <t>Доля молодых людей, участвующих в социально-значимых мероприятиях и программах, от общего числа молодежи, процентов</t>
  </si>
  <si>
    <t>Развитие спортивной инфраструктуры</t>
  </si>
  <si>
    <t>Дополнительное образование в сфере физической культуры и спорта</t>
  </si>
  <si>
    <t>Молодежная политика</t>
  </si>
  <si>
    <t>«Развитие спортивной инфраструктуры»</t>
  </si>
  <si>
    <t>Повышение доступности спортивных занятий на территории городского округа</t>
  </si>
  <si>
    <t>Устройство детских спортивных и игровых площадок</t>
  </si>
  <si>
    <r>
      <t>3</t>
    </r>
    <r>
      <rPr>
        <vertAlign val="superscript"/>
        <sz val="10"/>
        <color theme="1"/>
        <rFont val="Times New Roman"/>
        <family val="1"/>
        <charset val="204"/>
      </rPr>
      <t>*)</t>
    </r>
  </si>
  <si>
    <t>«Дополнительное образование в сфере физической культуры и спорта»</t>
  </si>
  <si>
    <t>Муниципальные бюджетные учреждения спортивной направленности</t>
  </si>
  <si>
    <t>Обеспечение предоставления дополнительного образования детям в организациях спортивной направленности</t>
  </si>
  <si>
    <t>Реализация дополнительных общеразвивающих программ</t>
  </si>
  <si>
    <t>Реализация дополнительных образовательных программ спортивной подготовки по олимпийским видам спорта</t>
  </si>
  <si>
    <t>Реализация дополнительных образовательных программ спортивной подготовки по неолимпийским видам спорта</t>
  </si>
  <si>
    <t>Поддержание нормативного состояния имущества и обновление материально-технической базы учреждений спорта</t>
  </si>
  <si>
    <t>«Молодежная политика»</t>
  </si>
  <si>
    <t>МАУ «Молодежный центр»</t>
  </si>
  <si>
    <t>Обеспечение условий для самореализации молодежи города Калининграда</t>
  </si>
  <si>
    <t>Организация и проведение городских мероприятий для детей и молодежи, кол-во мероприятий</t>
  </si>
  <si>
    <t>Содержание детских спортивных и игровых площадок</t>
  </si>
  <si>
    <t>Организация досуга детей и молодежи</t>
  </si>
  <si>
    <t>Поддержание нормативного состояния имущества и обновление материально-технической базы учреждений, осуществляющих деятельность по работе с детьми и молодежью</t>
  </si>
  <si>
    <t>«Популяризация физической культуры и спорта»</t>
  </si>
  <si>
    <t>Комитет по социальной политике, Заместитель главы администрации, председатель комитета Силанов А.Н..</t>
  </si>
  <si>
    <t>Вовлечение жителей города Калининграда, прежде всего детей и молодежи, в регулярные занятия физической культурой и массовым спортом</t>
  </si>
  <si>
    <t>Гранты на реализацию социальных проектов в сфере молодежной политики, физической культуры и спорта</t>
  </si>
  <si>
    <t>Популяризация физической культуры и спорта</t>
  </si>
  <si>
    <t xml:space="preserve">Организация проведения спортивных и физкультурных мероприятий </t>
  </si>
  <si>
    <t>Поддержание нормативного состояния имущества и обновление материально-технической базы учреждений физической культуры</t>
  </si>
  <si>
    <t>5.</t>
  </si>
  <si>
    <t>связь с отчетами</t>
  </si>
  <si>
    <t>показ эфф. ОМС</t>
  </si>
  <si>
    <t xml:space="preserve">Доля населения города, систематически занимающегося физической культурой и спортом, в общей численности населения города в возрасте от 3 до 79 лет, процентов </t>
  </si>
  <si>
    <t>Доля обучающихся в общеобразовательных учреждениях города, систематически занимающихся физической культурой и спортом, в общей численности обучающихся, процентов</t>
  </si>
  <si>
    <t>ИКГС</t>
  </si>
  <si>
    <t>Обеспеченность спортивной инфраструктурой, единиц на человека</t>
  </si>
  <si>
    <t>Разнообразие спортивной инфраструктуры, единиц</t>
  </si>
  <si>
    <t>МП</t>
  </si>
  <si>
    <t>Стратегия</t>
  </si>
  <si>
    <t>Доля граждан, занимающихся волонтерской (добровольческой) деятельностью или вовлеченных в деятельность волонтерских (добровольческих) организаций, процентов</t>
  </si>
  <si>
    <t xml:space="preserve">к приказу комитета по </t>
  </si>
  <si>
    <t>социальной политике</t>
  </si>
  <si>
    <t>Статотчетность</t>
  </si>
  <si>
    <t>Форма N 1-ФК
Приказ Росстата от 29.12.2023 N 709</t>
  </si>
  <si>
    <t>Улучшение качества оказания муниципальных услуг учреждениями физической культуры</t>
  </si>
  <si>
    <t>Поощрение спортсменов и тренеров-преподавателей за достижение высоких спортивных результатов</t>
  </si>
  <si>
    <r>
      <t>2</t>
    </r>
    <r>
      <rPr>
        <vertAlign val="superscript"/>
        <sz val="10"/>
        <color theme="1"/>
        <rFont val="Times New Roman"/>
        <family val="1"/>
        <charset val="204"/>
      </rPr>
      <t>*)</t>
    </r>
  </si>
  <si>
    <t xml:space="preserve">Спорт высших достижений </t>
  </si>
  <si>
    <t>«Россия страна возможностей»</t>
  </si>
  <si>
    <t>регионального проекта</t>
  </si>
  <si>
    <t>Создание условий для развития молодежи, ее самореализации, развития инфраструктуры молодежной политики</t>
  </si>
  <si>
    <t>Поддержание нормативного состояния имущества и обновление материально-технической базы учреждений, осуществляющих деятельность по работе с детьми</t>
  </si>
  <si>
    <t>Организация и проведение городских мероприятий для детей и молодежи</t>
  </si>
  <si>
    <t>Россия - страна возможностей</t>
  </si>
  <si>
    <t>5. Россия - страна возможностей</t>
  </si>
  <si>
    <t>Устройство детских спортивных и игровых площадок,(количество объектов), единиц</t>
  </si>
  <si>
    <t>Спорт высших достижений, (количество объектов), единиц</t>
  </si>
  <si>
    <t>Улучшение качества оказания муниципальных услуг учреждениями физической культуры, (количество учреждений), единиц</t>
  </si>
  <si>
    <t>Поддержание нормативного состояния имущества и обновление материально-технической базы учреждений спорта,
(количество учреждений), единиц</t>
  </si>
  <si>
    <t>Содержание детских спортивных и игровых площадок, (количество объектов), единиц</t>
  </si>
  <si>
    <t>Организация проведения спортивных и физкультурных мероприятий, (количество мероприятий), единиц</t>
  </si>
  <si>
    <t>Поддержание нормативного состояния имущества и обновление материально-технической базы учреждений физической культуры, (количество учреждений), единиц</t>
  </si>
  <si>
    <r>
      <t>Гранты на реализацию социальных проектов в сфере молодежной политики, физической культуры и спорта,</t>
    </r>
    <r>
      <rPr>
        <sz val="10"/>
        <rFont val="Times New Roman"/>
        <family val="1"/>
        <charset val="204"/>
      </rPr>
      <t xml:space="preserve"> (количество участников мероприятий в рамках предоставленных грантов), человек</t>
    </r>
  </si>
  <si>
    <t>Стипендии для одаренных детей и молодежи, (количество получателей), человек</t>
  </si>
  <si>
    <t>Поощрение спортсменов и тренеров-преподавателей за достижение высоких спортивных результатов, (количество получателей), человек</t>
  </si>
  <si>
    <t>Организация и проведение городских мероприятий для детей и молодежи, (количество участников), человек</t>
  </si>
  <si>
    <t>Поддержание нормативного состояния имущества и обновление материально-технической базы учреждений, осуществляющих деятельность по работе с детьми, (количество учреждений), единиц</t>
  </si>
  <si>
    <t>Реализация дополнительных общеразвивающих программ, человек</t>
  </si>
  <si>
    <t>Поддержание нормативного состояния имущества и обновление материально-технической базы учреждений, осуществляющих деятельность по работе с детьми и молодежью, (количество учреждений), единиц</t>
  </si>
  <si>
    <t>Организация досуга детей и молодежи, (количество  посещений), единиц</t>
  </si>
  <si>
    <t>Организация и проведение городских мероприятий для детей и молодежи, (количество  мероприятий), единиц</t>
  </si>
  <si>
    <t>Реализация дополнительных образовательных программ спортивной подготовки по олимпийским видам спорта, (число лиц, прошедших спортивную подготовку) человек</t>
  </si>
  <si>
    <t>Реализация дополнительных образовательных программ спортивной подготовки по неолимпийским видам спорта,(число лиц, прошедших спортивную подготовку), человек</t>
  </si>
  <si>
    <t>от «___» ______ 2025  № ______</t>
  </si>
  <si>
    <t>Приложение № 1 к паспорту муниципальной программы                "Спорт и молодежь"</t>
  </si>
  <si>
    <t>Приложение № 2 к паспорту      муниципальной программы                     "Спорт и молодежь"</t>
  </si>
  <si>
    <t>Приложение № 3 к паспорту      муниципальной программы                     "Спорт и молодежь"</t>
  </si>
  <si>
    <t>Приложение № 4 к паспорту      муниципальной программы                     "Спорт и молодежь"</t>
  </si>
  <si>
    <t>Приложение № 5 к паспорту      муниципальной программы                     "Спорт и молодежь"</t>
  </si>
  <si>
    <t>МАУ "Молодежный центр"</t>
  </si>
  <si>
    <t>Муниципальные учреждения дополнительного образования спортивной направленности</t>
  </si>
  <si>
    <t>Муниципальные учреждения в сфере физической культуры ,МАУ «Молодежный центр», МБУ «Управление капитального строительства»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</si>
</sst>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7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centerContinuous" vertical="center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Continuous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0" xfId="0" applyFill="1"/>
    <xf numFmtId="3" fontId="1" fillId="5" borderId="6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" fontId="5" fillId="0" borderId="1" xfId="0" applyNumberFormat="1" applyFont="1" applyBorder="1" applyAlignment="1" applyProtection="1">
      <alignment horizontal="left" vertical="center" wrapText="1"/>
      <protection hidden="1"/>
    </xf>
    <xf numFmtId="4" fontId="5" fillId="0" borderId="1" xfId="0" applyNumberFormat="1" applyFont="1" applyBorder="1" applyAlignment="1">
      <alignment horizontal="center" vertical="center"/>
    </xf>
    <xf numFmtId="3" fontId="1" fillId="5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" fillId="5" borderId="1" xfId="0" applyNumberFormat="1" applyFont="1" applyFill="1" applyBorder="1" applyAlignment="1" applyProtection="1">
      <alignment horizontal="left" vertical="center" wrapText="1"/>
      <protection hidden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vertical="top" wrapText="1"/>
      <protection hidden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190500</xdr:rowOff>
    </xdr:from>
    <xdr:to>
      <xdr:col>8</xdr:col>
      <xdr:colOff>609600</xdr:colOff>
      <xdr:row>30</xdr:row>
      <xdr:rowOff>160020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20" y="5196840"/>
          <a:ext cx="8862060" cy="11582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000" baseline="30000">
              <a:latin typeface="Times New Roman" pitchFamily="18" charset="0"/>
              <a:cs typeface="Times New Roman" pitchFamily="18" charset="0"/>
            </a:rPr>
            <a:t>*)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000">
              <a:latin typeface="Times New Roman" pitchFamily="18" charset="0"/>
              <a:cs typeface="Times New Roman" pitchFamily="18" charset="0"/>
            </a:rPr>
            <a:t>Примечание:</a:t>
          </a:r>
        </a:p>
        <a:p>
          <a:pPr lvl="0"/>
          <a:r>
            <a:rPr lang="ru-RU" sz="1000">
              <a:latin typeface="Times New Roman" pitchFamily="18" charset="0"/>
              <a:cs typeface="Times New Roman" pitchFamily="18" charset="0"/>
            </a:rPr>
            <a:t>мероприятия</a:t>
          </a:r>
          <a:r>
            <a:rPr lang="ru-RU" sz="1000" baseline="0">
              <a:latin typeface="Times New Roman" pitchFamily="18" charset="0"/>
              <a:cs typeface="Times New Roman" pitchFamily="18" charset="0"/>
            </a:rPr>
            <a:t> по строительству </a:t>
          </a:r>
          <a:r>
            <a:rPr lang="ru-RU" sz="1000">
              <a:latin typeface="Times New Roman" pitchFamily="18" charset="0"/>
              <a:cs typeface="Times New Roman" pitchFamily="18" charset="0"/>
            </a:rPr>
            <a:t>объектов адресной инвестиционной программы  (В</a:t>
          </a:r>
          <a:r>
            <a:rPr lang="ru-RU" sz="1000" baseline="0">
              <a:latin typeface="Times New Roman" pitchFamily="18" charset="0"/>
              <a:cs typeface="Times New Roman" pitchFamily="18" charset="0"/>
            </a:rPr>
            <a:t> 2026 году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: </a:t>
          </a:r>
          <a:r>
            <a:rPr lang="ru-RU" sz="1000">
              <a:latin typeface="Times New Roman" pitchFamily="18" charset="0"/>
              <a:cs typeface="Times New Roman" pitchFamily="18" charset="0"/>
            </a:rPr>
            <a:t>Строительство физкультурно-оздоровительного комплекса по ул.Железнодорожной в г.Калининграде, Строительство Центра прогресса бокса по ул. Железнодорожной в г. Калининграде</a:t>
          </a:r>
          <a:r>
            <a:rPr lang="ru-RU" sz="1000" baseline="0">
              <a:latin typeface="Times New Roman" pitchFamily="18" charset="0"/>
              <a:cs typeface="Times New Roman" pitchFamily="18" charset="0"/>
            </a:rPr>
            <a:t>) </a:t>
          </a:r>
          <a:r>
            <a:rPr lang="ru-RU" sz="1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будут исполнены при наличии софинансирования</a:t>
          </a:r>
          <a:r>
            <a:rPr lang="en-US" sz="10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0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за счет средств</a:t>
          </a:r>
          <a:r>
            <a:rPr lang="ru-RU" sz="1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вышестоящих бюджетов</a:t>
          </a:r>
          <a:endParaRPr lang="ru-RU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zoomScale="120" zoomScaleNormal="120" zoomScaleSheetLayoutView="130" workbookViewId="0">
      <selection activeCell="H34" sqref="H34"/>
    </sheetView>
  </sheetViews>
  <sheetFormatPr defaultRowHeight="15.75" x14ac:dyDescent="0.25"/>
  <cols>
    <col min="1" max="1" width="28.875" style="25" customWidth="1"/>
    <col min="2" max="2" width="12.625" style="25" bestFit="1" customWidth="1"/>
    <col min="3" max="3" width="24.75" style="25" customWidth="1"/>
    <col min="4" max="4" width="9.125" style="25" bestFit="1" customWidth="1"/>
    <col min="5" max="5" width="8.75" style="25"/>
    <col min="6" max="6" width="10.5" style="25" customWidth="1"/>
    <col min="7" max="8" width="8.75" style="25"/>
    <col min="9" max="9" width="10.5" style="25" customWidth="1"/>
    <col min="11" max="11" width="13" bestFit="1" customWidth="1"/>
    <col min="12" max="12" width="13" style="25" bestFit="1" customWidth="1"/>
  </cols>
  <sheetData>
    <row r="1" spans="1:9" x14ac:dyDescent="0.25">
      <c r="F1" s="25" t="s">
        <v>31</v>
      </c>
    </row>
    <row r="2" spans="1:9" x14ac:dyDescent="0.25">
      <c r="F2" s="25" t="s">
        <v>99</v>
      </c>
    </row>
    <row r="3" spans="1:9" x14ac:dyDescent="0.25">
      <c r="F3" s="25" t="s">
        <v>100</v>
      </c>
    </row>
    <row r="4" spans="1:9" x14ac:dyDescent="0.25">
      <c r="F4" s="25" t="s">
        <v>32</v>
      </c>
    </row>
    <row r="5" spans="1:9" x14ac:dyDescent="0.25">
      <c r="F5" s="25" t="s">
        <v>33</v>
      </c>
    </row>
    <row r="6" spans="1:9" x14ac:dyDescent="0.25">
      <c r="F6" s="25" t="s">
        <v>132</v>
      </c>
    </row>
    <row r="9" spans="1:9" x14ac:dyDescent="0.25">
      <c r="A9" s="27" t="s">
        <v>29</v>
      </c>
      <c r="B9" s="27"/>
      <c r="C9" s="27"/>
      <c r="D9" s="27"/>
      <c r="E9" s="27"/>
      <c r="F9" s="27"/>
      <c r="G9" s="27"/>
      <c r="H9" s="27"/>
      <c r="I9" s="27"/>
    </row>
    <row r="10" spans="1:9" x14ac:dyDescent="0.25">
      <c r="A10" s="27" t="s">
        <v>30</v>
      </c>
      <c r="B10" s="27"/>
      <c r="C10" s="27"/>
      <c r="D10" s="27"/>
      <c r="E10" s="27"/>
      <c r="F10" s="27"/>
      <c r="G10" s="27"/>
      <c r="H10" s="27"/>
      <c r="I10" s="27"/>
    </row>
    <row r="11" spans="1:9" x14ac:dyDescent="0.25">
      <c r="A11" s="27" t="s">
        <v>51</v>
      </c>
      <c r="B11" s="27"/>
      <c r="C11" s="27"/>
      <c r="D11" s="27"/>
      <c r="E11" s="27"/>
      <c r="F11" s="27"/>
      <c r="G11" s="27"/>
      <c r="H11" s="27"/>
      <c r="I11" s="27"/>
    </row>
    <row r="13" spans="1:9" x14ac:dyDescent="0.25">
      <c r="A13" s="28" t="s">
        <v>0</v>
      </c>
      <c r="B13" s="80" t="s">
        <v>1</v>
      </c>
      <c r="C13" s="81"/>
      <c r="D13" s="81"/>
      <c r="E13" s="81"/>
      <c r="F13" s="81"/>
      <c r="G13" s="81"/>
      <c r="H13" s="81"/>
      <c r="I13" s="82"/>
    </row>
    <row r="14" spans="1:9" ht="25.5" x14ac:dyDescent="0.25">
      <c r="A14" s="29" t="s">
        <v>2</v>
      </c>
      <c r="B14" s="83" t="s">
        <v>48</v>
      </c>
      <c r="C14" s="84"/>
      <c r="D14" s="84"/>
      <c r="E14" s="84"/>
      <c r="F14" s="84"/>
      <c r="G14" s="84"/>
      <c r="H14" s="84"/>
      <c r="I14" s="85"/>
    </row>
    <row r="15" spans="1:9" x14ac:dyDescent="0.25">
      <c r="A15" s="28" t="s">
        <v>3</v>
      </c>
      <c r="B15" s="83" t="s">
        <v>49</v>
      </c>
      <c r="C15" s="84"/>
      <c r="D15" s="84"/>
      <c r="E15" s="84"/>
      <c r="F15" s="84"/>
      <c r="G15" s="84"/>
      <c r="H15" s="84"/>
      <c r="I15" s="85"/>
    </row>
    <row r="16" spans="1:9" x14ac:dyDescent="0.25">
      <c r="A16" s="86" t="s">
        <v>4</v>
      </c>
      <c r="B16" s="83" t="s">
        <v>53</v>
      </c>
      <c r="C16" s="84"/>
      <c r="D16" s="84"/>
      <c r="E16" s="84"/>
      <c r="F16" s="84"/>
      <c r="G16" s="84"/>
      <c r="H16" s="84"/>
      <c r="I16" s="85"/>
    </row>
    <row r="17" spans="1:12" x14ac:dyDescent="0.25">
      <c r="A17" s="87"/>
      <c r="B17" s="83" t="s">
        <v>54</v>
      </c>
      <c r="C17" s="84"/>
      <c r="D17" s="84"/>
      <c r="E17" s="84"/>
      <c r="F17" s="84"/>
      <c r="G17" s="84"/>
      <c r="H17" s="84"/>
      <c r="I17" s="85"/>
    </row>
    <row r="18" spans="1:12" x14ac:dyDescent="0.25">
      <c r="A18" s="87"/>
      <c r="B18" s="83" t="s">
        <v>55</v>
      </c>
      <c r="C18" s="84"/>
      <c r="D18" s="84"/>
      <c r="E18" s="84"/>
      <c r="F18" s="84"/>
      <c r="G18" s="84"/>
      <c r="H18" s="84"/>
      <c r="I18" s="85"/>
    </row>
    <row r="19" spans="1:12" x14ac:dyDescent="0.25">
      <c r="A19" s="87"/>
      <c r="B19" s="83" t="s">
        <v>52</v>
      </c>
      <c r="C19" s="84"/>
      <c r="D19" s="84"/>
      <c r="E19" s="84"/>
      <c r="F19" s="84"/>
      <c r="G19" s="84"/>
      <c r="H19" s="84"/>
      <c r="I19" s="85"/>
    </row>
    <row r="20" spans="1:12" x14ac:dyDescent="0.25">
      <c r="A20" s="88"/>
      <c r="B20" s="89" t="s">
        <v>113</v>
      </c>
      <c r="C20" s="90"/>
      <c r="D20" s="90"/>
      <c r="E20" s="90"/>
      <c r="F20" s="90"/>
      <c r="G20" s="90"/>
      <c r="H20" s="90"/>
      <c r="I20" s="91"/>
    </row>
    <row r="21" spans="1:12" ht="40.9" customHeight="1" x14ac:dyDescent="0.25">
      <c r="A21" s="29" t="s">
        <v>5</v>
      </c>
      <c r="B21" s="83" t="s">
        <v>56</v>
      </c>
      <c r="C21" s="84"/>
      <c r="D21" s="84"/>
      <c r="E21" s="84"/>
      <c r="F21" s="84"/>
      <c r="G21" s="84"/>
      <c r="H21" s="84"/>
      <c r="I21" s="85"/>
    </row>
    <row r="22" spans="1:12" x14ac:dyDescent="0.25">
      <c r="A22" s="94" t="s">
        <v>6</v>
      </c>
      <c r="B22" s="95" t="s">
        <v>7</v>
      </c>
      <c r="C22" s="97" t="s">
        <v>8</v>
      </c>
      <c r="D22" s="86" t="s">
        <v>9</v>
      </c>
      <c r="E22" s="80" t="s">
        <v>10</v>
      </c>
      <c r="F22" s="81"/>
      <c r="G22" s="81"/>
      <c r="H22" s="81"/>
      <c r="I22" s="82"/>
    </row>
    <row r="23" spans="1:12" ht="25.5" x14ac:dyDescent="0.25">
      <c r="A23" s="94"/>
      <c r="B23" s="96"/>
      <c r="C23" s="98"/>
      <c r="D23" s="88"/>
      <c r="E23" s="30" t="s">
        <v>11</v>
      </c>
      <c r="F23" s="30">
        <v>2025</v>
      </c>
      <c r="G23" s="30">
        <v>2026</v>
      </c>
      <c r="H23" s="30">
        <v>2027</v>
      </c>
      <c r="I23" s="18" t="s">
        <v>12</v>
      </c>
      <c r="K23" s="20" t="s">
        <v>89</v>
      </c>
      <c r="L23" s="24" t="s">
        <v>101</v>
      </c>
    </row>
    <row r="24" spans="1:12" ht="30.6" customHeight="1" x14ac:dyDescent="0.25">
      <c r="A24" s="94"/>
      <c r="B24" s="18" t="s">
        <v>13</v>
      </c>
      <c r="C24" s="89" t="s">
        <v>57</v>
      </c>
      <c r="D24" s="90"/>
      <c r="E24" s="90"/>
      <c r="F24" s="90"/>
      <c r="G24" s="90"/>
      <c r="H24" s="90"/>
      <c r="I24" s="91"/>
      <c r="K24" s="20" t="s">
        <v>22</v>
      </c>
      <c r="L24" s="24"/>
    </row>
    <row r="25" spans="1:12" ht="76.5" x14ac:dyDescent="0.25">
      <c r="A25" s="94"/>
      <c r="B25" s="18" t="s">
        <v>14</v>
      </c>
      <c r="C25" s="49" t="s">
        <v>91</v>
      </c>
      <c r="D25" s="50">
        <v>53.3</v>
      </c>
      <c r="E25" s="39" t="s">
        <v>15</v>
      </c>
      <c r="F25" s="50">
        <v>57.1</v>
      </c>
      <c r="G25" s="50">
        <v>58.5</v>
      </c>
      <c r="H25" s="50">
        <v>60</v>
      </c>
      <c r="I25" s="50">
        <v>75</v>
      </c>
      <c r="K25" s="21" t="s">
        <v>90</v>
      </c>
      <c r="L25" s="24" t="s">
        <v>102</v>
      </c>
    </row>
    <row r="26" spans="1:12" ht="89.25" x14ac:dyDescent="0.25">
      <c r="A26" s="94"/>
      <c r="B26" s="18" t="s">
        <v>16</v>
      </c>
      <c r="C26" s="49" t="s">
        <v>92</v>
      </c>
      <c r="D26" s="50">
        <v>97.5</v>
      </c>
      <c r="E26" s="32" t="s">
        <v>15</v>
      </c>
      <c r="F26" s="31">
        <v>97.5</v>
      </c>
      <c r="G26" s="31">
        <v>97.5</v>
      </c>
      <c r="H26" s="31">
        <v>97.5</v>
      </c>
      <c r="I26" s="31">
        <v>99</v>
      </c>
      <c r="K26" s="21" t="s">
        <v>90</v>
      </c>
      <c r="L26" s="24"/>
    </row>
    <row r="27" spans="1:12" ht="37.5" customHeight="1" x14ac:dyDescent="0.25">
      <c r="A27" s="94"/>
      <c r="B27" s="18" t="s">
        <v>17</v>
      </c>
      <c r="C27" s="49" t="s">
        <v>94</v>
      </c>
      <c r="D27" s="51">
        <v>1.8E-3</v>
      </c>
      <c r="E27" s="51" t="s">
        <v>15</v>
      </c>
      <c r="F27" s="51">
        <v>1.8E-3</v>
      </c>
      <c r="G27" s="51">
        <v>1.8E-3</v>
      </c>
      <c r="H27" s="51">
        <v>1.8E-3</v>
      </c>
      <c r="I27" s="51">
        <v>1.9E-3</v>
      </c>
      <c r="K27" s="22" t="s">
        <v>93</v>
      </c>
      <c r="L27" s="24" t="s">
        <v>102</v>
      </c>
    </row>
    <row r="28" spans="1:12" ht="25.5" x14ac:dyDescent="0.25">
      <c r="A28" s="94"/>
      <c r="B28" s="18" t="s">
        <v>18</v>
      </c>
      <c r="C28" s="49" t="s">
        <v>95</v>
      </c>
      <c r="D28" s="31">
        <v>34</v>
      </c>
      <c r="E28" s="31" t="s">
        <v>15</v>
      </c>
      <c r="F28" s="31">
        <v>34</v>
      </c>
      <c r="G28" s="31">
        <v>34</v>
      </c>
      <c r="H28" s="31">
        <v>34</v>
      </c>
      <c r="I28" s="31">
        <v>36</v>
      </c>
      <c r="K28" s="22" t="s">
        <v>93</v>
      </c>
      <c r="L28" s="24"/>
    </row>
    <row r="29" spans="1:12" ht="25.5" customHeight="1" x14ac:dyDescent="0.25">
      <c r="A29" s="94"/>
      <c r="B29" s="18" t="s">
        <v>19</v>
      </c>
      <c r="C29" s="89" t="s">
        <v>58</v>
      </c>
      <c r="D29" s="90"/>
      <c r="E29" s="90"/>
      <c r="F29" s="90"/>
      <c r="G29" s="90"/>
      <c r="H29" s="90"/>
      <c r="I29" s="91"/>
      <c r="K29" s="20" t="s">
        <v>22</v>
      </c>
      <c r="L29" s="24"/>
    </row>
    <row r="30" spans="1:12" ht="63.75" x14ac:dyDescent="0.25">
      <c r="A30" s="94"/>
      <c r="B30" s="18" t="s">
        <v>20</v>
      </c>
      <c r="C30" s="49" t="s">
        <v>59</v>
      </c>
      <c r="D30" s="33">
        <v>56.26</v>
      </c>
      <c r="E30" s="32" t="s">
        <v>15</v>
      </c>
      <c r="F30" s="33">
        <v>56.3</v>
      </c>
      <c r="G30" s="33">
        <v>56.34</v>
      </c>
      <c r="H30" s="33">
        <v>56.38</v>
      </c>
      <c r="I30" s="33">
        <v>56.66</v>
      </c>
      <c r="K30" s="20" t="s">
        <v>96</v>
      </c>
      <c r="L30" s="24"/>
    </row>
    <row r="31" spans="1:12" ht="76.5" x14ac:dyDescent="0.25">
      <c r="A31" s="94"/>
      <c r="B31" s="18" t="s">
        <v>21</v>
      </c>
      <c r="C31" s="49" t="s">
        <v>98</v>
      </c>
      <c r="D31" s="33">
        <v>6.24</v>
      </c>
      <c r="E31" s="33" t="s">
        <v>15</v>
      </c>
      <c r="F31" s="33">
        <v>8</v>
      </c>
      <c r="G31" s="33">
        <v>8.5</v>
      </c>
      <c r="H31" s="33">
        <v>9</v>
      </c>
      <c r="I31" s="33">
        <v>18</v>
      </c>
      <c r="K31" s="23" t="s">
        <v>97</v>
      </c>
      <c r="L31" s="24"/>
    </row>
    <row r="32" spans="1:12" ht="25.5" x14ac:dyDescent="0.25">
      <c r="A32" s="93" t="s">
        <v>23</v>
      </c>
      <c r="B32" s="92" t="s">
        <v>24</v>
      </c>
      <c r="C32" s="92" t="s">
        <v>25</v>
      </c>
      <c r="D32" s="92" t="s">
        <v>26</v>
      </c>
      <c r="E32" s="34" t="s">
        <v>27</v>
      </c>
      <c r="F32" s="34"/>
      <c r="G32" s="34"/>
      <c r="H32" s="34"/>
      <c r="I32" s="34"/>
    </row>
    <row r="33" spans="1:12" x14ac:dyDescent="0.25">
      <c r="A33" s="93"/>
      <c r="B33" s="92"/>
      <c r="C33" s="92"/>
      <c r="D33" s="92"/>
      <c r="E33" s="30" t="s">
        <v>11</v>
      </c>
      <c r="F33" s="30">
        <v>2025</v>
      </c>
      <c r="G33" s="30">
        <v>2026</v>
      </c>
      <c r="H33" s="30">
        <v>2027</v>
      </c>
      <c r="I33" s="63" t="s">
        <v>28</v>
      </c>
    </row>
    <row r="34" spans="1:12" x14ac:dyDescent="0.25">
      <c r="A34" s="93"/>
      <c r="B34" s="30"/>
      <c r="C34" s="77" t="s">
        <v>28</v>
      </c>
      <c r="D34" s="35" t="s">
        <v>22</v>
      </c>
      <c r="E34" s="35" t="s">
        <v>22</v>
      </c>
      <c r="F34" s="35">
        <f>SUM(F35:F39)</f>
        <v>1222016.5999999999</v>
      </c>
      <c r="G34" s="35">
        <f>SUM(G35:G39)</f>
        <v>847115.65</v>
      </c>
      <c r="H34" s="35">
        <f t="shared" ref="H34:I34" si="0">SUM(H35:H39)</f>
        <v>890898.32000000007</v>
      </c>
      <c r="I34" s="35">
        <f t="shared" si="0"/>
        <v>2908110.26</v>
      </c>
      <c r="K34" s="8"/>
      <c r="L34" s="26"/>
    </row>
    <row r="35" spans="1:12" ht="25.5" x14ac:dyDescent="0.25">
      <c r="A35" s="93"/>
      <c r="B35" s="32">
        <v>1</v>
      </c>
      <c r="C35" s="77" t="s">
        <v>60</v>
      </c>
      <c r="D35" s="35" t="s">
        <v>22</v>
      </c>
      <c r="E35" s="35" t="s">
        <v>22</v>
      </c>
      <c r="F35" s="42">
        <f>'Паспорт Проект мер 1'!F21</f>
        <v>360292.55</v>
      </c>
      <c r="G35" s="42">
        <f>'Паспорт Проект мер 1'!G21</f>
        <v>101368.72</v>
      </c>
      <c r="H35" s="42">
        <f>'Паспорт Проект мер 1'!H21</f>
        <v>143582.87</v>
      </c>
      <c r="I35" s="35">
        <f>SUM(F35:H35)</f>
        <v>605244.14</v>
      </c>
    </row>
    <row r="36" spans="1:12" ht="38.25" x14ac:dyDescent="0.25">
      <c r="A36" s="93"/>
      <c r="B36" s="32">
        <v>2</v>
      </c>
      <c r="C36" s="77" t="s">
        <v>61</v>
      </c>
      <c r="D36" s="35" t="s">
        <v>22</v>
      </c>
      <c r="E36" s="35" t="s">
        <v>22</v>
      </c>
      <c r="F36" s="35">
        <v>511996.87</v>
      </c>
      <c r="G36" s="35">
        <v>490491.65</v>
      </c>
      <c r="H36" s="35">
        <v>491596.76</v>
      </c>
      <c r="I36" s="35">
        <f>F36+G36+H36</f>
        <v>1494085.28</v>
      </c>
    </row>
    <row r="37" spans="1:12" x14ac:dyDescent="0.25">
      <c r="A37" s="93"/>
      <c r="B37" s="32">
        <v>3</v>
      </c>
      <c r="C37" s="77" t="s">
        <v>62</v>
      </c>
      <c r="D37" s="35" t="s">
        <v>22</v>
      </c>
      <c r="E37" s="35" t="s">
        <v>22</v>
      </c>
      <c r="F37" s="35">
        <v>190377.11</v>
      </c>
      <c r="G37" s="35">
        <f>'Паспорт Процессн мер 2'!G23</f>
        <v>155309.51</v>
      </c>
      <c r="H37" s="35">
        <f>'Паспорт Процессн мер 2'!H23</f>
        <v>155309.51</v>
      </c>
      <c r="I37" s="35">
        <f>SUM(F37:H37)</f>
        <v>500996.13</v>
      </c>
    </row>
    <row r="38" spans="1:12" ht="25.5" x14ac:dyDescent="0.25">
      <c r="A38" s="93"/>
      <c r="B38" s="32">
        <v>4</v>
      </c>
      <c r="C38" s="77" t="s">
        <v>85</v>
      </c>
      <c r="D38" s="35" t="s">
        <v>22</v>
      </c>
      <c r="E38" s="35" t="s">
        <v>22</v>
      </c>
      <c r="F38" s="35">
        <v>107429.75999999999</v>
      </c>
      <c r="G38" s="35">
        <v>99945.77</v>
      </c>
      <c r="H38" s="35">
        <v>100409.18</v>
      </c>
      <c r="I38" s="35">
        <f>SUM(F38:H38)</f>
        <v>307784.70999999996</v>
      </c>
    </row>
    <row r="39" spans="1:12" x14ac:dyDescent="0.25">
      <c r="A39" s="93"/>
      <c r="B39" s="69">
        <v>5</v>
      </c>
      <c r="C39" s="78" t="s">
        <v>112</v>
      </c>
      <c r="D39" s="69" t="s">
        <v>22</v>
      </c>
      <c r="E39" s="69" t="s">
        <v>22</v>
      </c>
      <c r="F39" s="70">
        <v>51920.31</v>
      </c>
      <c r="G39" s="70">
        <v>0</v>
      </c>
      <c r="H39" s="70">
        <v>0</v>
      </c>
      <c r="I39" s="70">
        <v>0</v>
      </c>
    </row>
  </sheetData>
  <autoFilter ref="K23" xr:uid="{00000000-0009-0000-0000-000000000000}"/>
  <mergeCells count="21">
    <mergeCell ref="B18:I18"/>
    <mergeCell ref="A16:A20"/>
    <mergeCell ref="B20:I20"/>
    <mergeCell ref="B32:B33"/>
    <mergeCell ref="C32:C33"/>
    <mergeCell ref="D32:D33"/>
    <mergeCell ref="E22:I22"/>
    <mergeCell ref="A32:A39"/>
    <mergeCell ref="C29:I29"/>
    <mergeCell ref="B21:I21"/>
    <mergeCell ref="C24:I24"/>
    <mergeCell ref="B19:I19"/>
    <mergeCell ref="A22:A31"/>
    <mergeCell ref="B22:B23"/>
    <mergeCell ref="C22:C23"/>
    <mergeCell ref="D22:D23"/>
    <mergeCell ref="B13:I13"/>
    <mergeCell ref="B14:I14"/>
    <mergeCell ref="B15:I15"/>
    <mergeCell ref="B16:I16"/>
    <mergeCell ref="B17:I17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98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33"/>
  <sheetViews>
    <sheetView zoomScale="130" zoomScaleNormal="130" zoomScaleSheetLayoutView="130" workbookViewId="0">
      <selection activeCell="K12" sqref="K12"/>
    </sheetView>
  </sheetViews>
  <sheetFormatPr defaultRowHeight="15.75" x14ac:dyDescent="0.25"/>
  <cols>
    <col min="1" max="1" width="28.875" customWidth="1"/>
    <col min="2" max="2" width="4.5" customWidth="1"/>
    <col min="3" max="3" width="27.125" customWidth="1"/>
    <col min="4" max="4" width="9.75" customWidth="1"/>
    <col min="6" max="6" width="9.625" customWidth="1"/>
    <col min="7" max="7" width="9.75" customWidth="1"/>
    <col min="8" max="8" width="10" customWidth="1"/>
    <col min="9" max="9" width="9.875" customWidth="1"/>
  </cols>
  <sheetData>
    <row r="1" spans="1:9" x14ac:dyDescent="0.25">
      <c r="F1" s="99" t="s">
        <v>133</v>
      </c>
      <c r="G1" s="99"/>
      <c r="H1" s="99"/>
      <c r="I1" s="79"/>
    </row>
    <row r="2" spans="1:9" x14ac:dyDescent="0.25">
      <c r="F2" s="99"/>
      <c r="G2" s="99"/>
      <c r="H2" s="99"/>
      <c r="I2" s="79"/>
    </row>
    <row r="3" spans="1:9" x14ac:dyDescent="0.25">
      <c r="F3" s="99"/>
      <c r="G3" s="99"/>
      <c r="H3" s="99"/>
      <c r="I3" s="79"/>
    </row>
    <row r="6" spans="1:9" x14ac:dyDescent="0.25">
      <c r="A6" s="5" t="s">
        <v>29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5" t="s">
        <v>43</v>
      </c>
      <c r="B7" s="5"/>
      <c r="C7" s="5"/>
      <c r="D7" s="5"/>
      <c r="E7" s="5"/>
      <c r="F7" s="5"/>
      <c r="G7" s="5"/>
      <c r="H7" s="5"/>
      <c r="I7" s="5"/>
    </row>
    <row r="8" spans="1:9" x14ac:dyDescent="0.25">
      <c r="A8" s="5" t="s">
        <v>63</v>
      </c>
      <c r="B8" s="5"/>
      <c r="C8" s="5"/>
      <c r="D8" s="5"/>
      <c r="E8" s="5"/>
      <c r="F8" s="5"/>
      <c r="G8" s="5"/>
      <c r="H8" s="5"/>
      <c r="I8" s="5"/>
    </row>
    <row r="10" spans="1:9" x14ac:dyDescent="0.25">
      <c r="A10" s="1" t="s">
        <v>0</v>
      </c>
      <c r="B10" s="104" t="s">
        <v>1</v>
      </c>
      <c r="C10" s="104"/>
      <c r="D10" s="104"/>
      <c r="E10" s="104"/>
      <c r="F10" s="104"/>
      <c r="G10" s="104"/>
      <c r="H10" s="104"/>
      <c r="I10" s="104"/>
    </row>
    <row r="11" spans="1:9" ht="25.5" customHeight="1" x14ac:dyDescent="0.25">
      <c r="A11" s="10" t="s">
        <v>2</v>
      </c>
      <c r="B11" s="104" t="s">
        <v>48</v>
      </c>
      <c r="C11" s="104"/>
      <c r="D11" s="104"/>
      <c r="E11" s="104"/>
      <c r="F11" s="104"/>
      <c r="G11" s="104"/>
      <c r="H11" s="104"/>
      <c r="I11" s="104"/>
    </row>
    <row r="12" spans="1:9" ht="21.75" customHeight="1" x14ac:dyDescent="0.25">
      <c r="A12" s="10" t="s">
        <v>34</v>
      </c>
      <c r="B12" s="104" t="s">
        <v>140</v>
      </c>
      <c r="C12" s="104"/>
      <c r="D12" s="104"/>
      <c r="E12" s="104"/>
      <c r="F12" s="104"/>
      <c r="G12" s="104"/>
      <c r="H12" s="104"/>
      <c r="I12" s="104"/>
    </row>
    <row r="13" spans="1:9" x14ac:dyDescent="0.25">
      <c r="A13" s="10" t="s">
        <v>35</v>
      </c>
      <c r="B13" s="104" t="s">
        <v>64</v>
      </c>
      <c r="C13" s="104"/>
      <c r="D13" s="104"/>
      <c r="E13" s="104"/>
      <c r="F13" s="104"/>
      <c r="G13" s="104"/>
      <c r="H13" s="104"/>
      <c r="I13" s="104"/>
    </row>
    <row r="14" spans="1:9" ht="22.9" customHeight="1" x14ac:dyDescent="0.25">
      <c r="A14" s="106" t="s">
        <v>36</v>
      </c>
      <c r="B14" s="101" t="s">
        <v>24</v>
      </c>
      <c r="C14" s="105" t="s">
        <v>37</v>
      </c>
      <c r="D14" s="101" t="s">
        <v>26</v>
      </c>
      <c r="E14" s="104" t="s">
        <v>38</v>
      </c>
      <c r="F14" s="104"/>
      <c r="G14" s="104"/>
      <c r="H14" s="104"/>
      <c r="I14" s="104"/>
    </row>
    <row r="15" spans="1:9" x14ac:dyDescent="0.25">
      <c r="A15" s="107"/>
      <c r="B15" s="101"/>
      <c r="C15" s="105"/>
      <c r="D15" s="101"/>
      <c r="E15" s="2" t="s">
        <v>11</v>
      </c>
      <c r="F15" s="2">
        <v>2025</v>
      </c>
      <c r="G15" s="2">
        <v>2026</v>
      </c>
      <c r="H15" s="2">
        <v>2027</v>
      </c>
      <c r="I15" s="2" t="s">
        <v>28</v>
      </c>
    </row>
    <row r="16" spans="1:9" ht="38.25" x14ac:dyDescent="0.25">
      <c r="A16" s="107"/>
      <c r="B16" s="9">
        <v>1</v>
      </c>
      <c r="C16" s="11" t="s">
        <v>114</v>
      </c>
      <c r="D16" s="6" t="s">
        <v>22</v>
      </c>
      <c r="E16" s="6" t="s">
        <v>22</v>
      </c>
      <c r="F16" s="38">
        <v>3</v>
      </c>
      <c r="G16" s="38">
        <v>3</v>
      </c>
      <c r="H16" s="38">
        <v>4</v>
      </c>
      <c r="I16" s="7">
        <f>F16+G16+H16</f>
        <v>10</v>
      </c>
    </row>
    <row r="17" spans="1:9" ht="25.5" x14ac:dyDescent="0.25">
      <c r="A17" s="107"/>
      <c r="B17" s="9">
        <v>2</v>
      </c>
      <c r="C17" s="11" t="s">
        <v>115</v>
      </c>
      <c r="D17" s="6" t="s">
        <v>22</v>
      </c>
      <c r="E17" s="6" t="s">
        <v>22</v>
      </c>
      <c r="F17" s="7">
        <v>0</v>
      </c>
      <c r="G17" s="7" t="s">
        <v>105</v>
      </c>
      <c r="H17" s="7">
        <v>1</v>
      </c>
      <c r="I17" s="7" t="s">
        <v>66</v>
      </c>
    </row>
    <row r="18" spans="1:9" ht="52.5" customHeight="1" x14ac:dyDescent="0.25">
      <c r="A18" s="108"/>
      <c r="B18" s="44">
        <v>3</v>
      </c>
      <c r="C18" s="45" t="s">
        <v>116</v>
      </c>
      <c r="D18" s="6" t="s">
        <v>22</v>
      </c>
      <c r="E18" s="6" t="s">
        <v>22</v>
      </c>
      <c r="F18" s="7">
        <v>1</v>
      </c>
      <c r="G18" s="7">
        <v>0</v>
      </c>
      <c r="H18" s="7">
        <v>0</v>
      </c>
      <c r="I18" s="7">
        <v>1</v>
      </c>
    </row>
    <row r="19" spans="1:9" ht="25.5" x14ac:dyDescent="0.25">
      <c r="A19" s="100" t="s">
        <v>23</v>
      </c>
      <c r="B19" s="101" t="s">
        <v>24</v>
      </c>
      <c r="C19" s="102" t="s">
        <v>41</v>
      </c>
      <c r="D19" s="101" t="s">
        <v>42</v>
      </c>
      <c r="E19" s="4" t="s">
        <v>27</v>
      </c>
      <c r="F19" s="4"/>
      <c r="G19" s="4"/>
      <c r="H19" s="4"/>
      <c r="I19" s="4"/>
    </row>
    <row r="20" spans="1:9" x14ac:dyDescent="0.25">
      <c r="A20" s="100"/>
      <c r="B20" s="101"/>
      <c r="C20" s="103"/>
      <c r="D20" s="101"/>
      <c r="E20" s="2" t="s">
        <v>11</v>
      </c>
      <c r="F20" s="2">
        <v>2025</v>
      </c>
      <c r="G20" s="2">
        <v>2026</v>
      </c>
      <c r="H20" s="2">
        <v>2027</v>
      </c>
      <c r="I20" s="9" t="s">
        <v>28</v>
      </c>
    </row>
    <row r="21" spans="1:9" x14ac:dyDescent="0.25">
      <c r="A21" s="100"/>
      <c r="B21" s="2"/>
      <c r="C21" s="3" t="s">
        <v>28</v>
      </c>
      <c r="D21" s="6" t="s">
        <v>22</v>
      </c>
      <c r="E21" s="6" t="s">
        <v>22</v>
      </c>
      <c r="F21" s="6">
        <f>SUM(F22:F24)</f>
        <v>360292.55</v>
      </c>
      <c r="G21" s="6">
        <f>SUM(G22:G24)</f>
        <v>101368.72</v>
      </c>
      <c r="H21" s="6">
        <f>SUM(H22:H24)</f>
        <v>143582.87</v>
      </c>
      <c r="I21" s="6">
        <f>SUM(F21:H21)</f>
        <v>605244.14</v>
      </c>
    </row>
    <row r="22" spans="1:9" ht="26.25" x14ac:dyDescent="0.25">
      <c r="A22" s="100"/>
      <c r="B22" s="9">
        <v>1</v>
      </c>
      <c r="C22" s="3" t="s">
        <v>65</v>
      </c>
      <c r="D22" s="6" t="s">
        <v>22</v>
      </c>
      <c r="E22" s="6" t="s">
        <v>22</v>
      </c>
      <c r="F22" s="6">
        <v>49150</v>
      </c>
      <c r="G22" s="6">
        <v>44650</v>
      </c>
      <c r="H22" s="6">
        <v>44650</v>
      </c>
      <c r="I22" s="6">
        <f>SUM(F22:H22)</f>
        <v>138450</v>
      </c>
    </row>
    <row r="23" spans="1:9" x14ac:dyDescent="0.25">
      <c r="A23" s="100"/>
      <c r="B23" s="9">
        <v>2</v>
      </c>
      <c r="C23" s="11" t="s">
        <v>106</v>
      </c>
      <c r="D23" s="6" t="s">
        <v>22</v>
      </c>
      <c r="E23" s="6" t="s">
        <v>22</v>
      </c>
      <c r="F23" s="17">
        <v>23965.26</v>
      </c>
      <c r="G23" s="17">
        <v>56718.720000000001</v>
      </c>
      <c r="H23" s="17">
        <v>98932.87</v>
      </c>
      <c r="I23" s="6">
        <f>SUM(F23:H23)</f>
        <v>179616.84999999998</v>
      </c>
    </row>
    <row r="24" spans="1:9" ht="39.75" customHeight="1" x14ac:dyDescent="0.25">
      <c r="A24" s="100"/>
      <c r="B24" s="36">
        <v>3</v>
      </c>
      <c r="C24" s="3" t="s">
        <v>103</v>
      </c>
      <c r="D24" s="6" t="s">
        <v>22</v>
      </c>
      <c r="E24" s="6" t="s">
        <v>22</v>
      </c>
      <c r="F24" s="6">
        <v>287177.28999999998</v>
      </c>
      <c r="G24" s="6">
        <v>0</v>
      </c>
      <c r="H24" s="6">
        <v>0</v>
      </c>
      <c r="I24" s="6">
        <f>SUM(F24:H24)</f>
        <v>287177.28999999998</v>
      </c>
    </row>
    <row r="26" spans="1:9" x14ac:dyDescent="0.25">
      <c r="B26" s="13"/>
      <c r="C26" s="13"/>
    </row>
    <row r="27" spans="1:9" x14ac:dyDescent="0.25">
      <c r="B27" s="13"/>
      <c r="C27" s="13"/>
    </row>
    <row r="28" spans="1:9" x14ac:dyDescent="0.25">
      <c r="A28" s="13"/>
      <c r="B28" s="13"/>
      <c r="C28" s="13"/>
    </row>
    <row r="29" spans="1:9" x14ac:dyDescent="0.25">
      <c r="A29" s="13"/>
      <c r="B29" s="13"/>
      <c r="C29" s="13"/>
    </row>
    <row r="30" spans="1:9" x14ac:dyDescent="0.25">
      <c r="A30" s="13"/>
      <c r="B30" s="13"/>
      <c r="C30" s="13"/>
    </row>
    <row r="31" spans="1:9" x14ac:dyDescent="0.25">
      <c r="A31" s="13"/>
      <c r="B31" s="13"/>
      <c r="C31" s="13"/>
    </row>
    <row r="32" spans="1:9" x14ac:dyDescent="0.25">
      <c r="A32" s="13"/>
      <c r="B32" s="13"/>
      <c r="C32" s="13"/>
    </row>
    <row r="33" spans="1:3" x14ac:dyDescent="0.25">
      <c r="A33" s="13"/>
      <c r="B33" s="13"/>
      <c r="C33" s="13"/>
    </row>
  </sheetData>
  <mergeCells count="14">
    <mergeCell ref="F1:H3"/>
    <mergeCell ref="A19:A24"/>
    <mergeCell ref="B19:B20"/>
    <mergeCell ref="C19:C20"/>
    <mergeCell ref="D19:D20"/>
    <mergeCell ref="B10:I10"/>
    <mergeCell ref="B11:I11"/>
    <mergeCell ref="B12:I12"/>
    <mergeCell ref="B13:I13"/>
    <mergeCell ref="B14:B15"/>
    <mergeCell ref="C14:C15"/>
    <mergeCell ref="D14:D15"/>
    <mergeCell ref="E14:I14"/>
    <mergeCell ref="A14:A18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27"/>
  <sheetViews>
    <sheetView zoomScale="130" zoomScaleNormal="130" zoomScaleSheetLayoutView="130" workbookViewId="0">
      <selection activeCell="K16" sqref="K16"/>
    </sheetView>
  </sheetViews>
  <sheetFormatPr defaultRowHeight="15.75" x14ac:dyDescent="0.25"/>
  <cols>
    <col min="1" max="1" width="28.875" customWidth="1"/>
    <col min="2" max="2" width="4.75" customWidth="1"/>
    <col min="3" max="3" width="25.875" customWidth="1"/>
    <col min="4" max="4" width="9.75" customWidth="1"/>
    <col min="6" max="6" width="10.75" customWidth="1"/>
    <col min="7" max="7" width="10.25" bestFit="1" customWidth="1"/>
    <col min="8" max="8" width="10" customWidth="1"/>
    <col min="9" max="9" width="10.25" bestFit="1" customWidth="1"/>
  </cols>
  <sheetData>
    <row r="1" spans="1:9" x14ac:dyDescent="0.25">
      <c r="F1" s="111" t="s">
        <v>134</v>
      </c>
      <c r="G1" s="111"/>
      <c r="H1" s="111"/>
      <c r="I1" s="76"/>
    </row>
    <row r="2" spans="1:9" x14ac:dyDescent="0.25">
      <c r="F2" s="111"/>
      <c r="G2" s="111"/>
      <c r="H2" s="111"/>
      <c r="I2" s="76"/>
    </row>
    <row r="3" spans="1:9" x14ac:dyDescent="0.25">
      <c r="F3" s="111"/>
      <c r="G3" s="111"/>
      <c r="H3" s="111"/>
      <c r="I3" s="76"/>
    </row>
    <row r="4" spans="1:9" x14ac:dyDescent="0.25">
      <c r="F4" s="76"/>
      <c r="G4" s="76"/>
      <c r="H4" s="76"/>
      <c r="I4" s="76"/>
    </row>
    <row r="5" spans="1:9" x14ac:dyDescent="0.25">
      <c r="F5" s="76"/>
      <c r="G5" s="76"/>
      <c r="H5" s="76"/>
      <c r="I5" s="76"/>
    </row>
    <row r="6" spans="1:9" x14ac:dyDescent="0.25">
      <c r="F6" s="76"/>
      <c r="G6" s="76"/>
      <c r="H6" s="76"/>
      <c r="I6" s="76"/>
    </row>
    <row r="7" spans="1:9" x14ac:dyDescent="0.25">
      <c r="A7" s="5" t="s">
        <v>29</v>
      </c>
      <c r="B7" s="5"/>
      <c r="C7" s="5"/>
      <c r="D7" s="5"/>
      <c r="E7" s="5"/>
      <c r="F7" s="5"/>
      <c r="G7" s="5"/>
      <c r="H7" s="5"/>
      <c r="I7" s="5"/>
    </row>
    <row r="8" spans="1:9" x14ac:dyDescent="0.25">
      <c r="A8" s="5" t="s">
        <v>44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5" t="s">
        <v>67</v>
      </c>
      <c r="B9" s="5"/>
      <c r="C9" s="5"/>
      <c r="D9" s="5"/>
      <c r="E9" s="5"/>
      <c r="F9" s="5"/>
      <c r="G9" s="5"/>
      <c r="H9" s="5"/>
      <c r="I9" s="5"/>
    </row>
    <row r="11" spans="1:9" x14ac:dyDescent="0.25">
      <c r="A11" s="1" t="s">
        <v>0</v>
      </c>
      <c r="B11" s="104" t="s">
        <v>1</v>
      </c>
      <c r="C11" s="104"/>
      <c r="D11" s="104"/>
      <c r="E11" s="104"/>
      <c r="F11" s="104"/>
      <c r="G11" s="104"/>
      <c r="H11" s="104"/>
      <c r="I11" s="104"/>
    </row>
    <row r="12" spans="1:9" ht="25.5" x14ac:dyDescent="0.25">
      <c r="A12" s="10" t="s">
        <v>2</v>
      </c>
      <c r="B12" s="104" t="s">
        <v>48</v>
      </c>
      <c r="C12" s="104"/>
      <c r="D12" s="104"/>
      <c r="E12" s="104"/>
      <c r="F12" s="104"/>
      <c r="G12" s="104"/>
      <c r="H12" s="104"/>
      <c r="I12" s="104"/>
    </row>
    <row r="13" spans="1:9" x14ac:dyDescent="0.25">
      <c r="A13" s="10" t="s">
        <v>34</v>
      </c>
      <c r="B13" s="104" t="s">
        <v>68</v>
      </c>
      <c r="C13" s="104"/>
      <c r="D13" s="104"/>
      <c r="E13" s="104"/>
      <c r="F13" s="104"/>
      <c r="G13" s="104"/>
      <c r="H13" s="104"/>
      <c r="I13" s="104"/>
    </row>
    <row r="14" spans="1:9" x14ac:dyDescent="0.25">
      <c r="A14" s="10" t="s">
        <v>35</v>
      </c>
      <c r="B14" s="104" t="s">
        <v>69</v>
      </c>
      <c r="C14" s="104"/>
      <c r="D14" s="104"/>
      <c r="E14" s="104"/>
      <c r="F14" s="104"/>
      <c r="G14" s="104"/>
      <c r="H14" s="104"/>
      <c r="I14" s="104"/>
    </row>
    <row r="15" spans="1:9" ht="22.9" customHeight="1" x14ac:dyDescent="0.25">
      <c r="A15" s="109" t="s">
        <v>36</v>
      </c>
      <c r="B15" s="101" t="s">
        <v>24</v>
      </c>
      <c r="C15" s="105" t="s">
        <v>37</v>
      </c>
      <c r="D15" s="101" t="s">
        <v>9</v>
      </c>
      <c r="E15" s="104" t="s">
        <v>38</v>
      </c>
      <c r="F15" s="104"/>
      <c r="G15" s="104"/>
      <c r="H15" s="104"/>
      <c r="I15" s="104"/>
    </row>
    <row r="16" spans="1:9" ht="64.5" x14ac:dyDescent="0.25">
      <c r="A16" s="110"/>
      <c r="B16" s="101"/>
      <c r="C16" s="105"/>
      <c r="D16" s="101"/>
      <c r="E16" s="52" t="s">
        <v>11</v>
      </c>
      <c r="F16" s="52">
        <v>2025</v>
      </c>
      <c r="G16" s="52">
        <v>2026</v>
      </c>
      <c r="H16" s="52">
        <v>2027</v>
      </c>
      <c r="I16" s="2" t="s">
        <v>45</v>
      </c>
    </row>
    <row r="17" spans="1:10" ht="38.25" customHeight="1" x14ac:dyDescent="0.25">
      <c r="A17" s="110"/>
      <c r="B17" s="9" t="s">
        <v>39</v>
      </c>
      <c r="C17" s="54" t="s">
        <v>126</v>
      </c>
      <c r="D17" s="38">
        <v>2102</v>
      </c>
      <c r="E17" s="42" t="s">
        <v>22</v>
      </c>
      <c r="F17" s="38">
        <v>2111</v>
      </c>
      <c r="G17" s="38">
        <v>2111</v>
      </c>
      <c r="H17" s="38">
        <v>2111</v>
      </c>
      <c r="I17" s="38">
        <v>2111</v>
      </c>
    </row>
    <row r="18" spans="1:10" ht="78" customHeight="1" x14ac:dyDescent="0.25">
      <c r="A18" s="110"/>
      <c r="B18" s="9" t="s">
        <v>40</v>
      </c>
      <c r="C18" s="54" t="s">
        <v>130</v>
      </c>
      <c r="D18" s="38">
        <v>8718</v>
      </c>
      <c r="E18" s="42" t="s">
        <v>22</v>
      </c>
      <c r="F18" s="38">
        <v>8718</v>
      </c>
      <c r="G18" s="38">
        <v>8718</v>
      </c>
      <c r="H18" s="38">
        <v>8718</v>
      </c>
      <c r="I18" s="38">
        <v>8718</v>
      </c>
    </row>
    <row r="19" spans="1:10" ht="78" customHeight="1" x14ac:dyDescent="0.25">
      <c r="A19" s="110"/>
      <c r="B19" s="9" t="s">
        <v>46</v>
      </c>
      <c r="C19" s="54" t="s">
        <v>131</v>
      </c>
      <c r="D19" s="38">
        <v>522</v>
      </c>
      <c r="E19" s="42" t="s">
        <v>22</v>
      </c>
      <c r="F19" s="38">
        <v>574</v>
      </c>
      <c r="G19" s="38">
        <v>574</v>
      </c>
      <c r="H19" s="38">
        <v>574</v>
      </c>
      <c r="I19" s="38">
        <v>574</v>
      </c>
      <c r="J19" s="41"/>
    </row>
    <row r="20" spans="1:10" ht="64.5" customHeight="1" x14ac:dyDescent="0.25">
      <c r="A20" s="110"/>
      <c r="B20" s="9" t="s">
        <v>47</v>
      </c>
      <c r="C20" s="11" t="s">
        <v>117</v>
      </c>
      <c r="D20" s="38">
        <v>18</v>
      </c>
      <c r="E20" s="6" t="s">
        <v>22</v>
      </c>
      <c r="F20" s="38">
        <v>13</v>
      </c>
      <c r="G20" s="38">
        <v>12</v>
      </c>
      <c r="H20" s="38">
        <v>12</v>
      </c>
      <c r="I20" s="38">
        <v>13</v>
      </c>
    </row>
    <row r="21" spans="1:10" ht="26.45" customHeight="1" x14ac:dyDescent="0.25">
      <c r="A21" s="109" t="s">
        <v>23</v>
      </c>
      <c r="B21" s="101" t="s">
        <v>24</v>
      </c>
      <c r="C21" s="102" t="s">
        <v>41</v>
      </c>
      <c r="D21" s="101" t="s">
        <v>42</v>
      </c>
      <c r="E21" s="4" t="s">
        <v>27</v>
      </c>
      <c r="F21" s="4"/>
      <c r="G21" s="4"/>
      <c r="H21" s="4"/>
      <c r="I21" s="4"/>
    </row>
    <row r="22" spans="1:10" x14ac:dyDescent="0.25">
      <c r="A22" s="110"/>
      <c r="B22" s="101"/>
      <c r="C22" s="103"/>
      <c r="D22" s="101"/>
      <c r="E22" s="2" t="s">
        <v>11</v>
      </c>
      <c r="F22" s="2">
        <v>2025</v>
      </c>
      <c r="G22" s="2">
        <v>2026</v>
      </c>
      <c r="H22" s="2">
        <v>2027</v>
      </c>
      <c r="I22" s="67" t="s">
        <v>28</v>
      </c>
    </row>
    <row r="23" spans="1:10" x14ac:dyDescent="0.25">
      <c r="A23" s="110"/>
      <c r="B23" s="2"/>
      <c r="C23" s="3" t="s">
        <v>28</v>
      </c>
      <c r="D23" s="6" t="s">
        <v>22</v>
      </c>
      <c r="E23" s="6" t="s">
        <v>22</v>
      </c>
      <c r="F23" s="6">
        <f>SUM(F24:F27)</f>
        <v>511996.87199999997</v>
      </c>
      <c r="G23" s="6">
        <f>SUM(G24:G27)</f>
        <v>490491.652</v>
      </c>
      <c r="H23" s="6">
        <f>SUM(H24:H27)</f>
        <v>491596.76199999999</v>
      </c>
      <c r="I23" s="6">
        <f t="shared" ref="I23:I27" si="0">SUM(F23:H23)</f>
        <v>1494085.2859999998</v>
      </c>
    </row>
    <row r="24" spans="1:10" ht="25.5" x14ac:dyDescent="0.25">
      <c r="A24" s="110"/>
      <c r="B24" s="67" t="s">
        <v>39</v>
      </c>
      <c r="C24" s="68" t="s">
        <v>70</v>
      </c>
      <c r="D24" s="6" t="s">
        <v>22</v>
      </c>
      <c r="E24" s="6" t="s">
        <v>22</v>
      </c>
      <c r="F24" s="6">
        <v>39978.642999999996</v>
      </c>
      <c r="G24" s="6">
        <v>39978.642999999996</v>
      </c>
      <c r="H24" s="6">
        <v>39978.642999999996</v>
      </c>
      <c r="I24" s="6">
        <f t="shared" si="0"/>
        <v>119935.92899999999</v>
      </c>
    </row>
    <row r="25" spans="1:10" ht="51" x14ac:dyDescent="0.25">
      <c r="A25" s="110"/>
      <c r="B25" s="67" t="s">
        <v>40</v>
      </c>
      <c r="C25" s="68" t="s">
        <v>71</v>
      </c>
      <c r="D25" s="6" t="s">
        <v>22</v>
      </c>
      <c r="E25" s="6" t="s">
        <v>22</v>
      </c>
      <c r="F25" s="6">
        <v>380050.3</v>
      </c>
      <c r="G25" s="6">
        <v>380050.3</v>
      </c>
      <c r="H25" s="6">
        <v>380050.3</v>
      </c>
      <c r="I25" s="6">
        <f>SUM(F25:H25)</f>
        <v>1140150.8999999999</v>
      </c>
    </row>
    <row r="26" spans="1:10" ht="51" x14ac:dyDescent="0.25">
      <c r="A26" s="110"/>
      <c r="B26" s="67" t="s">
        <v>46</v>
      </c>
      <c r="C26" s="68" t="s">
        <v>72</v>
      </c>
      <c r="D26" s="6" t="s">
        <v>22</v>
      </c>
      <c r="E26" s="6" t="s">
        <v>22</v>
      </c>
      <c r="F26" s="6">
        <v>29723.699000000001</v>
      </c>
      <c r="G26" s="6">
        <v>29723.699000000001</v>
      </c>
      <c r="H26" s="6">
        <v>29723.699000000001</v>
      </c>
      <c r="I26" s="6">
        <f t="shared" si="0"/>
        <v>89171.097000000009</v>
      </c>
    </row>
    <row r="27" spans="1:10" ht="50.25" customHeight="1" x14ac:dyDescent="0.25">
      <c r="A27" s="110"/>
      <c r="B27" s="67" t="s">
        <v>47</v>
      </c>
      <c r="C27" s="68" t="s">
        <v>73</v>
      </c>
      <c r="D27" s="6" t="s">
        <v>22</v>
      </c>
      <c r="E27" s="6" t="s">
        <v>22</v>
      </c>
      <c r="F27" s="6">
        <v>62244.23</v>
      </c>
      <c r="G27" s="6">
        <v>40739.01</v>
      </c>
      <c r="H27" s="6">
        <v>41844.120000000003</v>
      </c>
      <c r="I27" s="6">
        <f t="shared" si="0"/>
        <v>144827.36000000002</v>
      </c>
    </row>
  </sheetData>
  <mergeCells count="14">
    <mergeCell ref="F1:H3"/>
    <mergeCell ref="B11:I11"/>
    <mergeCell ref="B12:I12"/>
    <mergeCell ref="B13:I13"/>
    <mergeCell ref="B14:I14"/>
    <mergeCell ref="B15:B16"/>
    <mergeCell ref="C15:C16"/>
    <mergeCell ref="D15:D16"/>
    <mergeCell ref="E15:I15"/>
    <mergeCell ref="A21:A27"/>
    <mergeCell ref="A15:A20"/>
    <mergeCell ref="B21:B22"/>
    <mergeCell ref="C21:C22"/>
    <mergeCell ref="D21:D22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94" fitToHeight="0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I27"/>
  <sheetViews>
    <sheetView zoomScale="130" zoomScaleNormal="130" zoomScaleSheetLayoutView="130" workbookViewId="0">
      <selection activeCell="L19" sqref="L19"/>
    </sheetView>
  </sheetViews>
  <sheetFormatPr defaultRowHeight="15.75" x14ac:dyDescent="0.25"/>
  <cols>
    <col min="1" max="1" width="28.875" customWidth="1"/>
    <col min="2" max="2" width="4.75" customWidth="1"/>
    <col min="3" max="3" width="26.875" customWidth="1"/>
    <col min="4" max="4" width="9.875" customWidth="1"/>
    <col min="6" max="6" width="10.75" customWidth="1"/>
    <col min="7" max="7" width="10.25" bestFit="1" customWidth="1"/>
    <col min="8" max="8" width="10" customWidth="1"/>
    <col min="9" max="9" width="10.25" bestFit="1" customWidth="1"/>
  </cols>
  <sheetData>
    <row r="1" spans="1:9" x14ac:dyDescent="0.25">
      <c r="F1" s="111" t="s">
        <v>135</v>
      </c>
      <c r="G1" s="111"/>
      <c r="H1" s="111"/>
      <c r="I1" s="76"/>
    </row>
    <row r="2" spans="1:9" x14ac:dyDescent="0.25">
      <c r="F2" s="111"/>
      <c r="G2" s="111"/>
      <c r="H2" s="111"/>
      <c r="I2" s="76"/>
    </row>
    <row r="3" spans="1:9" x14ac:dyDescent="0.25">
      <c r="F3" s="111"/>
      <c r="G3" s="111"/>
      <c r="H3" s="111"/>
      <c r="I3" s="76"/>
    </row>
    <row r="4" spans="1:9" x14ac:dyDescent="0.25">
      <c r="F4" s="76"/>
      <c r="G4" s="76"/>
      <c r="H4" s="76"/>
      <c r="I4" s="76"/>
    </row>
    <row r="5" spans="1:9" x14ac:dyDescent="0.25">
      <c r="F5" s="76"/>
      <c r="G5" s="76"/>
      <c r="H5" s="76"/>
      <c r="I5" s="76"/>
    </row>
    <row r="6" spans="1:9" x14ac:dyDescent="0.25">
      <c r="F6" s="76"/>
      <c r="G6" s="76"/>
      <c r="H6" s="76"/>
      <c r="I6" s="76"/>
    </row>
    <row r="7" spans="1:9" x14ac:dyDescent="0.25">
      <c r="A7" s="5" t="s">
        <v>29</v>
      </c>
      <c r="B7" s="5"/>
      <c r="C7" s="5"/>
      <c r="D7" s="5"/>
      <c r="E7" s="5"/>
      <c r="F7" s="5"/>
      <c r="G7" s="5"/>
      <c r="H7" s="5"/>
      <c r="I7" s="5"/>
    </row>
    <row r="8" spans="1:9" x14ac:dyDescent="0.25">
      <c r="A8" s="5" t="s">
        <v>44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5" t="s">
        <v>74</v>
      </c>
      <c r="B9" s="5"/>
      <c r="C9" s="5"/>
      <c r="D9" s="5"/>
      <c r="E9" s="5"/>
      <c r="F9" s="5"/>
      <c r="G9" s="5"/>
      <c r="H9" s="5"/>
      <c r="I9" s="5"/>
    </row>
    <row r="11" spans="1:9" x14ac:dyDescent="0.25">
      <c r="A11" s="1" t="s">
        <v>0</v>
      </c>
      <c r="B11" s="104" t="s">
        <v>1</v>
      </c>
      <c r="C11" s="104"/>
      <c r="D11" s="104"/>
      <c r="E11" s="104"/>
      <c r="F11" s="104"/>
      <c r="G11" s="104"/>
      <c r="H11" s="104"/>
      <c r="I11" s="104"/>
    </row>
    <row r="12" spans="1:9" ht="25.5" x14ac:dyDescent="0.25">
      <c r="A12" s="10" t="s">
        <v>2</v>
      </c>
      <c r="B12" s="104" t="s">
        <v>48</v>
      </c>
      <c r="C12" s="104"/>
      <c r="D12" s="104"/>
      <c r="E12" s="104"/>
      <c r="F12" s="104"/>
      <c r="G12" s="104"/>
      <c r="H12" s="104"/>
      <c r="I12" s="104"/>
    </row>
    <row r="13" spans="1:9" x14ac:dyDescent="0.25">
      <c r="A13" s="10" t="s">
        <v>34</v>
      </c>
      <c r="B13" s="104" t="s">
        <v>75</v>
      </c>
      <c r="C13" s="104"/>
      <c r="D13" s="104"/>
      <c r="E13" s="104"/>
      <c r="F13" s="104"/>
      <c r="G13" s="104"/>
      <c r="H13" s="104"/>
      <c r="I13" s="104"/>
    </row>
    <row r="14" spans="1:9" x14ac:dyDescent="0.25">
      <c r="A14" s="10" t="s">
        <v>35</v>
      </c>
      <c r="B14" s="104" t="s">
        <v>76</v>
      </c>
      <c r="C14" s="104"/>
      <c r="D14" s="104"/>
      <c r="E14" s="104"/>
      <c r="F14" s="104"/>
      <c r="G14" s="104"/>
      <c r="H14" s="104"/>
      <c r="I14" s="104"/>
    </row>
    <row r="15" spans="1:9" ht="22.9" customHeight="1" x14ac:dyDescent="0.25">
      <c r="A15" s="106" t="s">
        <v>36</v>
      </c>
      <c r="B15" s="101" t="s">
        <v>24</v>
      </c>
      <c r="C15" s="105" t="s">
        <v>37</v>
      </c>
      <c r="D15" s="101" t="s">
        <v>9</v>
      </c>
      <c r="E15" s="104" t="s">
        <v>38</v>
      </c>
      <c r="F15" s="104"/>
      <c r="G15" s="104"/>
      <c r="H15" s="104"/>
      <c r="I15" s="104"/>
    </row>
    <row r="16" spans="1:9" ht="64.5" x14ac:dyDescent="0.25">
      <c r="A16" s="107"/>
      <c r="B16" s="101"/>
      <c r="C16" s="105"/>
      <c r="D16" s="101"/>
      <c r="E16" s="52" t="s">
        <v>11</v>
      </c>
      <c r="F16" s="52">
        <v>2025</v>
      </c>
      <c r="G16" s="52">
        <v>2026</v>
      </c>
      <c r="H16" s="52">
        <v>2027</v>
      </c>
      <c r="I16" s="2" t="s">
        <v>45</v>
      </c>
    </row>
    <row r="17" spans="1:9" ht="39.75" customHeight="1" x14ac:dyDescent="0.25">
      <c r="A17" s="107"/>
      <c r="B17" s="9" t="s">
        <v>39</v>
      </c>
      <c r="C17" s="11" t="s">
        <v>129</v>
      </c>
      <c r="D17" s="38">
        <v>5</v>
      </c>
      <c r="E17" s="6" t="s">
        <v>22</v>
      </c>
      <c r="F17" s="38">
        <v>5</v>
      </c>
      <c r="G17" s="38">
        <v>5</v>
      </c>
      <c r="H17" s="38">
        <v>5</v>
      </c>
      <c r="I17" s="38">
        <v>5</v>
      </c>
    </row>
    <row r="18" spans="1:9" ht="38.25" customHeight="1" x14ac:dyDescent="0.25">
      <c r="A18" s="107"/>
      <c r="B18" s="9" t="s">
        <v>40</v>
      </c>
      <c r="C18" s="11" t="s">
        <v>128</v>
      </c>
      <c r="D18" s="7">
        <v>59770</v>
      </c>
      <c r="E18" s="6" t="s">
        <v>22</v>
      </c>
      <c r="F18" s="7">
        <v>59770</v>
      </c>
      <c r="G18" s="7">
        <v>59970</v>
      </c>
      <c r="H18" s="7">
        <v>59970</v>
      </c>
      <c r="I18" s="7">
        <v>59970</v>
      </c>
    </row>
    <row r="19" spans="1:9" ht="89.25" x14ac:dyDescent="0.25">
      <c r="A19" s="107"/>
      <c r="B19" s="12" t="s">
        <v>46</v>
      </c>
      <c r="C19" s="11" t="s">
        <v>127</v>
      </c>
      <c r="D19" s="7">
        <v>1</v>
      </c>
      <c r="E19" s="6" t="s">
        <v>22</v>
      </c>
      <c r="F19" s="7">
        <v>1</v>
      </c>
      <c r="G19" s="7">
        <v>1</v>
      </c>
      <c r="H19" s="7">
        <v>1</v>
      </c>
      <c r="I19" s="7">
        <v>1</v>
      </c>
    </row>
    <row r="20" spans="1:9" ht="38.25" x14ac:dyDescent="0.25">
      <c r="A20" s="108"/>
      <c r="B20" s="43">
        <v>4</v>
      </c>
      <c r="C20" s="45" t="s">
        <v>118</v>
      </c>
      <c r="D20" s="7">
        <v>55</v>
      </c>
      <c r="E20" s="6" t="s">
        <v>22</v>
      </c>
      <c r="F20" s="7">
        <v>55</v>
      </c>
      <c r="G20" s="7">
        <v>55</v>
      </c>
      <c r="H20" s="7">
        <v>55</v>
      </c>
      <c r="I20" s="7">
        <v>55</v>
      </c>
    </row>
    <row r="21" spans="1:9" ht="26.45" customHeight="1" x14ac:dyDescent="0.25">
      <c r="A21" s="109" t="s">
        <v>23</v>
      </c>
      <c r="B21" s="101" t="s">
        <v>24</v>
      </c>
      <c r="C21" s="102" t="s">
        <v>41</v>
      </c>
      <c r="D21" s="101" t="s">
        <v>42</v>
      </c>
      <c r="E21" s="4" t="s">
        <v>27</v>
      </c>
      <c r="F21" s="4"/>
      <c r="G21" s="4"/>
      <c r="H21" s="4"/>
      <c r="I21" s="4"/>
    </row>
    <row r="22" spans="1:9" x14ac:dyDescent="0.25">
      <c r="A22" s="110"/>
      <c r="B22" s="101"/>
      <c r="C22" s="103"/>
      <c r="D22" s="101"/>
      <c r="E22" s="2" t="s">
        <v>11</v>
      </c>
      <c r="F22" s="2">
        <v>2025</v>
      </c>
      <c r="G22" s="2">
        <v>2026</v>
      </c>
      <c r="H22" s="2">
        <v>2027</v>
      </c>
      <c r="I22" s="9" t="s">
        <v>28</v>
      </c>
    </row>
    <row r="23" spans="1:9" x14ac:dyDescent="0.25">
      <c r="A23" s="110"/>
      <c r="B23" s="2"/>
      <c r="C23" s="3" t="s">
        <v>28</v>
      </c>
      <c r="D23" s="6" t="s">
        <v>22</v>
      </c>
      <c r="E23" s="6" t="s">
        <v>22</v>
      </c>
      <c r="F23" s="6">
        <f>SUM(F24:F27)</f>
        <v>190377.114</v>
      </c>
      <c r="G23" s="6">
        <f t="shared" ref="G23:H23" si="0">SUM(G24:G27)</f>
        <v>155309.51</v>
      </c>
      <c r="H23" s="6">
        <f t="shared" si="0"/>
        <v>155309.51</v>
      </c>
      <c r="I23" s="6">
        <f>SUM(I24:I27)</f>
        <v>500996.13399999996</v>
      </c>
    </row>
    <row r="24" spans="1:9" ht="38.25" x14ac:dyDescent="0.25">
      <c r="A24" s="110"/>
      <c r="B24" s="12" t="s">
        <v>39</v>
      </c>
      <c r="C24" s="11" t="s">
        <v>77</v>
      </c>
      <c r="D24" s="6" t="s">
        <v>22</v>
      </c>
      <c r="E24" s="6" t="s">
        <v>22</v>
      </c>
      <c r="F24" s="6">
        <v>4200</v>
      </c>
      <c r="G24" s="6">
        <v>4200</v>
      </c>
      <c r="H24" s="6">
        <v>4200</v>
      </c>
      <c r="I24" s="6">
        <f t="shared" ref="I24:I27" si="1">SUM(F24:H24)</f>
        <v>12600</v>
      </c>
    </row>
    <row r="25" spans="1:9" ht="12.75" customHeight="1" x14ac:dyDescent="0.25">
      <c r="A25" s="110"/>
      <c r="B25" s="12" t="s">
        <v>40</v>
      </c>
      <c r="C25" s="11" t="s">
        <v>79</v>
      </c>
      <c r="D25" s="6" t="s">
        <v>22</v>
      </c>
      <c r="E25" s="6" t="s">
        <v>22</v>
      </c>
      <c r="F25" s="17">
        <v>126622.81</v>
      </c>
      <c r="G25" s="17">
        <v>126622.81</v>
      </c>
      <c r="H25" s="17">
        <v>126622.81</v>
      </c>
      <c r="I25" s="6">
        <f t="shared" si="1"/>
        <v>379868.43</v>
      </c>
    </row>
    <row r="26" spans="1:9" ht="76.5" x14ac:dyDescent="0.25">
      <c r="A26" s="110"/>
      <c r="B26" s="12" t="s">
        <v>46</v>
      </c>
      <c r="C26" s="11" t="s">
        <v>80</v>
      </c>
      <c r="D26" s="6" t="s">
        <v>22</v>
      </c>
      <c r="E26" s="6" t="s">
        <v>22</v>
      </c>
      <c r="F26" s="6">
        <v>13994.44</v>
      </c>
      <c r="G26" s="6">
        <v>11000</v>
      </c>
      <c r="H26" s="6">
        <v>11000</v>
      </c>
      <c r="I26" s="6">
        <f t="shared" si="1"/>
        <v>35994.44</v>
      </c>
    </row>
    <row r="27" spans="1:9" ht="25.5" x14ac:dyDescent="0.25">
      <c r="A27" s="112"/>
      <c r="B27" s="36">
        <v>4</v>
      </c>
      <c r="C27" s="37" t="s">
        <v>78</v>
      </c>
      <c r="D27" s="6" t="s">
        <v>22</v>
      </c>
      <c r="E27" s="6" t="s">
        <v>22</v>
      </c>
      <c r="F27" s="6">
        <v>45559.864000000001</v>
      </c>
      <c r="G27" s="6">
        <v>13486.7</v>
      </c>
      <c r="H27" s="6">
        <v>13486.7</v>
      </c>
      <c r="I27" s="6">
        <f t="shared" si="1"/>
        <v>72533.263999999996</v>
      </c>
    </row>
  </sheetData>
  <mergeCells count="14">
    <mergeCell ref="F1:H3"/>
    <mergeCell ref="E15:I15"/>
    <mergeCell ref="B21:B22"/>
    <mergeCell ref="C21:C22"/>
    <mergeCell ref="D21:D22"/>
    <mergeCell ref="B11:I11"/>
    <mergeCell ref="B12:I12"/>
    <mergeCell ref="B13:I13"/>
    <mergeCell ref="B14:I14"/>
    <mergeCell ref="A21:A27"/>
    <mergeCell ref="B15:B16"/>
    <mergeCell ref="C15:C16"/>
    <mergeCell ref="D15:D16"/>
    <mergeCell ref="A15:A20"/>
  </mergeCells>
  <printOptions horizontalCentered="1"/>
  <pageMargins left="0.78740157480314965" right="0.78740157480314965" top="0.78740157480314965" bottom="0.39370078740157483" header="0.31496062992125984" footer="0.31496062992125984"/>
  <pageSetup paperSize="9" fitToHeight="0" orientation="landscape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J30"/>
  <sheetViews>
    <sheetView topLeftCell="A4" zoomScale="130" zoomScaleNormal="130" zoomScaleSheetLayoutView="130" workbookViewId="0">
      <selection activeCell="J18" sqref="J18"/>
    </sheetView>
  </sheetViews>
  <sheetFormatPr defaultRowHeight="15.75" x14ac:dyDescent="0.25"/>
  <cols>
    <col min="1" max="1" width="28.875" customWidth="1"/>
    <col min="2" max="2" width="4.75" customWidth="1"/>
    <col min="3" max="3" width="26.875" customWidth="1"/>
    <col min="4" max="4" width="10" customWidth="1"/>
    <col min="6" max="6" width="10.75" customWidth="1"/>
    <col min="7" max="7" width="10.25" bestFit="1" customWidth="1"/>
    <col min="8" max="8" width="10" customWidth="1"/>
    <col min="9" max="9" width="10.25" bestFit="1" customWidth="1"/>
  </cols>
  <sheetData>
    <row r="1" spans="1:9" ht="15.75" customHeight="1" x14ac:dyDescent="0.25">
      <c r="F1" s="111" t="s">
        <v>136</v>
      </c>
      <c r="G1" s="111"/>
      <c r="H1" s="111"/>
      <c r="I1" s="76"/>
    </row>
    <row r="2" spans="1:9" x14ac:dyDescent="0.25">
      <c r="F2" s="111"/>
      <c r="G2" s="111"/>
      <c r="H2" s="111"/>
      <c r="I2" s="76"/>
    </row>
    <row r="3" spans="1:9" x14ac:dyDescent="0.25">
      <c r="F3" s="111"/>
      <c r="G3" s="111"/>
      <c r="H3" s="111"/>
      <c r="I3" s="76"/>
    </row>
    <row r="4" spans="1:9" x14ac:dyDescent="0.25">
      <c r="F4" s="76"/>
      <c r="G4" s="76"/>
      <c r="H4" s="76"/>
      <c r="I4" s="76"/>
    </row>
    <row r="5" spans="1:9" x14ac:dyDescent="0.25">
      <c r="F5" s="76"/>
      <c r="G5" s="76"/>
      <c r="H5" s="76"/>
      <c r="I5" s="76"/>
    </row>
    <row r="6" spans="1:9" x14ac:dyDescent="0.25">
      <c r="F6" s="76"/>
      <c r="G6" s="76"/>
      <c r="H6" s="76"/>
      <c r="I6" s="76"/>
    </row>
    <row r="7" spans="1:9" x14ac:dyDescent="0.25">
      <c r="A7" s="5" t="s">
        <v>29</v>
      </c>
      <c r="B7" s="5"/>
      <c r="C7" s="5"/>
      <c r="D7" s="5"/>
      <c r="E7" s="5"/>
      <c r="F7" s="5"/>
      <c r="G7" s="5"/>
      <c r="H7" s="5"/>
      <c r="I7" s="5"/>
    </row>
    <row r="8" spans="1:9" x14ac:dyDescent="0.25">
      <c r="A8" s="5" t="s">
        <v>44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5" t="s">
        <v>81</v>
      </c>
      <c r="B9" s="5"/>
      <c r="C9" s="5"/>
      <c r="D9" s="5"/>
      <c r="E9" s="5"/>
      <c r="F9" s="5"/>
      <c r="G9" s="5"/>
      <c r="H9" s="5"/>
      <c r="I9" s="5"/>
    </row>
    <row r="11" spans="1:9" x14ac:dyDescent="0.25">
      <c r="A11" s="1" t="s">
        <v>0</v>
      </c>
      <c r="B11" s="104" t="s">
        <v>1</v>
      </c>
      <c r="C11" s="104"/>
      <c r="D11" s="104"/>
      <c r="E11" s="104"/>
      <c r="F11" s="104"/>
      <c r="G11" s="104"/>
      <c r="H11" s="104"/>
      <c r="I11" s="104"/>
    </row>
    <row r="12" spans="1:9" ht="20.25" customHeight="1" x14ac:dyDescent="0.25">
      <c r="A12" s="10" t="s">
        <v>2</v>
      </c>
      <c r="B12" s="104" t="s">
        <v>82</v>
      </c>
      <c r="C12" s="104"/>
      <c r="D12" s="104"/>
      <c r="E12" s="104"/>
      <c r="F12" s="104"/>
      <c r="G12" s="104"/>
      <c r="H12" s="104"/>
      <c r="I12" s="104"/>
    </row>
    <row r="13" spans="1:9" x14ac:dyDescent="0.25">
      <c r="A13" s="10" t="s">
        <v>34</v>
      </c>
      <c r="B13" s="104" t="s">
        <v>139</v>
      </c>
      <c r="C13" s="104"/>
      <c r="D13" s="104"/>
      <c r="E13" s="104"/>
      <c r="F13" s="104"/>
      <c r="G13" s="104"/>
      <c r="H13" s="104"/>
      <c r="I13" s="104"/>
    </row>
    <row r="14" spans="1:9" ht="25.5" customHeight="1" x14ac:dyDescent="0.25">
      <c r="A14" s="10" t="s">
        <v>35</v>
      </c>
      <c r="B14" s="104" t="s">
        <v>83</v>
      </c>
      <c r="C14" s="104"/>
      <c r="D14" s="104"/>
      <c r="E14" s="104"/>
      <c r="F14" s="104"/>
      <c r="G14" s="104"/>
      <c r="H14" s="104"/>
      <c r="I14" s="104"/>
    </row>
    <row r="15" spans="1:9" ht="22.9" customHeight="1" x14ac:dyDescent="0.25">
      <c r="A15" s="106" t="s">
        <v>36</v>
      </c>
      <c r="B15" s="101" t="s">
        <v>24</v>
      </c>
      <c r="C15" s="105" t="s">
        <v>37</v>
      </c>
      <c r="D15" s="101" t="s">
        <v>9</v>
      </c>
      <c r="E15" s="104" t="s">
        <v>38</v>
      </c>
      <c r="F15" s="104"/>
      <c r="G15" s="104"/>
      <c r="H15" s="104"/>
      <c r="I15" s="104"/>
    </row>
    <row r="16" spans="1:9" ht="64.5" x14ac:dyDescent="0.25">
      <c r="A16" s="107"/>
      <c r="B16" s="101"/>
      <c r="C16" s="105"/>
      <c r="D16" s="101"/>
      <c r="E16" s="14" t="s">
        <v>11</v>
      </c>
      <c r="F16" s="14">
        <v>2025</v>
      </c>
      <c r="G16" s="14">
        <v>2026</v>
      </c>
      <c r="H16" s="14">
        <v>2027</v>
      </c>
      <c r="I16" s="2" t="s">
        <v>45</v>
      </c>
    </row>
    <row r="17" spans="1:10" ht="44.25" customHeight="1" x14ac:dyDescent="0.25">
      <c r="A17" s="107"/>
      <c r="B17" s="16">
        <v>1</v>
      </c>
      <c r="C17" s="64" t="s">
        <v>119</v>
      </c>
      <c r="D17" s="39">
        <v>202</v>
      </c>
      <c r="E17" s="6" t="s">
        <v>22</v>
      </c>
      <c r="F17" s="39">
        <v>202</v>
      </c>
      <c r="G17" s="39">
        <v>202</v>
      </c>
      <c r="H17" s="39">
        <v>202</v>
      </c>
      <c r="I17" s="39">
        <v>202</v>
      </c>
      <c r="J17" s="40"/>
    </row>
    <row r="18" spans="1:10" ht="63.75" x14ac:dyDescent="0.25">
      <c r="A18" s="107"/>
      <c r="B18" s="16" t="s">
        <v>40</v>
      </c>
      <c r="C18" s="46" t="s">
        <v>120</v>
      </c>
      <c r="D18" s="39">
        <v>1</v>
      </c>
      <c r="E18" s="6" t="s">
        <v>22</v>
      </c>
      <c r="F18" s="39">
        <v>1</v>
      </c>
      <c r="G18" s="39">
        <v>1</v>
      </c>
      <c r="H18" s="39">
        <v>1</v>
      </c>
      <c r="I18" s="39">
        <v>1</v>
      </c>
    </row>
    <row r="19" spans="1:10" ht="76.5" x14ac:dyDescent="0.25">
      <c r="A19" s="107"/>
      <c r="B19" s="9" t="s">
        <v>46</v>
      </c>
      <c r="C19" s="74" t="s">
        <v>121</v>
      </c>
      <c r="D19" s="71">
        <v>1200</v>
      </c>
      <c r="E19" s="62" t="s">
        <v>22</v>
      </c>
      <c r="F19" s="71">
        <v>1200</v>
      </c>
      <c r="G19" s="71">
        <v>1200</v>
      </c>
      <c r="H19" s="71">
        <v>1200</v>
      </c>
      <c r="I19" s="71">
        <v>1200</v>
      </c>
    </row>
    <row r="20" spans="1:10" ht="38.25" x14ac:dyDescent="0.25">
      <c r="A20" s="107"/>
      <c r="B20" s="12" t="s">
        <v>47</v>
      </c>
      <c r="C20" s="11" t="s">
        <v>122</v>
      </c>
      <c r="D20" s="38">
        <v>157</v>
      </c>
      <c r="E20" s="6" t="s">
        <v>22</v>
      </c>
      <c r="F20" s="38">
        <v>157</v>
      </c>
      <c r="G20" s="38">
        <v>157</v>
      </c>
      <c r="H20" s="38">
        <v>157</v>
      </c>
      <c r="I20" s="38">
        <v>157</v>
      </c>
      <c r="J20" s="41"/>
    </row>
    <row r="21" spans="1:10" ht="63.75" x14ac:dyDescent="0.25">
      <c r="A21" s="108"/>
      <c r="B21" s="43" t="s">
        <v>88</v>
      </c>
      <c r="C21" s="53" t="s">
        <v>123</v>
      </c>
      <c r="D21" s="38">
        <v>9</v>
      </c>
      <c r="E21" s="6" t="s">
        <v>22</v>
      </c>
      <c r="F21" s="38">
        <v>17</v>
      </c>
      <c r="G21" s="38">
        <v>17</v>
      </c>
      <c r="H21" s="38">
        <v>17</v>
      </c>
      <c r="I21" s="38">
        <v>17</v>
      </c>
      <c r="J21" s="48"/>
    </row>
    <row r="22" spans="1:10" ht="26.45" customHeight="1" x14ac:dyDescent="0.25">
      <c r="A22" s="109" t="s">
        <v>23</v>
      </c>
      <c r="B22" s="101" t="s">
        <v>24</v>
      </c>
      <c r="C22" s="105" t="s">
        <v>41</v>
      </c>
      <c r="D22" s="101" t="s">
        <v>42</v>
      </c>
      <c r="E22" s="4" t="s">
        <v>27</v>
      </c>
      <c r="F22" s="4"/>
      <c r="G22" s="4"/>
      <c r="H22" s="4"/>
      <c r="I22" s="4"/>
    </row>
    <row r="23" spans="1:10" x14ac:dyDescent="0.25">
      <c r="A23" s="110"/>
      <c r="B23" s="101"/>
      <c r="C23" s="105"/>
      <c r="D23" s="101"/>
      <c r="E23" s="2" t="s">
        <v>11</v>
      </c>
      <c r="F23" s="2">
        <v>2025</v>
      </c>
      <c r="G23" s="2">
        <v>2026</v>
      </c>
      <c r="H23" s="2">
        <v>2027</v>
      </c>
      <c r="I23" s="15" t="s">
        <v>28</v>
      </c>
    </row>
    <row r="24" spans="1:10" x14ac:dyDescent="0.25">
      <c r="A24" s="110"/>
      <c r="B24" s="2"/>
      <c r="C24" s="3" t="s">
        <v>28</v>
      </c>
      <c r="D24" s="6" t="s">
        <v>22</v>
      </c>
      <c r="E24" s="6" t="s">
        <v>22</v>
      </c>
      <c r="F24" s="6">
        <f>SUM(F25:F29)</f>
        <v>107429.75599999999</v>
      </c>
      <c r="G24" s="42">
        <f>SUM(G25:G29)</f>
        <v>99945.766999999993</v>
      </c>
      <c r="H24" s="42">
        <f>SUM(H25:H29)</f>
        <v>100409.177</v>
      </c>
      <c r="I24" s="6">
        <f>SUM(I25:I29)</f>
        <v>307784.7</v>
      </c>
    </row>
    <row r="25" spans="1:10" ht="33" customHeight="1" x14ac:dyDescent="0.25">
      <c r="A25" s="110"/>
      <c r="B25" s="16">
        <v>1</v>
      </c>
      <c r="C25" s="64" t="s">
        <v>86</v>
      </c>
      <c r="D25" s="6" t="s">
        <v>22</v>
      </c>
      <c r="E25" s="6" t="s">
        <v>22</v>
      </c>
      <c r="F25" s="6">
        <v>57431.307000000001</v>
      </c>
      <c r="G25" s="6">
        <v>57431.307000000001</v>
      </c>
      <c r="H25" s="6">
        <v>57431.307000000001</v>
      </c>
      <c r="I25" s="6">
        <f t="shared" ref="I25:I28" si="0">SUM(F25:H25)</f>
        <v>172293.921</v>
      </c>
    </row>
    <row r="26" spans="1:10" ht="51.75" customHeight="1" x14ac:dyDescent="0.25">
      <c r="A26" s="110"/>
      <c r="B26" s="16" t="s">
        <v>40</v>
      </c>
      <c r="C26" s="46" t="s">
        <v>87</v>
      </c>
      <c r="D26" s="6" t="s">
        <v>22</v>
      </c>
      <c r="E26" s="6" t="s">
        <v>22</v>
      </c>
      <c r="F26" s="17">
        <v>40892.449000000001</v>
      </c>
      <c r="G26" s="6">
        <v>33408.46</v>
      </c>
      <c r="H26" s="6">
        <v>33871.870000000003</v>
      </c>
      <c r="I26" s="6">
        <f t="shared" si="0"/>
        <v>108172.77900000001</v>
      </c>
    </row>
    <row r="27" spans="1:10" ht="51" x14ac:dyDescent="0.25">
      <c r="A27" s="110"/>
      <c r="B27" s="15" t="s">
        <v>46</v>
      </c>
      <c r="C27" s="75" t="s">
        <v>84</v>
      </c>
      <c r="D27" s="6" t="s">
        <v>22</v>
      </c>
      <c r="E27" s="6" t="s">
        <v>22</v>
      </c>
      <c r="F27" s="6">
        <v>4800</v>
      </c>
      <c r="G27" s="6">
        <v>4800</v>
      </c>
      <c r="H27" s="6">
        <v>4800</v>
      </c>
      <c r="I27" s="6">
        <f t="shared" si="0"/>
        <v>14400</v>
      </c>
    </row>
    <row r="28" spans="1:10" ht="26.25" customHeight="1" x14ac:dyDescent="0.25">
      <c r="A28" s="110"/>
      <c r="B28" s="15" t="s">
        <v>47</v>
      </c>
      <c r="C28" s="75" t="s">
        <v>50</v>
      </c>
      <c r="D28" s="6" t="s">
        <v>22</v>
      </c>
      <c r="E28" s="6" t="s">
        <v>22</v>
      </c>
      <c r="F28" s="6">
        <v>3156</v>
      </c>
      <c r="G28" s="6">
        <v>3156</v>
      </c>
      <c r="H28" s="6">
        <v>3156</v>
      </c>
      <c r="I28" s="6">
        <f t="shared" si="0"/>
        <v>9468</v>
      </c>
    </row>
    <row r="29" spans="1:10" ht="40.5" customHeight="1" x14ac:dyDescent="0.25">
      <c r="A29" s="112"/>
      <c r="B29" s="18" t="s">
        <v>88</v>
      </c>
      <c r="C29" s="46" t="s">
        <v>104</v>
      </c>
      <c r="D29" s="6" t="s">
        <v>22</v>
      </c>
      <c r="E29" s="6" t="s">
        <v>22</v>
      </c>
      <c r="F29" s="47">
        <v>1150</v>
      </c>
      <c r="G29" s="47">
        <v>1150</v>
      </c>
      <c r="H29" s="47">
        <v>1150</v>
      </c>
      <c r="I29" s="6">
        <f>SUM(F29:H29)</f>
        <v>3450</v>
      </c>
    </row>
    <row r="30" spans="1:10" x14ac:dyDescent="0.25">
      <c r="A30" s="19"/>
    </row>
  </sheetData>
  <mergeCells count="14">
    <mergeCell ref="B11:I11"/>
    <mergeCell ref="B12:I12"/>
    <mergeCell ref="B13:I13"/>
    <mergeCell ref="B14:I14"/>
    <mergeCell ref="F1:H3"/>
    <mergeCell ref="B15:B16"/>
    <mergeCell ref="C15:C16"/>
    <mergeCell ref="D15:D16"/>
    <mergeCell ref="E15:I15"/>
    <mergeCell ref="A22:A29"/>
    <mergeCell ref="B22:B23"/>
    <mergeCell ref="C22:C23"/>
    <mergeCell ref="D22:D23"/>
    <mergeCell ref="A15:A21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93" fitToHeight="0" orientation="landscape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J25"/>
  <sheetViews>
    <sheetView tabSelected="1" zoomScale="110" zoomScaleNormal="110" zoomScaleSheetLayoutView="130" workbookViewId="0">
      <selection activeCell="G11" sqref="G11"/>
    </sheetView>
  </sheetViews>
  <sheetFormatPr defaultRowHeight="15.75" x14ac:dyDescent="0.25"/>
  <cols>
    <col min="1" max="1" width="28.875" customWidth="1"/>
    <col min="2" max="2" width="4.75" customWidth="1"/>
    <col min="3" max="3" width="26.875" customWidth="1"/>
    <col min="4" max="4" width="10" customWidth="1"/>
    <col min="6" max="6" width="10.75" customWidth="1"/>
    <col min="7" max="7" width="10.25" bestFit="1" customWidth="1"/>
    <col min="8" max="8" width="6.875" customWidth="1"/>
    <col min="9" max="9" width="10.25" bestFit="1" customWidth="1"/>
  </cols>
  <sheetData>
    <row r="1" spans="1:9" ht="15.75" customHeight="1" x14ac:dyDescent="0.25">
      <c r="E1" s="76"/>
      <c r="F1" s="111" t="s">
        <v>137</v>
      </c>
      <c r="G1" s="111"/>
      <c r="H1" s="111"/>
      <c r="I1" s="72"/>
    </row>
    <row r="2" spans="1:9" x14ac:dyDescent="0.25">
      <c r="E2" s="76"/>
      <c r="F2" s="111"/>
      <c r="G2" s="111"/>
      <c r="H2" s="111"/>
      <c r="I2" s="72"/>
    </row>
    <row r="3" spans="1:9" x14ac:dyDescent="0.25">
      <c r="E3" s="76"/>
      <c r="F3" s="111"/>
      <c r="G3" s="111"/>
      <c r="H3" s="111"/>
      <c r="I3" s="72"/>
    </row>
    <row r="4" spans="1:9" x14ac:dyDescent="0.25">
      <c r="E4" s="76"/>
      <c r="F4" s="76"/>
      <c r="G4" s="76"/>
      <c r="H4" s="76"/>
      <c r="I4" s="72"/>
    </row>
    <row r="5" spans="1:9" x14ac:dyDescent="0.25">
      <c r="E5" s="76"/>
      <c r="F5" s="76"/>
      <c r="G5" s="76"/>
      <c r="H5" s="76"/>
      <c r="I5" s="72"/>
    </row>
    <row r="6" spans="1:9" x14ac:dyDescent="0.25">
      <c r="E6" s="76"/>
      <c r="F6" s="76"/>
      <c r="G6" s="76"/>
      <c r="H6" s="76"/>
      <c r="I6" s="72"/>
    </row>
    <row r="7" spans="1:9" x14ac:dyDescent="0.25">
      <c r="E7" s="73"/>
      <c r="F7" s="73"/>
      <c r="G7" s="73"/>
      <c r="H7" s="73"/>
      <c r="I7" s="72"/>
    </row>
    <row r="8" spans="1:9" x14ac:dyDescent="0.25">
      <c r="A8" s="5" t="s">
        <v>29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5" t="s">
        <v>108</v>
      </c>
      <c r="B9" s="5"/>
      <c r="C9" s="5"/>
      <c r="D9" s="5"/>
      <c r="E9" s="5"/>
      <c r="F9" s="5"/>
      <c r="G9" s="5"/>
      <c r="H9" s="5"/>
      <c r="I9" s="5"/>
    </row>
    <row r="10" spans="1:9" x14ac:dyDescent="0.25">
      <c r="A10" s="5" t="s">
        <v>107</v>
      </c>
      <c r="B10" s="5"/>
      <c r="C10" s="5"/>
      <c r="D10" s="5"/>
      <c r="E10" s="5"/>
      <c r="F10" s="5"/>
      <c r="G10" s="5"/>
      <c r="H10" s="5"/>
      <c r="I10" s="5"/>
    </row>
    <row r="12" spans="1:9" x14ac:dyDescent="0.25">
      <c r="A12" s="1" t="s">
        <v>0</v>
      </c>
      <c r="B12" s="104" t="s">
        <v>1</v>
      </c>
      <c r="C12" s="104"/>
      <c r="D12" s="104"/>
      <c r="E12" s="104"/>
      <c r="F12" s="104"/>
      <c r="G12" s="104"/>
      <c r="H12" s="104"/>
      <c r="I12" s="104"/>
    </row>
    <row r="13" spans="1:9" ht="25.5" x14ac:dyDescent="0.25">
      <c r="A13" s="57" t="s">
        <v>2</v>
      </c>
      <c r="B13" s="104" t="s">
        <v>82</v>
      </c>
      <c r="C13" s="104"/>
      <c r="D13" s="104"/>
      <c r="E13" s="104"/>
      <c r="F13" s="104"/>
      <c r="G13" s="104"/>
      <c r="H13" s="104"/>
      <c r="I13" s="104"/>
    </row>
    <row r="14" spans="1:9" x14ac:dyDescent="0.25">
      <c r="A14" s="57" t="s">
        <v>34</v>
      </c>
      <c r="B14" s="104" t="s">
        <v>138</v>
      </c>
      <c r="C14" s="104"/>
      <c r="D14" s="104"/>
      <c r="E14" s="104"/>
      <c r="F14" s="104"/>
      <c r="G14" s="104"/>
      <c r="H14" s="104"/>
      <c r="I14" s="104"/>
    </row>
    <row r="15" spans="1:9" ht="16.5" customHeight="1" x14ac:dyDescent="0.25">
      <c r="A15" s="57" t="s">
        <v>35</v>
      </c>
      <c r="B15" s="113" t="s">
        <v>109</v>
      </c>
      <c r="C15" s="114"/>
      <c r="D15" s="114"/>
      <c r="E15" s="114"/>
      <c r="F15" s="114"/>
      <c r="G15" s="114"/>
      <c r="H15" s="114"/>
      <c r="I15" s="114"/>
    </row>
    <row r="16" spans="1:9" ht="22.9" customHeight="1" x14ac:dyDescent="0.25">
      <c r="A16" s="106" t="s">
        <v>36</v>
      </c>
      <c r="B16" s="101" t="s">
        <v>24</v>
      </c>
      <c r="C16" s="105" t="s">
        <v>37</v>
      </c>
      <c r="D16" s="101" t="s">
        <v>9</v>
      </c>
      <c r="E16" s="104" t="s">
        <v>38</v>
      </c>
      <c r="F16" s="104"/>
      <c r="G16" s="104"/>
      <c r="H16" s="104"/>
      <c r="I16" s="104"/>
    </row>
    <row r="17" spans="1:10" ht="64.5" x14ac:dyDescent="0.25">
      <c r="A17" s="107"/>
      <c r="B17" s="101"/>
      <c r="C17" s="105"/>
      <c r="D17" s="101"/>
      <c r="E17" s="56" t="s">
        <v>11</v>
      </c>
      <c r="F17" s="56">
        <v>2025</v>
      </c>
      <c r="G17" s="56">
        <v>2026</v>
      </c>
      <c r="H17" s="56">
        <v>2027</v>
      </c>
      <c r="I17" s="2" t="s">
        <v>45</v>
      </c>
    </row>
    <row r="18" spans="1:10" ht="39" customHeight="1" x14ac:dyDescent="0.25">
      <c r="A18" s="107"/>
      <c r="B18" s="58">
        <v>1</v>
      </c>
      <c r="C18" s="60" t="s">
        <v>124</v>
      </c>
      <c r="D18" s="59">
        <v>0</v>
      </c>
      <c r="E18" s="59" t="s">
        <v>22</v>
      </c>
      <c r="F18" s="59">
        <v>5600</v>
      </c>
      <c r="G18" s="59">
        <v>0</v>
      </c>
      <c r="H18" s="59">
        <v>0</v>
      </c>
      <c r="I18" s="59">
        <v>0</v>
      </c>
    </row>
    <row r="19" spans="1:10" ht="81" customHeight="1" x14ac:dyDescent="0.25">
      <c r="A19" s="107"/>
      <c r="B19" s="56">
        <v>2</v>
      </c>
      <c r="C19" s="64" t="s">
        <v>125</v>
      </c>
      <c r="D19" s="61">
        <v>0</v>
      </c>
      <c r="E19" s="62" t="s">
        <v>22</v>
      </c>
      <c r="F19" s="61">
        <v>1</v>
      </c>
      <c r="G19" s="61">
        <v>0</v>
      </c>
      <c r="H19" s="61">
        <v>0</v>
      </c>
      <c r="I19" s="61">
        <v>0</v>
      </c>
      <c r="J19" s="40"/>
    </row>
    <row r="20" spans="1:10" ht="26.45" customHeight="1" x14ac:dyDescent="0.25">
      <c r="A20" s="109" t="s">
        <v>23</v>
      </c>
      <c r="B20" s="101" t="s">
        <v>24</v>
      </c>
      <c r="C20" s="105" t="s">
        <v>41</v>
      </c>
      <c r="D20" s="101" t="s">
        <v>42</v>
      </c>
      <c r="E20" s="4" t="s">
        <v>27</v>
      </c>
      <c r="F20" s="4"/>
      <c r="G20" s="4"/>
      <c r="H20" s="4"/>
      <c r="I20" s="4"/>
    </row>
    <row r="21" spans="1:10" x14ac:dyDescent="0.25">
      <c r="A21" s="110"/>
      <c r="B21" s="101"/>
      <c r="C21" s="105"/>
      <c r="D21" s="101"/>
      <c r="E21" s="2" t="s">
        <v>11</v>
      </c>
      <c r="F21" s="2">
        <v>2025</v>
      </c>
      <c r="G21" s="2">
        <v>2026</v>
      </c>
      <c r="H21" s="2">
        <v>2027</v>
      </c>
      <c r="I21" s="55" t="s">
        <v>28</v>
      </c>
    </row>
    <row r="22" spans="1:10" ht="12" customHeight="1" x14ac:dyDescent="0.25">
      <c r="A22" s="110"/>
      <c r="B22" s="2"/>
      <c r="C22" s="65" t="s">
        <v>28</v>
      </c>
      <c r="D22" s="6" t="s">
        <v>22</v>
      </c>
      <c r="E22" s="6" t="s">
        <v>22</v>
      </c>
      <c r="F22" s="42">
        <f>SUM(F23:F24)</f>
        <v>51920.31</v>
      </c>
      <c r="G22" s="42">
        <f>SUM(G23:G24)</f>
        <v>0</v>
      </c>
      <c r="H22" s="42">
        <f>SUM(H24:H24)</f>
        <v>0</v>
      </c>
      <c r="I22" s="6">
        <f>F22+G22+H22</f>
        <v>51920.31</v>
      </c>
    </row>
    <row r="23" spans="1:10" ht="34.5" customHeight="1" x14ac:dyDescent="0.25">
      <c r="A23" s="110"/>
      <c r="B23" s="59">
        <v>1</v>
      </c>
      <c r="C23" s="60" t="s">
        <v>111</v>
      </c>
      <c r="D23" s="6" t="s">
        <v>22</v>
      </c>
      <c r="E23" s="6" t="s">
        <v>22</v>
      </c>
      <c r="F23" s="6">
        <v>22814.48</v>
      </c>
      <c r="G23" s="42">
        <v>0</v>
      </c>
      <c r="H23" s="42">
        <v>0</v>
      </c>
      <c r="I23" s="6">
        <f>F23+G23+H23</f>
        <v>22814.48</v>
      </c>
      <c r="J23" s="8"/>
    </row>
    <row r="24" spans="1:10" ht="64.5" customHeight="1" x14ac:dyDescent="0.25">
      <c r="A24" s="112"/>
      <c r="B24" s="59">
        <v>2</v>
      </c>
      <c r="C24" s="66" t="s">
        <v>110</v>
      </c>
      <c r="D24" s="6" t="s">
        <v>22</v>
      </c>
      <c r="E24" s="6" t="s">
        <v>22</v>
      </c>
      <c r="F24" s="6">
        <v>29105.83</v>
      </c>
      <c r="G24" s="6">
        <v>0</v>
      </c>
      <c r="H24" s="6">
        <v>0</v>
      </c>
      <c r="I24" s="6">
        <f t="shared" ref="I24" si="0">SUM(F24:H24)</f>
        <v>29105.83</v>
      </c>
    </row>
    <row r="25" spans="1:10" x14ac:dyDescent="0.25">
      <c r="A25" s="19"/>
    </row>
  </sheetData>
  <mergeCells count="14">
    <mergeCell ref="F1:H3"/>
    <mergeCell ref="A20:A24"/>
    <mergeCell ref="B20:B21"/>
    <mergeCell ref="C20:C21"/>
    <mergeCell ref="D20:D21"/>
    <mergeCell ref="B12:I12"/>
    <mergeCell ref="B13:I13"/>
    <mergeCell ref="B14:I14"/>
    <mergeCell ref="B15:I15"/>
    <mergeCell ref="A16:A19"/>
    <mergeCell ref="B16:B17"/>
    <mergeCell ref="C16:C17"/>
    <mergeCell ref="D16:D17"/>
    <mergeCell ref="E16:I16"/>
  </mergeCells>
  <printOptions horizontalCentered="1"/>
  <pageMargins left="0.78740157480314965" right="0.78740157480314965" top="0.78740157480314965" bottom="0.39370078740157483" header="0.31496062992125984" footer="0.31496062992125984"/>
  <pageSetup paperSize="9" scale="9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Паспорт МП</vt:lpstr>
      <vt:lpstr>Паспорт Проект мер 1</vt:lpstr>
      <vt:lpstr>Паспорт Процессн мер 1</vt:lpstr>
      <vt:lpstr>Паспорт Процессн мер 2</vt:lpstr>
      <vt:lpstr>Паспорт Процессн мер 3</vt:lpstr>
      <vt:lpstr>Паспорт Процессн мер 4</vt:lpstr>
      <vt:lpstr>'Паспорт МП'!Область_печати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БорисовНА</dc:creator>
  <cp:lastModifiedBy>Задоркина Татьяна Александровна</cp:lastModifiedBy>
  <cp:lastPrinted>2025-01-29T09:42:33Z</cp:lastPrinted>
  <dcterms:created xsi:type="dcterms:W3CDTF">2024-10-14T13:39:53Z</dcterms:created>
  <dcterms:modified xsi:type="dcterms:W3CDTF">2025-02-14T10:02:16Z</dcterms:modified>
</cp:coreProperties>
</file>