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FAD73ED2-8830-48CC-BA10-E0A96BEF2B5E}" xr6:coauthVersionLast="40" xr6:coauthVersionMax="40" xr10:uidLastSave="{00000000-0000-0000-0000-000000000000}"/>
  <bookViews>
    <workbookView xWindow="0" yWindow="0" windowWidth="25200" windowHeight="11175" xr2:uid="{00000000-000D-0000-FFFF-FFFF00000000}"/>
  </bookViews>
  <sheets>
    <sheet name="свод" sheetId="6" r:id="rId1"/>
  </sheets>
  <definedNames>
    <definedName name="_xlnm._FilterDatabase" localSheetId="0" hidden="1">свод!$A$6:$M$79</definedName>
  </definedNames>
  <calcPr calcId="191029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6" l="1"/>
  <c r="G44" i="6" s="1"/>
  <c r="E78" i="6"/>
  <c r="G78" i="6" s="1"/>
  <c r="E76" i="6"/>
  <c r="G76" i="6" s="1"/>
  <c r="E75" i="6"/>
  <c r="G75" i="6" s="1"/>
  <c r="E74" i="6"/>
  <c r="G74" i="6" s="1"/>
  <c r="E73" i="6"/>
  <c r="G73" i="6" s="1"/>
  <c r="E72" i="6"/>
  <c r="G72" i="6" s="1"/>
  <c r="E71" i="6"/>
  <c r="G71" i="6" s="1"/>
  <c r="E70" i="6"/>
  <c r="G70" i="6" s="1"/>
  <c r="E69" i="6"/>
  <c r="G69" i="6" s="1"/>
  <c r="E68" i="6"/>
  <c r="G68" i="6" s="1"/>
  <c r="E79" i="6"/>
  <c r="G79" i="6" s="1"/>
  <c r="E67" i="6"/>
  <c r="G67" i="6" s="1"/>
  <c r="E77" i="6"/>
  <c r="G77" i="6" s="1"/>
  <c r="E66" i="6"/>
  <c r="G66" i="6" s="1"/>
  <c r="E65" i="6"/>
  <c r="G65" i="6" s="1"/>
  <c r="E64" i="6"/>
  <c r="G64" i="6" s="1"/>
  <c r="E63" i="6"/>
  <c r="G63" i="6" s="1"/>
  <c r="E62" i="6"/>
  <c r="G62" i="6" s="1"/>
  <c r="E61" i="6"/>
  <c r="G61" i="6" s="1"/>
  <c r="E60" i="6"/>
  <c r="G60" i="6" s="1"/>
  <c r="E59" i="6"/>
  <c r="G59" i="6" s="1"/>
  <c r="E58" i="6"/>
  <c r="G58" i="6" s="1"/>
  <c r="E57" i="6"/>
  <c r="G57" i="6" s="1"/>
  <c r="E56" i="6"/>
  <c r="G56" i="6" s="1"/>
  <c r="E55" i="6"/>
  <c r="G55" i="6" s="1"/>
  <c r="E54" i="6"/>
  <c r="G54" i="6" s="1"/>
  <c r="E53" i="6"/>
  <c r="G53" i="6" s="1"/>
  <c r="E52" i="6"/>
  <c r="G52" i="6" s="1"/>
  <c r="E51" i="6"/>
  <c r="G51" i="6" s="1"/>
  <c r="E50" i="6"/>
  <c r="G50" i="6" s="1"/>
  <c r="E47" i="6"/>
  <c r="G47" i="6" s="1"/>
  <c r="E49" i="6"/>
  <c r="G49" i="6" s="1"/>
  <c r="E36" i="6"/>
  <c r="G36" i="6" s="1"/>
  <c r="E33" i="6"/>
  <c r="G33" i="6" s="1"/>
  <c r="E48" i="6"/>
  <c r="G48" i="6" s="1"/>
  <c r="E46" i="6"/>
  <c r="G46" i="6" s="1"/>
  <c r="E45" i="6"/>
  <c r="G45" i="6" s="1"/>
  <c r="E43" i="6"/>
  <c r="G43" i="6" s="1"/>
  <c r="E40" i="6"/>
  <c r="G40" i="6" s="1"/>
  <c r="E42" i="6"/>
  <c r="G42" i="6" s="1"/>
  <c r="E41" i="6"/>
  <c r="G41" i="6" s="1"/>
  <c r="E39" i="6"/>
  <c r="G39" i="6" s="1"/>
  <c r="E38" i="6"/>
  <c r="G38" i="6" s="1"/>
  <c r="E37" i="6"/>
  <c r="G37" i="6" s="1"/>
  <c r="E35" i="6"/>
  <c r="G35" i="6" s="1"/>
  <c r="E34" i="6"/>
  <c r="G34" i="6" s="1"/>
  <c r="E22" i="6"/>
  <c r="G22" i="6" s="1"/>
  <c r="E32" i="6"/>
  <c r="G32" i="6" s="1"/>
  <c r="E12" i="6"/>
  <c r="G12" i="6" s="1"/>
  <c r="E31" i="6"/>
  <c r="G31" i="6" s="1"/>
  <c r="E30" i="6"/>
  <c r="G30" i="6" s="1"/>
  <c r="E29" i="6"/>
  <c r="G29" i="6" s="1"/>
  <c r="E28" i="6"/>
  <c r="G28" i="6" s="1"/>
  <c r="E27" i="6"/>
  <c r="G27" i="6" s="1"/>
  <c r="E26" i="6"/>
  <c r="G26" i="6" s="1"/>
  <c r="E25" i="6"/>
  <c r="G25" i="6" s="1"/>
  <c r="E24" i="6"/>
  <c r="G24" i="6" s="1"/>
  <c r="E23" i="6"/>
  <c r="G23" i="6" s="1"/>
  <c r="E21" i="6"/>
  <c r="G21" i="6" s="1"/>
  <c r="E20" i="6"/>
  <c r="G20" i="6" s="1"/>
  <c r="E19" i="6"/>
  <c r="G19" i="6" s="1"/>
  <c r="E18" i="6"/>
  <c r="G18" i="6" s="1"/>
  <c r="E17" i="6"/>
  <c r="G17" i="6" s="1"/>
  <c r="E16" i="6"/>
  <c r="G16" i="6" s="1"/>
  <c r="E15" i="6"/>
  <c r="G15" i="6" s="1"/>
  <c r="E14" i="6"/>
  <c r="G14" i="6" s="1"/>
  <c r="E13" i="6"/>
  <c r="G13" i="6" s="1"/>
  <c r="E11" i="6"/>
  <c r="G11" i="6" s="1"/>
  <c r="E10" i="6"/>
  <c r="G10" i="6" s="1"/>
  <c r="E9" i="6"/>
  <c r="G9" i="6" s="1"/>
  <c r="E8" i="6"/>
  <c r="G8" i="6" s="1"/>
  <c r="E7" i="6"/>
  <c r="G7" i="6" s="1"/>
</calcChain>
</file>

<file path=xl/sharedStrings.xml><?xml version="1.0" encoding="utf-8"?>
<sst xmlns="http://schemas.openxmlformats.org/spreadsheetml/2006/main" count="454" uniqueCount="270">
  <si>
    <t>МУНИЦИПАЛЬНЫЙ ЭТАП ВСЕРОССИЙСКОЙ ОЛИМПИАДЫ ШКОЛЬНИКОВ</t>
  </si>
  <si>
    <t>ИТОГОВЫЙ ПРОТОКОЛ ЗАСЕДАНИЯ ЖЮРИ (ТиТТ)</t>
  </si>
  <si>
    <t>Оценка выполненного проекта</t>
  </si>
  <si>
    <t>Тестовая часть</t>
  </si>
  <si>
    <t>Практическая часть</t>
  </si>
  <si>
    <t>Общее количество баллов</t>
  </si>
  <si>
    <t>Место</t>
  </si>
  <si>
    <t>ОУ</t>
  </si>
  <si>
    <t>Т-Ю-16</t>
  </si>
  <si>
    <t>Т-Ю-17</t>
  </si>
  <si>
    <t>Т-Ю-18</t>
  </si>
  <si>
    <t>Т-Ю-34</t>
  </si>
  <si>
    <t>Т-Ю-35</t>
  </si>
  <si>
    <t>Т-Ю-36</t>
  </si>
  <si>
    <t>Т-Ю-37</t>
  </si>
  <si>
    <t>Т-Ю-38</t>
  </si>
  <si>
    <t>Т-Ю-39</t>
  </si>
  <si>
    <t>Т-Ю-40</t>
  </si>
  <si>
    <t>Т-Ю-43</t>
  </si>
  <si>
    <t>Т-Ю-44</t>
  </si>
  <si>
    <t>Т-Ю-45</t>
  </si>
  <si>
    <t>Т-Ю-46</t>
  </si>
  <si>
    <t>Т-Ю-58</t>
  </si>
  <si>
    <t>Т-Ю-59</t>
  </si>
  <si>
    <t>Т-Ю-60</t>
  </si>
  <si>
    <t>Т-Ю-61</t>
  </si>
  <si>
    <t>Т-Ю-62</t>
  </si>
  <si>
    <t>Т-Ю-63</t>
  </si>
  <si>
    <t>Т-Ю 64</t>
  </si>
  <si>
    <t>Т-Ю-69</t>
  </si>
  <si>
    <t>Т-Ю-70</t>
  </si>
  <si>
    <t>Т-Ю-71</t>
  </si>
  <si>
    <t>Т-Ю-72</t>
  </si>
  <si>
    <t>Т-Ю-73</t>
  </si>
  <si>
    <t>Т-Ю -1</t>
  </si>
  <si>
    <t>Т-Ю-2</t>
  </si>
  <si>
    <t>Т-Ю-3</t>
  </si>
  <si>
    <t>Т-Ю-4</t>
  </si>
  <si>
    <t>Т-Ю-5</t>
  </si>
  <si>
    <t>Т-Ю-19</t>
  </si>
  <si>
    <t>Т-Ю-20</t>
  </si>
  <si>
    <t>Т-Ю-21</t>
  </si>
  <si>
    <t>Т-Ю-22</t>
  </si>
  <si>
    <t>Т-Ю-23</t>
  </si>
  <si>
    <t>Т-Ю-41</t>
  </si>
  <si>
    <t>Т-Ю-42</t>
  </si>
  <si>
    <t>Т-Ю-47</t>
  </si>
  <si>
    <t>Т-Ю-48</t>
  </si>
  <si>
    <t>Т-Ю-65</t>
  </si>
  <si>
    <t>Т-Ю-66</t>
  </si>
  <si>
    <t>Т-Ю-67</t>
  </si>
  <si>
    <t>Т-Ю-68</t>
  </si>
  <si>
    <t>Т-Ю-6</t>
  </si>
  <si>
    <t>Т-Ю-7</t>
  </si>
  <si>
    <t>Т-Ю-8</t>
  </si>
  <si>
    <t>Т-Ю-9</t>
  </si>
  <si>
    <t>Т-Ю-10</t>
  </si>
  <si>
    <t>Т-Ю-11</t>
  </si>
  <si>
    <t>Т-Ю-12</t>
  </si>
  <si>
    <t>Т-Ю-13</t>
  </si>
  <si>
    <t>Т-Ю-14</t>
  </si>
  <si>
    <t>Т-Ю-51</t>
  </si>
  <si>
    <t>Т-Ю-52</t>
  </si>
  <si>
    <t>Т-Ю-15</t>
  </si>
  <si>
    <t>Т-Ю-50</t>
  </si>
  <si>
    <t>Т-Ю-53</t>
  </si>
  <si>
    <t>Т-Ю-54</t>
  </si>
  <si>
    <t>т-ю-24</t>
  </si>
  <si>
    <t>т-ю-27</t>
  </si>
  <si>
    <t>т-ю-29</t>
  </si>
  <si>
    <t>т-ю-32</t>
  </si>
  <si>
    <t>т-ю-31</t>
  </si>
  <si>
    <t>т-ю-25</t>
  </si>
  <si>
    <t>т-ю-26</t>
  </si>
  <si>
    <t>т-ю-28</t>
  </si>
  <si>
    <t>т-ю-30</t>
  </si>
  <si>
    <t>т-ю-33</t>
  </si>
  <si>
    <t>т-ю-49</t>
  </si>
  <si>
    <t>т-ю-55</t>
  </si>
  <si>
    <t>т-ю-56</t>
  </si>
  <si>
    <t>т-ю-57</t>
  </si>
  <si>
    <t>класс</t>
  </si>
  <si>
    <t>МАОУ лицей № 18</t>
  </si>
  <si>
    <t>МАОУ СОШ № 2</t>
  </si>
  <si>
    <t>МАОУ гимназия № 22</t>
  </si>
  <si>
    <t>МАОУ СОШ № 26</t>
  </si>
  <si>
    <t>МАОУ СОШ № 29</t>
  </si>
  <si>
    <t>МАОУ СОШ № 31</t>
  </si>
  <si>
    <t>МАОУ СОШ № 47</t>
  </si>
  <si>
    <t>МАОУ СОШ № 56</t>
  </si>
  <si>
    <t>ГБОУ КО ОО "АПКМК"</t>
  </si>
  <si>
    <t>"Гимназия "Альбертина"</t>
  </si>
  <si>
    <t>филиал НВМУ в Калининграде</t>
  </si>
  <si>
    <t>победитель</t>
  </si>
  <si>
    <t>% от максимума</t>
  </si>
  <si>
    <t>призер</t>
  </si>
  <si>
    <t>участник</t>
  </si>
  <si>
    <t>Шифр</t>
  </si>
  <si>
    <t>Статус</t>
  </si>
  <si>
    <t>фамилия участника</t>
  </si>
  <si>
    <t>Имя участника</t>
  </si>
  <si>
    <t>Отчество учасника</t>
  </si>
  <si>
    <t>МАОУ СОШ № 12</t>
  </si>
  <si>
    <t>МАОУ СОШ № 14</t>
  </si>
  <si>
    <t>МАОУ СОШ № 9 им. Дьякова П.М.</t>
  </si>
  <si>
    <t>МАОУ лицей № 17</t>
  </si>
  <si>
    <t>МАОУ ООШ № 15</t>
  </si>
  <si>
    <t>Мензелинцев</t>
  </si>
  <si>
    <t>МАОУ СОШ № 33</t>
  </si>
  <si>
    <t>МАОУ СОШ № 43</t>
  </si>
  <si>
    <t>МАОУ гимназия № 32</t>
  </si>
  <si>
    <r>
      <rPr>
        <u/>
        <sz val="12"/>
        <rFont val="Times New Roman"/>
        <family val="1"/>
        <charset val="204"/>
      </rPr>
      <t>Предмет   Технология ТиТТ</t>
    </r>
    <r>
      <rPr>
        <sz val="12"/>
        <rFont val="Times New Roman"/>
        <family val="1"/>
        <charset val="204"/>
      </rPr>
      <t xml:space="preserve">                                                       </t>
    </r>
  </si>
  <si>
    <t>Гулевский</t>
  </si>
  <si>
    <t>Родион</t>
  </si>
  <si>
    <t>Артемович</t>
  </si>
  <si>
    <t>Шевченко</t>
  </si>
  <si>
    <t>Богдан</t>
  </si>
  <si>
    <t>Дмитриевич</t>
  </si>
  <si>
    <t>Мультяев</t>
  </si>
  <si>
    <t>Виталий</t>
  </si>
  <si>
    <t>Викторович</t>
  </si>
  <si>
    <t>Лукашунас</t>
  </si>
  <si>
    <t>Артём</t>
  </si>
  <si>
    <t>Олегович</t>
  </si>
  <si>
    <t>Баландин</t>
  </si>
  <si>
    <t>Егор</t>
  </si>
  <si>
    <t>Сергеевич</t>
  </si>
  <si>
    <t>Климчук</t>
  </si>
  <si>
    <t>Кирилл</t>
  </si>
  <si>
    <t>Валерьевич</t>
  </si>
  <si>
    <t>Ломовский</t>
  </si>
  <si>
    <t>Петрович</t>
  </si>
  <si>
    <t>Авдеев</t>
  </si>
  <si>
    <t>Павел</t>
  </si>
  <si>
    <t>Пышкин</t>
  </si>
  <si>
    <t>Матвей</t>
  </si>
  <si>
    <t>Александрович</t>
  </si>
  <si>
    <t>Шкурин</t>
  </si>
  <si>
    <t>Вадим</t>
  </si>
  <si>
    <t>Токарский</t>
  </si>
  <si>
    <t>Владимир</t>
  </si>
  <si>
    <t>Будурацкий</t>
  </si>
  <si>
    <t>Дмитрий</t>
  </si>
  <si>
    <t>Максимович</t>
  </si>
  <si>
    <t>Потёмкин</t>
  </si>
  <si>
    <t>Тимур</t>
  </si>
  <si>
    <t>Штерцер</t>
  </si>
  <si>
    <t>Михаил</t>
  </si>
  <si>
    <t>Васюкевич</t>
  </si>
  <si>
    <t>Иван</t>
  </si>
  <si>
    <t>Алексеевич</t>
  </si>
  <si>
    <t>Сидор</t>
  </si>
  <si>
    <t>Алексей</t>
  </si>
  <si>
    <t>Синетар</t>
  </si>
  <si>
    <t>Павлович</t>
  </si>
  <si>
    <t>Пегасин</t>
  </si>
  <si>
    <t>Игорь</t>
  </si>
  <si>
    <t>Сементин</t>
  </si>
  <si>
    <t>Арсений</t>
  </si>
  <si>
    <t>Игоревич</t>
  </si>
  <si>
    <t>Колесник</t>
  </si>
  <si>
    <t>Максим</t>
  </si>
  <si>
    <t>Юрьевич</t>
  </si>
  <si>
    <t>Кавун</t>
  </si>
  <si>
    <t>Владислав</t>
  </si>
  <si>
    <t>Андреевич</t>
  </si>
  <si>
    <t>Литвиненко</t>
  </si>
  <si>
    <t>Фёдор</t>
  </si>
  <si>
    <t>Константинович</t>
  </si>
  <si>
    <t>Середохин</t>
  </si>
  <si>
    <t>Сергей</t>
  </si>
  <si>
    <t>Кочетков</t>
  </si>
  <si>
    <t>Русланович</t>
  </si>
  <si>
    <t>Вячеслав</t>
  </si>
  <si>
    <t>Ильич</t>
  </si>
  <si>
    <t>Голобородко</t>
  </si>
  <si>
    <t>Дидикин</t>
  </si>
  <si>
    <t>Антон</t>
  </si>
  <si>
    <t>Михайлов</t>
  </si>
  <si>
    <t>Всеволод</t>
  </si>
  <si>
    <t>Ярославович</t>
  </si>
  <si>
    <t>Арсян</t>
  </si>
  <si>
    <t>Мартин</t>
  </si>
  <si>
    <t>Артикович</t>
  </si>
  <si>
    <t>Иванов</t>
  </si>
  <si>
    <t>Артем</t>
  </si>
  <si>
    <t>Владимирович</t>
  </si>
  <si>
    <t>Дмитриев</t>
  </si>
  <si>
    <t>Илья</t>
  </si>
  <si>
    <t>Денисович</t>
  </si>
  <si>
    <t>Резников</t>
  </si>
  <si>
    <t>Кажаев</t>
  </si>
  <si>
    <t>Денис</t>
  </si>
  <si>
    <t>Говорухин</t>
  </si>
  <si>
    <t>Чиркин</t>
  </si>
  <si>
    <t>Серафим</t>
  </si>
  <si>
    <t>Николаевич</t>
  </si>
  <si>
    <t>Орлов</t>
  </si>
  <si>
    <t>Жидрунович</t>
  </si>
  <si>
    <t>Бебех</t>
  </si>
  <si>
    <t>Даниэль</t>
  </si>
  <si>
    <t>Витальевич</t>
  </si>
  <si>
    <t>Слезин</t>
  </si>
  <si>
    <t>Мороз</t>
  </si>
  <si>
    <t>Гирман</t>
  </si>
  <si>
    <t>Акатов</t>
  </si>
  <si>
    <t>Даниил</t>
  </si>
  <si>
    <t>Сейдаметов</t>
  </si>
  <si>
    <t>Эдем</t>
  </si>
  <si>
    <t>Гензе</t>
  </si>
  <si>
    <t>Артур</t>
  </si>
  <si>
    <t>Освальдович</t>
  </si>
  <si>
    <t>Ерюхин</t>
  </si>
  <si>
    <t>Георгий</t>
  </si>
  <si>
    <t>Романович</t>
  </si>
  <si>
    <t>Токарев</t>
  </si>
  <si>
    <t>Владиславович</t>
  </si>
  <si>
    <t>Малютин</t>
  </si>
  <si>
    <t>Роман</t>
  </si>
  <si>
    <t>Сломнюк</t>
  </si>
  <si>
    <t>Жандуллаев</t>
  </si>
  <si>
    <t>Арман</t>
  </si>
  <si>
    <t>Марксович</t>
  </si>
  <si>
    <t>Ивачев</t>
  </si>
  <si>
    <t>Кононенко</t>
  </si>
  <si>
    <t>Дарья</t>
  </si>
  <si>
    <t>Дмитриевна</t>
  </si>
  <si>
    <t>Пастухов</t>
  </si>
  <si>
    <t>Иванович</t>
  </si>
  <si>
    <t>Буланов</t>
  </si>
  <si>
    <t>Герлак</t>
  </si>
  <si>
    <t>Варвара</t>
  </si>
  <si>
    <t>Борисовна</t>
  </si>
  <si>
    <t>Грабов</t>
  </si>
  <si>
    <t>Никита</t>
  </si>
  <si>
    <t>Данилов</t>
  </si>
  <si>
    <t>Наумов</t>
  </si>
  <si>
    <t>Александр</t>
  </si>
  <si>
    <t>Степанович</t>
  </si>
  <si>
    <t>Дроздовский</t>
  </si>
  <si>
    <t>Евгеньевич</t>
  </si>
  <si>
    <t>Дроздов</t>
  </si>
  <si>
    <t>Константин</t>
  </si>
  <si>
    <t>Вишнева</t>
  </si>
  <si>
    <t>Алёна</t>
  </si>
  <si>
    <t>Чернышов</t>
  </si>
  <si>
    <t>Михайлович</t>
  </si>
  <si>
    <t>Родионов</t>
  </si>
  <si>
    <t>Микуляк</t>
  </si>
  <si>
    <t>Нина</t>
  </si>
  <si>
    <t>Журавлёва</t>
  </si>
  <si>
    <t>Любовь</t>
  </si>
  <si>
    <t>Владимировна</t>
  </si>
  <si>
    <t>Фуртас</t>
  </si>
  <si>
    <t>Осипов</t>
  </si>
  <si>
    <t>Куценко</t>
  </si>
  <si>
    <t>Арсеньевича</t>
  </si>
  <si>
    <t>Пчелинцева</t>
  </si>
  <si>
    <t>Софья</t>
  </si>
  <si>
    <t>Евгеньевна</t>
  </si>
  <si>
    <t>Бадалов</t>
  </si>
  <si>
    <t>Абдулазиз</t>
  </si>
  <si>
    <t>Улугбекович</t>
  </si>
  <si>
    <t>Хомич</t>
  </si>
  <si>
    <t>Новожилов</t>
  </si>
  <si>
    <t>Хотулев</t>
  </si>
  <si>
    <t>Андрей</t>
  </si>
  <si>
    <t>Худова</t>
  </si>
  <si>
    <t>Ульяна</t>
  </si>
  <si>
    <t>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</si>
</sst>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102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 applyAlignment="1">
      <alignment vertical="top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6" xfId="0" applyFont="1" applyBorder="1"/>
    <xf numFmtId="0" fontId="7" fillId="0" borderId="6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/>
    </xf>
    <xf numFmtId="0" fontId="7" fillId="0" borderId="4" xfId="0" applyFont="1" applyBorder="1" applyAlignment="1">
      <alignment vertical="top"/>
    </xf>
    <xf numFmtId="0" fontId="6" fillId="0" borderId="2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1" xfId="0" applyFont="1" applyBorder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center" wrapText="1"/>
    </xf>
    <xf numFmtId="0" fontId="6" fillId="0" borderId="6" xfId="1" applyFont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0" fontId="7" fillId="0" borderId="6" xfId="0" applyFont="1" applyBorder="1" applyAlignment="1">
      <alignment horizontal="center"/>
    </xf>
    <xf numFmtId="0" fontId="7" fillId="0" borderId="15" xfId="0" applyFont="1" applyBorder="1"/>
    <xf numFmtId="0" fontId="7" fillId="0" borderId="15" xfId="0" applyFont="1" applyBorder="1" applyAlignment="1">
      <alignment horizontal="left"/>
    </xf>
    <xf numFmtId="0" fontId="7" fillId="0" borderId="12" xfId="0" applyFont="1" applyBorder="1" applyAlignment="1">
      <alignment horizontal="center" vertical="top" wrapText="1"/>
    </xf>
    <xf numFmtId="0" fontId="6" fillId="0" borderId="12" xfId="1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7" fillId="0" borderId="12" xfId="0" applyFont="1" applyBorder="1" applyAlignment="1">
      <alignment horizontal="center"/>
    </xf>
    <xf numFmtId="10" fontId="6" fillId="0" borderId="1" xfId="0" applyNumberFormat="1" applyFont="1" applyBorder="1" applyAlignment="1">
      <alignment horizontal="center" vertical="top" wrapText="1"/>
    </xf>
    <xf numFmtId="0" fontId="7" fillId="3" borderId="6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10" fontId="6" fillId="3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7" fillId="3" borderId="6" xfId="0" applyFont="1" applyFill="1" applyBorder="1" applyAlignment="1">
      <alignment vertical="top"/>
    </xf>
    <xf numFmtId="0" fontId="6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/>
    <xf numFmtId="0" fontId="7" fillId="3" borderId="6" xfId="0" applyFont="1" applyFill="1" applyBorder="1" applyAlignment="1">
      <alignment horizontal="left" vertical="top" wrapText="1"/>
    </xf>
    <xf numFmtId="0" fontId="6" fillId="3" borderId="6" xfId="1" applyFont="1" applyFill="1" applyBorder="1" applyAlignment="1">
      <alignment horizontal="left" vertical="top" wrapText="1"/>
    </xf>
    <xf numFmtId="0" fontId="7" fillId="3" borderId="15" xfId="0" applyFont="1" applyFill="1" applyBorder="1" applyAlignment="1">
      <alignment horizontal="left"/>
    </xf>
    <xf numFmtId="0" fontId="6" fillId="3" borderId="9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center"/>
    </xf>
    <xf numFmtId="0" fontId="7" fillId="3" borderId="15" xfId="0" applyFont="1" applyFill="1" applyBorder="1"/>
    <xf numFmtId="0" fontId="6" fillId="0" borderId="2" xfId="1" applyFont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  <xf numFmtId="10" fontId="6" fillId="0" borderId="1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9" xfId="0" applyFont="1" applyFill="1" applyBorder="1" applyAlignment="1">
      <alignment horizontal="left" vertical="top" wrapText="1"/>
    </xf>
    <xf numFmtId="10" fontId="6" fillId="0" borderId="6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top" wrapText="1"/>
    </xf>
    <xf numFmtId="10" fontId="6" fillId="0" borderId="6" xfId="0" applyNumberFormat="1" applyFont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/>
    </xf>
    <xf numFmtId="0" fontId="6" fillId="3" borderId="2" xfId="1" applyFont="1" applyFill="1" applyBorder="1" applyAlignment="1">
      <alignment horizontal="left" vertical="top" wrapText="1"/>
    </xf>
    <xf numFmtId="10" fontId="6" fillId="3" borderId="6" xfId="0" applyNumberFormat="1" applyFont="1" applyFill="1" applyBorder="1" applyAlignment="1">
      <alignment horizontal="center" vertical="top" wrapText="1"/>
    </xf>
    <xf numFmtId="10" fontId="6" fillId="0" borderId="9" xfId="0" applyNumberFormat="1" applyFont="1" applyBorder="1" applyAlignment="1">
      <alignment horizontal="center" vertical="top" wrapText="1"/>
    </xf>
    <xf numFmtId="10" fontId="6" fillId="3" borderId="8" xfId="0" applyNumberFormat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left" vertical="top" wrapText="1"/>
    </xf>
    <xf numFmtId="0" fontId="7" fillId="3" borderId="18" xfId="0" applyFont="1" applyFill="1" applyBorder="1" applyAlignment="1">
      <alignment horizontal="center" vertical="top" wrapText="1"/>
    </xf>
    <xf numFmtId="0" fontId="6" fillId="3" borderId="1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left" vertical="top" wrapText="1"/>
    </xf>
    <xf numFmtId="0" fontId="7" fillId="0" borderId="8" xfId="0" applyFont="1" applyFill="1" applyBorder="1"/>
    <xf numFmtId="0" fontId="6" fillId="0" borderId="17" xfId="0" applyFont="1" applyFill="1" applyBorder="1" applyAlignment="1">
      <alignment vertical="top" wrapText="1"/>
    </xf>
    <xf numFmtId="0" fontId="7" fillId="0" borderId="15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2" xfId="0" applyFont="1" applyBorder="1" applyAlignment="1">
      <alignment vertical="top"/>
    </xf>
    <xf numFmtId="0" fontId="7" fillId="3" borderId="15" xfId="0" applyFont="1" applyFill="1" applyBorder="1" applyAlignment="1">
      <alignment horizontal="left" vertical="top"/>
    </xf>
    <xf numFmtId="0" fontId="6" fillId="0" borderId="15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85"/>
  <sheetViews>
    <sheetView tabSelected="1" zoomScaleNormal="100" workbookViewId="0">
      <selection activeCell="K4" sqref="K4"/>
    </sheetView>
  </sheetViews>
  <sheetFormatPr defaultRowHeight="15" x14ac:dyDescent="0.25"/>
  <cols>
    <col min="1" max="1" width="11.85546875" customWidth="1"/>
    <col min="2" max="2" width="18.7109375" customWidth="1"/>
    <col min="3" max="3" width="12.140625" customWidth="1"/>
    <col min="4" max="4" width="17.7109375" customWidth="1"/>
    <col min="5" max="5" width="13.85546875" customWidth="1"/>
    <col min="6" max="6" width="9.140625" style="5" customWidth="1"/>
    <col min="7" max="7" width="13.42578125" customWidth="1"/>
    <col min="8" max="8" width="14.85546875" style="5" customWidth="1"/>
    <col min="9" max="9" width="17.42578125" customWidth="1"/>
    <col min="10" max="10" width="15" customWidth="1"/>
    <col min="11" max="11" width="22" customWidth="1"/>
    <col min="12" max="12" width="39.5703125" style="5" customWidth="1"/>
    <col min="13" max="13" width="8.42578125" style="29" customWidth="1"/>
    <col min="14" max="14" width="13.85546875" customWidth="1"/>
    <col min="15" max="17" width="20.140625" customWidth="1"/>
  </cols>
  <sheetData>
    <row r="2" spans="1:13" ht="15.75" x14ac:dyDescent="0.25">
      <c r="A2" s="4"/>
      <c r="B2" s="4"/>
      <c r="C2" s="4"/>
      <c r="D2" s="4"/>
      <c r="E2" s="4" t="s">
        <v>0</v>
      </c>
      <c r="F2" s="4"/>
      <c r="G2" s="4"/>
      <c r="H2" s="4"/>
      <c r="I2" s="4"/>
      <c r="J2" s="4"/>
      <c r="K2" s="4"/>
    </row>
    <row r="3" spans="1:13" ht="15.75" x14ac:dyDescent="0.25">
      <c r="A3" s="4"/>
      <c r="B3" s="4"/>
      <c r="C3" s="4"/>
      <c r="D3" s="4"/>
      <c r="E3" s="4" t="s">
        <v>1</v>
      </c>
      <c r="F3" s="4"/>
      <c r="G3" s="4"/>
      <c r="H3" s="4"/>
      <c r="I3" s="4"/>
      <c r="J3" s="4"/>
      <c r="K3" s="4"/>
    </row>
    <row r="4" spans="1:13" ht="15.75" x14ac:dyDescent="0.25">
      <c r="A4" s="1"/>
      <c r="B4" s="1"/>
      <c r="C4" s="1"/>
      <c r="D4" s="1"/>
      <c r="E4" s="1" t="s">
        <v>111</v>
      </c>
      <c r="F4" s="6"/>
      <c r="G4" s="1"/>
      <c r="H4" s="6"/>
      <c r="I4" s="1"/>
      <c r="J4" s="1"/>
      <c r="K4" s="1"/>
      <c r="L4" s="6"/>
      <c r="M4" s="30"/>
    </row>
    <row r="5" spans="1:13" ht="15.75" x14ac:dyDescent="0.25">
      <c r="A5" s="1"/>
      <c r="B5" s="7"/>
      <c r="C5" s="7"/>
      <c r="D5" s="7"/>
      <c r="E5" s="7"/>
      <c r="G5" s="7"/>
      <c r="I5" s="7"/>
      <c r="J5" s="7"/>
      <c r="K5" s="7"/>
    </row>
    <row r="6" spans="1:13" s="10" customFormat="1" ht="56.25" x14ac:dyDescent="0.3">
      <c r="A6" s="8" t="s">
        <v>97</v>
      </c>
      <c r="B6" s="8" t="s">
        <v>2</v>
      </c>
      <c r="C6" s="8" t="s">
        <v>3</v>
      </c>
      <c r="D6" s="9" t="s">
        <v>4</v>
      </c>
      <c r="E6" s="8" t="s">
        <v>5</v>
      </c>
      <c r="F6" s="8" t="s">
        <v>6</v>
      </c>
      <c r="G6" s="8" t="s">
        <v>94</v>
      </c>
      <c r="H6" s="8" t="s">
        <v>98</v>
      </c>
      <c r="I6" s="24" t="s">
        <v>99</v>
      </c>
      <c r="J6" s="25" t="s">
        <v>100</v>
      </c>
      <c r="K6" s="25" t="s">
        <v>101</v>
      </c>
      <c r="L6" s="24" t="s">
        <v>7</v>
      </c>
      <c r="M6" s="25" t="s">
        <v>81</v>
      </c>
    </row>
    <row r="7" spans="1:13" s="10" customFormat="1" ht="18.75" customHeight="1" x14ac:dyDescent="0.3">
      <c r="A7" s="59" t="s">
        <v>32</v>
      </c>
      <c r="B7" s="49">
        <v>42.5</v>
      </c>
      <c r="C7" s="50">
        <v>14</v>
      </c>
      <c r="D7" s="49">
        <v>13</v>
      </c>
      <c r="E7" s="49">
        <f t="shared" ref="E7:E32" si="0">B7+C7+D7</f>
        <v>69.5</v>
      </c>
      <c r="F7" s="51">
        <v>1</v>
      </c>
      <c r="G7" s="52">
        <f t="shared" ref="G7:G32" si="1">E7/95</f>
        <v>0.73157894736842111</v>
      </c>
      <c r="H7" s="53" t="s">
        <v>93</v>
      </c>
      <c r="I7" s="54" t="s">
        <v>112</v>
      </c>
      <c r="J7" s="55" t="s">
        <v>113</v>
      </c>
      <c r="K7" s="55" t="s">
        <v>114</v>
      </c>
      <c r="L7" s="56" t="s">
        <v>92</v>
      </c>
      <c r="M7" s="60">
        <v>7</v>
      </c>
    </row>
    <row r="8" spans="1:13" s="10" customFormat="1" ht="18.75" customHeight="1" x14ac:dyDescent="0.3">
      <c r="A8" s="62" t="s">
        <v>10</v>
      </c>
      <c r="B8" s="51">
        <v>47.25</v>
      </c>
      <c r="C8" s="50">
        <v>8</v>
      </c>
      <c r="D8" s="51">
        <v>12</v>
      </c>
      <c r="E8" s="49">
        <f t="shared" si="0"/>
        <v>67.25</v>
      </c>
      <c r="F8" s="51">
        <v>2</v>
      </c>
      <c r="G8" s="52">
        <f t="shared" si="1"/>
        <v>0.70789473684210524</v>
      </c>
      <c r="H8" s="53" t="s">
        <v>95</v>
      </c>
      <c r="I8" s="54" t="s">
        <v>115</v>
      </c>
      <c r="J8" s="55" t="s">
        <v>116</v>
      </c>
      <c r="K8" s="55" t="s">
        <v>117</v>
      </c>
      <c r="L8" s="56" t="s">
        <v>82</v>
      </c>
      <c r="M8" s="60">
        <v>7</v>
      </c>
    </row>
    <row r="9" spans="1:13" s="10" customFormat="1" ht="21" customHeight="1" x14ac:dyDescent="0.3">
      <c r="A9" s="59" t="s">
        <v>30</v>
      </c>
      <c r="B9" s="51">
        <v>37.5</v>
      </c>
      <c r="C9" s="50">
        <v>17</v>
      </c>
      <c r="D9" s="51">
        <v>11</v>
      </c>
      <c r="E9" s="49">
        <f t="shared" si="0"/>
        <v>65.5</v>
      </c>
      <c r="F9" s="51">
        <v>3</v>
      </c>
      <c r="G9" s="52">
        <f t="shared" si="1"/>
        <v>0.68947368421052635</v>
      </c>
      <c r="H9" s="53" t="s">
        <v>95</v>
      </c>
      <c r="I9" s="54" t="s">
        <v>118</v>
      </c>
      <c r="J9" s="55" t="s">
        <v>119</v>
      </c>
      <c r="K9" s="55" t="s">
        <v>120</v>
      </c>
      <c r="L9" s="56" t="s">
        <v>90</v>
      </c>
      <c r="M9" s="60">
        <v>7</v>
      </c>
    </row>
    <row r="10" spans="1:13" s="10" customFormat="1" ht="18.75" customHeight="1" x14ac:dyDescent="0.3">
      <c r="A10" s="62" t="s">
        <v>9</v>
      </c>
      <c r="B10" s="51">
        <v>47.25</v>
      </c>
      <c r="C10" s="50">
        <v>7</v>
      </c>
      <c r="D10" s="51">
        <v>11</v>
      </c>
      <c r="E10" s="49">
        <f t="shared" si="0"/>
        <v>65.25</v>
      </c>
      <c r="F10" s="51">
        <v>4</v>
      </c>
      <c r="G10" s="52">
        <f t="shared" si="1"/>
        <v>0.68684210526315792</v>
      </c>
      <c r="H10" s="53" t="s">
        <v>95</v>
      </c>
      <c r="I10" s="54" t="s">
        <v>121</v>
      </c>
      <c r="J10" s="55" t="s">
        <v>122</v>
      </c>
      <c r="K10" s="55" t="s">
        <v>123</v>
      </c>
      <c r="L10" s="56" t="s">
        <v>82</v>
      </c>
      <c r="M10" s="60">
        <v>7</v>
      </c>
    </row>
    <row r="11" spans="1:13" s="10" customFormat="1" ht="18.75" customHeight="1" x14ac:dyDescent="0.3">
      <c r="A11" s="62" t="s">
        <v>11</v>
      </c>
      <c r="B11" s="51">
        <v>43.25</v>
      </c>
      <c r="C11" s="50">
        <v>13</v>
      </c>
      <c r="D11" s="51">
        <v>8</v>
      </c>
      <c r="E11" s="49">
        <f t="shared" si="0"/>
        <v>64.25</v>
      </c>
      <c r="F11" s="51">
        <v>4</v>
      </c>
      <c r="G11" s="52">
        <f t="shared" si="1"/>
        <v>0.6763157894736842</v>
      </c>
      <c r="H11" s="53" t="s">
        <v>95</v>
      </c>
      <c r="I11" s="54" t="s">
        <v>124</v>
      </c>
      <c r="J11" s="55" t="s">
        <v>125</v>
      </c>
      <c r="K11" s="55" t="s">
        <v>126</v>
      </c>
      <c r="L11" s="56" t="s">
        <v>83</v>
      </c>
      <c r="M11" s="60">
        <v>7</v>
      </c>
    </row>
    <row r="12" spans="1:13" s="10" customFormat="1" ht="18.75" customHeight="1" x14ac:dyDescent="0.3">
      <c r="A12" s="62" t="s">
        <v>19</v>
      </c>
      <c r="B12" s="51">
        <v>41</v>
      </c>
      <c r="C12" s="50">
        <v>12</v>
      </c>
      <c r="D12" s="51">
        <v>10</v>
      </c>
      <c r="E12" s="49">
        <f t="shared" si="0"/>
        <v>63</v>
      </c>
      <c r="F12" s="51">
        <v>22</v>
      </c>
      <c r="G12" s="52">
        <f t="shared" si="1"/>
        <v>0.66315789473684206</v>
      </c>
      <c r="H12" s="53" t="s">
        <v>95</v>
      </c>
      <c r="I12" s="54" t="s">
        <v>127</v>
      </c>
      <c r="J12" s="55" t="s">
        <v>128</v>
      </c>
      <c r="K12" s="55" t="s">
        <v>129</v>
      </c>
      <c r="L12" s="56" t="s">
        <v>86</v>
      </c>
      <c r="M12" s="60">
        <v>7</v>
      </c>
    </row>
    <row r="13" spans="1:13" s="10" customFormat="1" ht="18" customHeight="1" x14ac:dyDescent="0.3">
      <c r="A13" s="59" t="s">
        <v>29</v>
      </c>
      <c r="B13" s="51">
        <v>37.5</v>
      </c>
      <c r="C13" s="50">
        <v>12</v>
      </c>
      <c r="D13" s="51">
        <v>13</v>
      </c>
      <c r="E13" s="49">
        <f t="shared" si="0"/>
        <v>62.5</v>
      </c>
      <c r="F13" s="51">
        <v>5</v>
      </c>
      <c r="G13" s="52">
        <f t="shared" si="1"/>
        <v>0.65789473684210531</v>
      </c>
      <c r="H13" s="53" t="s">
        <v>95</v>
      </c>
      <c r="I13" s="54" t="s">
        <v>130</v>
      </c>
      <c r="J13" s="55" t="s">
        <v>128</v>
      </c>
      <c r="K13" s="55" t="s">
        <v>131</v>
      </c>
      <c r="L13" s="56" t="s">
        <v>90</v>
      </c>
      <c r="M13" s="60">
        <v>7</v>
      </c>
    </row>
    <row r="14" spans="1:13" s="10" customFormat="1" ht="18.75" customHeight="1" x14ac:dyDescent="0.3">
      <c r="A14" s="62" t="s">
        <v>18</v>
      </c>
      <c r="B14" s="51">
        <v>40</v>
      </c>
      <c r="C14" s="50">
        <v>9</v>
      </c>
      <c r="D14" s="51">
        <v>12</v>
      </c>
      <c r="E14" s="49">
        <f t="shared" si="0"/>
        <v>61</v>
      </c>
      <c r="F14" s="51">
        <v>6</v>
      </c>
      <c r="G14" s="52">
        <f t="shared" si="1"/>
        <v>0.64210526315789473</v>
      </c>
      <c r="H14" s="53" t="s">
        <v>95</v>
      </c>
      <c r="I14" s="54" t="s">
        <v>132</v>
      </c>
      <c r="J14" s="55" t="s">
        <v>133</v>
      </c>
      <c r="K14" s="55" t="s">
        <v>117</v>
      </c>
      <c r="L14" s="56" t="s">
        <v>86</v>
      </c>
      <c r="M14" s="60">
        <v>7</v>
      </c>
    </row>
    <row r="15" spans="1:13" s="10" customFormat="1" ht="18.75" customHeight="1" x14ac:dyDescent="0.3">
      <c r="A15" s="62" t="s">
        <v>20</v>
      </c>
      <c r="B15" s="51">
        <v>34.625</v>
      </c>
      <c r="C15" s="50">
        <v>9</v>
      </c>
      <c r="D15" s="51">
        <v>17</v>
      </c>
      <c r="E15" s="49">
        <f t="shared" si="0"/>
        <v>60.625</v>
      </c>
      <c r="F15" s="51">
        <v>7</v>
      </c>
      <c r="G15" s="52">
        <f t="shared" si="1"/>
        <v>0.63815789473684215</v>
      </c>
      <c r="H15" s="53" t="s">
        <v>95</v>
      </c>
      <c r="I15" s="54" t="s">
        <v>134</v>
      </c>
      <c r="J15" s="55" t="s">
        <v>135</v>
      </c>
      <c r="K15" s="55" t="s">
        <v>136</v>
      </c>
      <c r="L15" s="56" t="s">
        <v>87</v>
      </c>
      <c r="M15" s="60">
        <v>7</v>
      </c>
    </row>
    <row r="16" spans="1:13" s="10" customFormat="1" ht="18.75" customHeight="1" x14ac:dyDescent="0.3">
      <c r="A16" s="62" t="s">
        <v>21</v>
      </c>
      <c r="B16" s="51">
        <v>31.75</v>
      </c>
      <c r="C16" s="50">
        <v>12</v>
      </c>
      <c r="D16" s="51">
        <v>13</v>
      </c>
      <c r="E16" s="49">
        <f t="shared" si="0"/>
        <v>56.75</v>
      </c>
      <c r="F16" s="51">
        <v>8</v>
      </c>
      <c r="G16" s="52">
        <f t="shared" si="1"/>
        <v>0.59736842105263155</v>
      </c>
      <c r="H16" s="53" t="s">
        <v>95</v>
      </c>
      <c r="I16" s="54" t="s">
        <v>137</v>
      </c>
      <c r="J16" s="55" t="s">
        <v>138</v>
      </c>
      <c r="K16" s="55" t="s">
        <v>131</v>
      </c>
      <c r="L16" s="56" t="s">
        <v>87</v>
      </c>
      <c r="M16" s="60">
        <v>7</v>
      </c>
    </row>
    <row r="17" spans="1:13" s="10" customFormat="1" ht="18.75" customHeight="1" x14ac:dyDescent="0.3">
      <c r="A17" s="85" t="s">
        <v>33</v>
      </c>
      <c r="B17" s="21">
        <v>42.5</v>
      </c>
      <c r="C17" s="72">
        <v>7</v>
      </c>
      <c r="D17" s="21">
        <v>7</v>
      </c>
      <c r="E17" s="73">
        <f t="shared" si="0"/>
        <v>56.5</v>
      </c>
      <c r="F17" s="21">
        <v>9</v>
      </c>
      <c r="G17" s="70">
        <f t="shared" si="1"/>
        <v>0.59473684210526312</v>
      </c>
      <c r="H17" s="75" t="s">
        <v>96</v>
      </c>
      <c r="I17" s="76" t="s">
        <v>139</v>
      </c>
      <c r="J17" s="71" t="s">
        <v>140</v>
      </c>
      <c r="K17" s="71" t="s">
        <v>117</v>
      </c>
      <c r="L17" s="77" t="s">
        <v>92</v>
      </c>
      <c r="M17" s="81">
        <v>7</v>
      </c>
    </row>
    <row r="18" spans="1:13" s="10" customFormat="1" ht="18.75" customHeight="1" x14ac:dyDescent="0.3">
      <c r="A18" s="17" t="s">
        <v>8</v>
      </c>
      <c r="B18" s="13">
        <v>47.25</v>
      </c>
      <c r="C18" s="32">
        <v>7</v>
      </c>
      <c r="D18" s="18">
        <v>2</v>
      </c>
      <c r="E18" s="12">
        <f t="shared" si="0"/>
        <v>56.25</v>
      </c>
      <c r="F18" s="13">
        <v>10</v>
      </c>
      <c r="G18" s="47">
        <f t="shared" si="1"/>
        <v>0.59210526315789469</v>
      </c>
      <c r="H18" s="15" t="s">
        <v>96</v>
      </c>
      <c r="I18" s="14" t="s">
        <v>141</v>
      </c>
      <c r="J18" s="26" t="s">
        <v>142</v>
      </c>
      <c r="K18" s="26" t="s">
        <v>143</v>
      </c>
      <c r="L18" s="27" t="s">
        <v>82</v>
      </c>
      <c r="M18" s="25">
        <v>7</v>
      </c>
    </row>
    <row r="19" spans="1:13" s="10" customFormat="1" ht="18.75" customHeight="1" x14ac:dyDescent="0.3">
      <c r="A19" s="17" t="s">
        <v>14</v>
      </c>
      <c r="B19" s="13">
        <v>32.25</v>
      </c>
      <c r="C19" s="32">
        <v>14</v>
      </c>
      <c r="D19" s="18">
        <v>9</v>
      </c>
      <c r="E19" s="12">
        <f t="shared" si="0"/>
        <v>55.25</v>
      </c>
      <c r="F19" s="13">
        <v>11</v>
      </c>
      <c r="G19" s="47">
        <f t="shared" si="1"/>
        <v>0.58157894736842108</v>
      </c>
      <c r="H19" s="15" t="s">
        <v>96</v>
      </c>
      <c r="I19" s="14" t="s">
        <v>144</v>
      </c>
      <c r="J19" s="26" t="s">
        <v>145</v>
      </c>
      <c r="K19" s="26" t="s">
        <v>126</v>
      </c>
      <c r="L19" s="27" t="s">
        <v>85</v>
      </c>
      <c r="M19" s="25">
        <v>7</v>
      </c>
    </row>
    <row r="20" spans="1:13" s="10" customFormat="1" ht="18.75" customHeight="1" x14ac:dyDescent="0.3">
      <c r="A20" s="19" t="s">
        <v>28</v>
      </c>
      <c r="B20" s="13">
        <v>24.75</v>
      </c>
      <c r="C20" s="32">
        <v>14</v>
      </c>
      <c r="D20" s="18">
        <v>15</v>
      </c>
      <c r="E20" s="12">
        <f t="shared" si="0"/>
        <v>53.75</v>
      </c>
      <c r="F20" s="13">
        <v>12</v>
      </c>
      <c r="G20" s="47">
        <f t="shared" si="1"/>
        <v>0.56578947368421051</v>
      </c>
      <c r="H20" s="15" t="s">
        <v>96</v>
      </c>
      <c r="I20" s="14" t="s">
        <v>146</v>
      </c>
      <c r="J20" s="26" t="s">
        <v>147</v>
      </c>
      <c r="K20" s="26" t="s">
        <v>117</v>
      </c>
      <c r="L20" s="27" t="s">
        <v>89</v>
      </c>
      <c r="M20" s="25">
        <v>7</v>
      </c>
    </row>
    <row r="21" spans="1:13" s="10" customFormat="1" ht="18.75" customHeight="1" x14ac:dyDescent="0.3">
      <c r="A21" s="17" t="s">
        <v>24</v>
      </c>
      <c r="B21" s="13">
        <v>24</v>
      </c>
      <c r="C21" s="32">
        <v>14</v>
      </c>
      <c r="D21" s="18">
        <v>13</v>
      </c>
      <c r="E21" s="12">
        <f t="shared" si="0"/>
        <v>51</v>
      </c>
      <c r="F21" s="13">
        <v>13</v>
      </c>
      <c r="G21" s="47">
        <f t="shared" si="1"/>
        <v>0.5368421052631579</v>
      </c>
      <c r="H21" s="15" t="s">
        <v>96</v>
      </c>
      <c r="I21" s="14" t="s">
        <v>148</v>
      </c>
      <c r="J21" s="26" t="s">
        <v>149</v>
      </c>
      <c r="K21" s="26" t="s">
        <v>150</v>
      </c>
      <c r="L21" s="27" t="s">
        <v>89</v>
      </c>
      <c r="M21" s="25">
        <v>7</v>
      </c>
    </row>
    <row r="22" spans="1:13" s="10" customFormat="1" ht="18.75" customHeight="1" x14ac:dyDescent="0.3">
      <c r="A22" s="84" t="s">
        <v>17</v>
      </c>
      <c r="B22" s="21">
        <v>38</v>
      </c>
      <c r="C22" s="72">
        <v>5</v>
      </c>
      <c r="D22" s="21">
        <v>7</v>
      </c>
      <c r="E22" s="73">
        <f t="shared" si="0"/>
        <v>50</v>
      </c>
      <c r="F22" s="21">
        <v>24</v>
      </c>
      <c r="G22" s="70">
        <f t="shared" si="1"/>
        <v>0.52631578947368418</v>
      </c>
      <c r="H22" s="75" t="s">
        <v>96</v>
      </c>
      <c r="I22" s="76" t="s">
        <v>151</v>
      </c>
      <c r="J22" s="71" t="s">
        <v>152</v>
      </c>
      <c r="K22" s="71" t="s">
        <v>117</v>
      </c>
      <c r="L22" s="77" t="s">
        <v>85</v>
      </c>
      <c r="M22" s="81">
        <v>7</v>
      </c>
    </row>
    <row r="23" spans="1:13" s="10" customFormat="1" ht="18.75" customHeight="1" x14ac:dyDescent="0.3">
      <c r="A23" s="17" t="s">
        <v>27</v>
      </c>
      <c r="B23" s="13">
        <v>24</v>
      </c>
      <c r="C23" s="32">
        <v>12</v>
      </c>
      <c r="D23" s="18">
        <v>14</v>
      </c>
      <c r="E23" s="12">
        <f t="shared" si="0"/>
        <v>50</v>
      </c>
      <c r="F23" s="13">
        <v>14</v>
      </c>
      <c r="G23" s="47">
        <f t="shared" si="1"/>
        <v>0.52631578947368418</v>
      </c>
      <c r="H23" s="15" t="s">
        <v>96</v>
      </c>
      <c r="I23" s="14" t="s">
        <v>153</v>
      </c>
      <c r="J23" s="26" t="s">
        <v>142</v>
      </c>
      <c r="K23" s="26" t="s">
        <v>154</v>
      </c>
      <c r="L23" s="27" t="s">
        <v>89</v>
      </c>
      <c r="M23" s="25">
        <v>7</v>
      </c>
    </row>
    <row r="24" spans="1:13" s="10" customFormat="1" ht="18.75" customHeight="1" x14ac:dyDescent="0.3">
      <c r="A24" s="17" t="s">
        <v>12</v>
      </c>
      <c r="B24" s="13">
        <v>35</v>
      </c>
      <c r="C24" s="32">
        <v>8</v>
      </c>
      <c r="D24" s="18">
        <v>6</v>
      </c>
      <c r="E24" s="12">
        <f t="shared" si="0"/>
        <v>49</v>
      </c>
      <c r="F24" s="13">
        <v>15</v>
      </c>
      <c r="G24" s="47">
        <f t="shared" si="1"/>
        <v>0.51578947368421058</v>
      </c>
      <c r="H24" s="15" t="s">
        <v>96</v>
      </c>
      <c r="I24" s="14" t="s">
        <v>155</v>
      </c>
      <c r="J24" s="26" t="s">
        <v>156</v>
      </c>
      <c r="K24" s="26" t="s">
        <v>131</v>
      </c>
      <c r="L24" s="27" t="s">
        <v>84</v>
      </c>
      <c r="M24" s="25">
        <v>7</v>
      </c>
    </row>
    <row r="25" spans="1:13" s="10" customFormat="1" ht="18.75" customHeight="1" x14ac:dyDescent="0.3">
      <c r="A25" s="22" t="s">
        <v>15</v>
      </c>
      <c r="B25" s="13">
        <v>28</v>
      </c>
      <c r="C25" s="32">
        <v>13</v>
      </c>
      <c r="D25" s="18">
        <v>8</v>
      </c>
      <c r="E25" s="12">
        <f t="shared" si="0"/>
        <v>49</v>
      </c>
      <c r="F25" s="13">
        <v>15</v>
      </c>
      <c r="G25" s="47">
        <f t="shared" si="1"/>
        <v>0.51578947368421058</v>
      </c>
      <c r="H25" s="15" t="s">
        <v>96</v>
      </c>
      <c r="I25" s="14" t="s">
        <v>157</v>
      </c>
      <c r="J25" s="26" t="s">
        <v>158</v>
      </c>
      <c r="K25" s="26" t="s">
        <v>159</v>
      </c>
      <c r="L25" s="27" t="s">
        <v>85</v>
      </c>
      <c r="M25" s="25">
        <v>7</v>
      </c>
    </row>
    <row r="26" spans="1:13" s="10" customFormat="1" ht="18.75" customHeight="1" x14ac:dyDescent="0.3">
      <c r="A26" s="22" t="s">
        <v>25</v>
      </c>
      <c r="B26" s="13">
        <v>24.75</v>
      </c>
      <c r="C26" s="32">
        <v>13</v>
      </c>
      <c r="D26" s="18">
        <v>10</v>
      </c>
      <c r="E26" s="12">
        <f t="shared" si="0"/>
        <v>47.75</v>
      </c>
      <c r="F26" s="13">
        <v>16</v>
      </c>
      <c r="G26" s="47">
        <f t="shared" si="1"/>
        <v>0.50263157894736843</v>
      </c>
      <c r="H26" s="15" t="s">
        <v>96</v>
      </c>
      <c r="I26" s="14" t="s">
        <v>160</v>
      </c>
      <c r="J26" s="26" t="s">
        <v>161</v>
      </c>
      <c r="K26" s="26" t="s">
        <v>162</v>
      </c>
      <c r="L26" s="27" t="s">
        <v>89</v>
      </c>
      <c r="M26" s="25">
        <v>7</v>
      </c>
    </row>
    <row r="27" spans="1:13" s="10" customFormat="1" ht="18.75" customHeight="1" x14ac:dyDescent="0.3">
      <c r="A27" s="20" t="s">
        <v>31</v>
      </c>
      <c r="B27" s="13">
        <v>34.5</v>
      </c>
      <c r="C27" s="32">
        <v>9</v>
      </c>
      <c r="D27" s="21">
        <v>3</v>
      </c>
      <c r="E27" s="12">
        <f t="shared" si="0"/>
        <v>46.5</v>
      </c>
      <c r="F27" s="13">
        <v>17</v>
      </c>
      <c r="G27" s="47">
        <f t="shared" si="1"/>
        <v>0.48947368421052634</v>
      </c>
      <c r="H27" s="15" t="s">
        <v>96</v>
      </c>
      <c r="I27" s="14" t="s">
        <v>163</v>
      </c>
      <c r="J27" s="26" t="s">
        <v>164</v>
      </c>
      <c r="K27" s="26" t="s">
        <v>165</v>
      </c>
      <c r="L27" s="27" t="s">
        <v>91</v>
      </c>
      <c r="M27" s="25">
        <v>7</v>
      </c>
    </row>
    <row r="28" spans="1:13" s="10" customFormat="1" ht="18.75" customHeight="1" x14ac:dyDescent="0.3">
      <c r="A28" s="23" t="s">
        <v>26</v>
      </c>
      <c r="B28" s="13">
        <v>11</v>
      </c>
      <c r="C28" s="32">
        <v>14</v>
      </c>
      <c r="D28" s="18">
        <v>17</v>
      </c>
      <c r="E28" s="12">
        <f t="shared" si="0"/>
        <v>42</v>
      </c>
      <c r="F28" s="13">
        <v>18</v>
      </c>
      <c r="G28" s="47">
        <f t="shared" si="1"/>
        <v>0.44210526315789472</v>
      </c>
      <c r="H28" s="15" t="s">
        <v>96</v>
      </c>
      <c r="I28" s="14" t="s">
        <v>166</v>
      </c>
      <c r="J28" s="26" t="s">
        <v>167</v>
      </c>
      <c r="K28" s="26" t="s">
        <v>168</v>
      </c>
      <c r="L28" s="27" t="s">
        <v>89</v>
      </c>
      <c r="M28" s="25">
        <v>7</v>
      </c>
    </row>
    <row r="29" spans="1:13" s="10" customFormat="1" ht="18.75" customHeight="1" x14ac:dyDescent="0.3">
      <c r="A29" s="23" t="s">
        <v>16</v>
      </c>
      <c r="B29" s="13">
        <v>14</v>
      </c>
      <c r="C29" s="32">
        <v>8</v>
      </c>
      <c r="D29" s="18">
        <v>6</v>
      </c>
      <c r="E29" s="12">
        <f t="shared" si="0"/>
        <v>28</v>
      </c>
      <c r="F29" s="13">
        <v>19</v>
      </c>
      <c r="G29" s="47">
        <f t="shared" si="1"/>
        <v>0.29473684210526313</v>
      </c>
      <c r="H29" s="15" t="s">
        <v>96</v>
      </c>
      <c r="I29" s="14" t="s">
        <v>169</v>
      </c>
      <c r="J29" s="26" t="s">
        <v>170</v>
      </c>
      <c r="K29" s="26" t="s">
        <v>165</v>
      </c>
      <c r="L29" s="27" t="s">
        <v>85</v>
      </c>
      <c r="M29" s="25">
        <v>7</v>
      </c>
    </row>
    <row r="30" spans="1:13" s="10" customFormat="1" ht="18.75" customHeight="1" x14ac:dyDescent="0.3">
      <c r="A30" s="23" t="s">
        <v>23</v>
      </c>
      <c r="B30" s="13">
        <v>10.5</v>
      </c>
      <c r="C30" s="32">
        <v>10</v>
      </c>
      <c r="D30" s="18">
        <v>7</v>
      </c>
      <c r="E30" s="12">
        <f t="shared" si="0"/>
        <v>27.5</v>
      </c>
      <c r="F30" s="13">
        <v>20</v>
      </c>
      <c r="G30" s="47">
        <f t="shared" si="1"/>
        <v>0.28947368421052633</v>
      </c>
      <c r="H30" s="15" t="s">
        <v>96</v>
      </c>
      <c r="I30" s="14" t="s">
        <v>171</v>
      </c>
      <c r="J30" s="26" t="s">
        <v>149</v>
      </c>
      <c r="K30" s="26" t="s">
        <v>172</v>
      </c>
      <c r="L30" s="27" t="s">
        <v>88</v>
      </c>
      <c r="M30" s="25">
        <v>7</v>
      </c>
    </row>
    <row r="31" spans="1:13" s="10" customFormat="1" ht="18.75" customHeight="1" x14ac:dyDescent="0.3">
      <c r="A31" s="23" t="s">
        <v>22</v>
      </c>
      <c r="B31" s="13">
        <v>10.5</v>
      </c>
      <c r="C31" s="32">
        <v>10</v>
      </c>
      <c r="D31" s="18">
        <v>3</v>
      </c>
      <c r="E31" s="12">
        <f t="shared" si="0"/>
        <v>23.5</v>
      </c>
      <c r="F31" s="13">
        <v>21</v>
      </c>
      <c r="G31" s="47">
        <f t="shared" si="1"/>
        <v>0.24736842105263157</v>
      </c>
      <c r="H31" s="15" t="s">
        <v>96</v>
      </c>
      <c r="I31" s="14" t="s">
        <v>175</v>
      </c>
      <c r="J31" s="26" t="s">
        <v>173</v>
      </c>
      <c r="K31" s="26" t="s">
        <v>174</v>
      </c>
      <c r="L31" s="27" t="s">
        <v>88</v>
      </c>
      <c r="M31" s="25">
        <v>7</v>
      </c>
    </row>
    <row r="32" spans="1:13" s="10" customFormat="1" ht="18.75" customHeight="1" x14ac:dyDescent="0.3">
      <c r="A32" s="82" t="s">
        <v>13</v>
      </c>
      <c r="B32" s="21">
        <v>0</v>
      </c>
      <c r="C32" s="72">
        <v>8</v>
      </c>
      <c r="D32" s="21">
        <v>5</v>
      </c>
      <c r="E32" s="73">
        <f t="shared" si="0"/>
        <v>13</v>
      </c>
      <c r="F32" s="21">
        <v>23</v>
      </c>
      <c r="G32" s="70">
        <f t="shared" si="1"/>
        <v>0.1368421052631579</v>
      </c>
      <c r="H32" s="75" t="s">
        <v>96</v>
      </c>
      <c r="I32" s="76" t="s">
        <v>176</v>
      </c>
      <c r="J32" s="71" t="s">
        <v>177</v>
      </c>
      <c r="K32" s="71" t="s">
        <v>165</v>
      </c>
      <c r="L32" s="77" t="s">
        <v>85</v>
      </c>
      <c r="M32" s="81">
        <v>7</v>
      </c>
    </row>
    <row r="33" spans="1:14" s="10" customFormat="1" ht="18.75" customHeight="1" x14ac:dyDescent="0.3">
      <c r="A33" s="48" t="s">
        <v>51</v>
      </c>
      <c r="B33" s="49">
        <v>38.25</v>
      </c>
      <c r="C33" s="50">
        <v>21</v>
      </c>
      <c r="D33" s="49">
        <v>16</v>
      </c>
      <c r="E33" s="49">
        <f t="shared" ref="E33:E50" si="2">B33+C33+D33</f>
        <v>75.25</v>
      </c>
      <c r="F33" s="51">
        <v>1</v>
      </c>
      <c r="G33" s="52">
        <f t="shared" ref="G33:G50" si="3">E33/95</f>
        <v>0.79210526315789476</v>
      </c>
      <c r="H33" s="53" t="s">
        <v>93</v>
      </c>
      <c r="I33" s="54" t="s">
        <v>207</v>
      </c>
      <c r="J33" s="55" t="s">
        <v>208</v>
      </c>
      <c r="K33" s="55" t="s">
        <v>117</v>
      </c>
      <c r="L33" s="56" t="s">
        <v>104</v>
      </c>
      <c r="M33" s="57">
        <v>8</v>
      </c>
      <c r="N33"/>
    </row>
    <row r="34" spans="1:14" s="10" customFormat="1" ht="18.75" customHeight="1" x14ac:dyDescent="0.3">
      <c r="A34" s="48" t="s">
        <v>49</v>
      </c>
      <c r="B34" s="51">
        <v>37</v>
      </c>
      <c r="C34" s="50">
        <v>20</v>
      </c>
      <c r="D34" s="51">
        <v>10</v>
      </c>
      <c r="E34" s="49">
        <f t="shared" si="2"/>
        <v>67</v>
      </c>
      <c r="F34" s="51">
        <v>2</v>
      </c>
      <c r="G34" s="52">
        <f t="shared" si="3"/>
        <v>0.70526315789473681</v>
      </c>
      <c r="H34" s="53" t="s">
        <v>95</v>
      </c>
      <c r="I34" s="54" t="s">
        <v>178</v>
      </c>
      <c r="J34" s="55" t="s">
        <v>179</v>
      </c>
      <c r="K34" s="55" t="s">
        <v>180</v>
      </c>
      <c r="L34" s="56" t="s">
        <v>89</v>
      </c>
      <c r="M34" s="57">
        <v>8</v>
      </c>
    </row>
    <row r="35" spans="1:14" s="10" customFormat="1" ht="18.75" customHeight="1" x14ac:dyDescent="0.3">
      <c r="A35" s="48" t="s">
        <v>38</v>
      </c>
      <c r="B35" s="51">
        <v>37</v>
      </c>
      <c r="C35" s="50">
        <v>11</v>
      </c>
      <c r="D35" s="51">
        <v>16</v>
      </c>
      <c r="E35" s="49">
        <f t="shared" si="2"/>
        <v>64</v>
      </c>
      <c r="F35" s="51">
        <v>3</v>
      </c>
      <c r="G35" s="52">
        <f t="shared" si="3"/>
        <v>0.67368421052631577</v>
      </c>
      <c r="H35" s="53" t="s">
        <v>95</v>
      </c>
      <c r="I35" s="54" t="s">
        <v>181</v>
      </c>
      <c r="J35" s="55" t="s">
        <v>182</v>
      </c>
      <c r="K35" s="55" t="s">
        <v>183</v>
      </c>
      <c r="L35" s="56" t="s">
        <v>105</v>
      </c>
      <c r="M35" s="57">
        <v>8</v>
      </c>
    </row>
    <row r="36" spans="1:14" s="10" customFormat="1" ht="18.75" customHeight="1" x14ac:dyDescent="0.3">
      <c r="A36" s="48" t="s">
        <v>35</v>
      </c>
      <c r="B36" s="51">
        <v>29</v>
      </c>
      <c r="C36" s="50">
        <v>17</v>
      </c>
      <c r="D36" s="51">
        <v>18</v>
      </c>
      <c r="E36" s="49">
        <f t="shared" si="2"/>
        <v>64</v>
      </c>
      <c r="F36" s="51">
        <v>3</v>
      </c>
      <c r="G36" s="52">
        <f t="shared" si="3"/>
        <v>0.67368421052631577</v>
      </c>
      <c r="H36" s="53" t="s">
        <v>95</v>
      </c>
      <c r="I36" s="54" t="s">
        <v>184</v>
      </c>
      <c r="J36" s="55" t="s">
        <v>185</v>
      </c>
      <c r="K36" s="55" t="s">
        <v>186</v>
      </c>
      <c r="L36" s="56" t="s">
        <v>102</v>
      </c>
      <c r="M36" s="57">
        <v>8</v>
      </c>
    </row>
    <row r="37" spans="1:14" s="10" customFormat="1" ht="18.75" customHeight="1" x14ac:dyDescent="0.3">
      <c r="A37" s="48" t="s">
        <v>46</v>
      </c>
      <c r="B37" s="51">
        <v>30</v>
      </c>
      <c r="C37" s="50">
        <v>15</v>
      </c>
      <c r="D37" s="51">
        <v>18</v>
      </c>
      <c r="E37" s="49">
        <f t="shared" si="2"/>
        <v>63</v>
      </c>
      <c r="F37" s="51">
        <v>4</v>
      </c>
      <c r="G37" s="52">
        <f t="shared" si="3"/>
        <v>0.66315789473684206</v>
      </c>
      <c r="H37" s="53" t="s">
        <v>95</v>
      </c>
      <c r="I37" s="54" t="s">
        <v>187</v>
      </c>
      <c r="J37" s="55" t="s">
        <v>188</v>
      </c>
      <c r="K37" s="55" t="s">
        <v>189</v>
      </c>
      <c r="L37" s="56" t="s">
        <v>87</v>
      </c>
      <c r="M37" s="57">
        <v>8</v>
      </c>
    </row>
    <row r="38" spans="1:14" s="10" customFormat="1" ht="18" customHeight="1" x14ac:dyDescent="0.3">
      <c r="A38" s="48" t="s">
        <v>47</v>
      </c>
      <c r="B38" s="51">
        <v>30</v>
      </c>
      <c r="C38" s="50">
        <v>15</v>
      </c>
      <c r="D38" s="51">
        <v>18</v>
      </c>
      <c r="E38" s="49">
        <f t="shared" si="2"/>
        <v>63</v>
      </c>
      <c r="F38" s="51">
        <v>4</v>
      </c>
      <c r="G38" s="52">
        <f t="shared" si="3"/>
        <v>0.66315789473684206</v>
      </c>
      <c r="H38" s="53" t="s">
        <v>95</v>
      </c>
      <c r="I38" s="54" t="s">
        <v>190</v>
      </c>
      <c r="J38" s="55" t="s">
        <v>164</v>
      </c>
      <c r="K38" s="55" t="s">
        <v>168</v>
      </c>
      <c r="L38" s="56" t="s">
        <v>87</v>
      </c>
      <c r="M38" s="57">
        <v>8</v>
      </c>
    </row>
    <row r="39" spans="1:14" s="10" customFormat="1" ht="18" customHeight="1" x14ac:dyDescent="0.3">
      <c r="A39" s="48" t="s">
        <v>48</v>
      </c>
      <c r="B39" s="51">
        <v>30</v>
      </c>
      <c r="C39" s="50">
        <v>16</v>
      </c>
      <c r="D39" s="51">
        <v>13</v>
      </c>
      <c r="E39" s="49">
        <f t="shared" si="2"/>
        <v>59</v>
      </c>
      <c r="F39" s="51">
        <v>5</v>
      </c>
      <c r="G39" s="52">
        <f t="shared" si="3"/>
        <v>0.62105263157894741</v>
      </c>
      <c r="H39" s="53" t="s">
        <v>95</v>
      </c>
      <c r="I39" s="54" t="s">
        <v>191</v>
      </c>
      <c r="J39" s="55" t="s">
        <v>192</v>
      </c>
      <c r="K39" s="55" t="s">
        <v>168</v>
      </c>
      <c r="L39" s="56" t="s">
        <v>89</v>
      </c>
      <c r="M39" s="57">
        <v>8</v>
      </c>
    </row>
    <row r="40" spans="1:14" s="10" customFormat="1" ht="18" customHeight="1" x14ac:dyDescent="0.3">
      <c r="A40" s="48" t="s">
        <v>43</v>
      </c>
      <c r="B40" s="51">
        <v>33</v>
      </c>
      <c r="C40" s="50">
        <v>17</v>
      </c>
      <c r="D40" s="51">
        <v>9</v>
      </c>
      <c r="E40" s="49">
        <f t="shared" si="2"/>
        <v>59</v>
      </c>
      <c r="F40" s="51">
        <v>5</v>
      </c>
      <c r="G40" s="52">
        <f t="shared" si="3"/>
        <v>0.62105263157894741</v>
      </c>
      <c r="H40" s="53" t="s">
        <v>95</v>
      </c>
      <c r="I40" s="54" t="s">
        <v>194</v>
      </c>
      <c r="J40" s="55" t="s">
        <v>195</v>
      </c>
      <c r="K40" s="55" t="s">
        <v>186</v>
      </c>
      <c r="L40" s="56" t="s">
        <v>82</v>
      </c>
      <c r="M40" s="57">
        <v>8</v>
      </c>
    </row>
    <row r="41" spans="1:14" s="10" customFormat="1" ht="18" customHeight="1" x14ac:dyDescent="0.3">
      <c r="A41" s="74" t="s">
        <v>40</v>
      </c>
      <c r="B41" s="21">
        <v>25.5</v>
      </c>
      <c r="C41" s="72">
        <v>16</v>
      </c>
      <c r="D41" s="21">
        <v>17</v>
      </c>
      <c r="E41" s="73">
        <f t="shared" si="2"/>
        <v>58.5</v>
      </c>
      <c r="F41" s="21">
        <v>6</v>
      </c>
      <c r="G41" s="70">
        <f t="shared" si="3"/>
        <v>0.61578947368421055</v>
      </c>
      <c r="H41" s="75" t="s">
        <v>96</v>
      </c>
      <c r="I41" s="76" t="s">
        <v>193</v>
      </c>
      <c r="J41" s="71" t="s">
        <v>149</v>
      </c>
      <c r="K41" s="71" t="s">
        <v>154</v>
      </c>
      <c r="L41" s="77" t="s">
        <v>82</v>
      </c>
      <c r="M41" s="69">
        <v>8</v>
      </c>
    </row>
    <row r="42" spans="1:14" s="10" customFormat="1" ht="18" customHeight="1" x14ac:dyDescent="0.3">
      <c r="A42" s="74" t="s">
        <v>37</v>
      </c>
      <c r="B42" s="21">
        <v>27</v>
      </c>
      <c r="C42" s="72">
        <v>14</v>
      </c>
      <c r="D42" s="21">
        <v>16</v>
      </c>
      <c r="E42" s="73">
        <f t="shared" si="2"/>
        <v>57</v>
      </c>
      <c r="F42" s="21">
        <v>7</v>
      </c>
      <c r="G42" s="70">
        <f t="shared" si="3"/>
        <v>0.6</v>
      </c>
      <c r="H42" s="75" t="s">
        <v>96</v>
      </c>
      <c r="I42" s="76" t="s">
        <v>107</v>
      </c>
      <c r="J42" s="71" t="s">
        <v>164</v>
      </c>
      <c r="K42" s="71" t="s">
        <v>196</v>
      </c>
      <c r="L42" s="77" t="s">
        <v>106</v>
      </c>
      <c r="M42" s="69">
        <v>8</v>
      </c>
    </row>
    <row r="43" spans="1:14" s="10" customFormat="1" ht="18" customHeight="1" x14ac:dyDescent="0.3">
      <c r="A43" s="74" t="s">
        <v>41</v>
      </c>
      <c r="B43" s="21">
        <v>25.5</v>
      </c>
      <c r="C43" s="72">
        <v>18</v>
      </c>
      <c r="D43" s="21">
        <v>9</v>
      </c>
      <c r="E43" s="73">
        <f t="shared" si="2"/>
        <v>52.5</v>
      </c>
      <c r="F43" s="21">
        <v>8</v>
      </c>
      <c r="G43" s="70">
        <f t="shared" si="3"/>
        <v>0.55263157894736847</v>
      </c>
      <c r="H43" s="75" t="s">
        <v>96</v>
      </c>
      <c r="I43" s="76" t="s">
        <v>197</v>
      </c>
      <c r="J43" s="71" t="s">
        <v>177</v>
      </c>
      <c r="K43" s="71" t="s">
        <v>198</v>
      </c>
      <c r="L43" s="77" t="s">
        <v>82</v>
      </c>
      <c r="M43" s="69">
        <v>8</v>
      </c>
    </row>
    <row r="44" spans="1:14" s="10" customFormat="1" ht="18" customHeight="1" x14ac:dyDescent="0.3">
      <c r="A44" s="74" t="s">
        <v>36</v>
      </c>
      <c r="B44" s="21">
        <v>29.5</v>
      </c>
      <c r="C44" s="72">
        <v>10</v>
      </c>
      <c r="D44" s="21">
        <v>12</v>
      </c>
      <c r="E44" s="73">
        <f t="shared" si="2"/>
        <v>51.5</v>
      </c>
      <c r="F44" s="21">
        <v>9</v>
      </c>
      <c r="G44" s="70">
        <f t="shared" si="3"/>
        <v>0.54210526315789476</v>
      </c>
      <c r="H44" s="75" t="s">
        <v>96</v>
      </c>
      <c r="I44" s="76" t="s">
        <v>199</v>
      </c>
      <c r="J44" s="71" t="s">
        <v>200</v>
      </c>
      <c r="K44" s="71" t="s">
        <v>201</v>
      </c>
      <c r="L44" s="77" t="s">
        <v>103</v>
      </c>
      <c r="M44" s="69">
        <v>8</v>
      </c>
    </row>
    <row r="45" spans="1:14" s="10" customFormat="1" ht="18" customHeight="1" x14ac:dyDescent="0.3">
      <c r="A45" s="33" t="s">
        <v>42</v>
      </c>
      <c r="B45" s="13">
        <v>25.5</v>
      </c>
      <c r="C45" s="32">
        <v>17</v>
      </c>
      <c r="D45" s="18">
        <v>8</v>
      </c>
      <c r="E45" s="12">
        <f t="shared" si="2"/>
        <v>50.5</v>
      </c>
      <c r="F45" s="21">
        <v>10</v>
      </c>
      <c r="G45" s="47">
        <f t="shared" si="3"/>
        <v>0.53157894736842104</v>
      </c>
      <c r="H45" s="15" t="s">
        <v>96</v>
      </c>
      <c r="I45" s="14" t="s">
        <v>202</v>
      </c>
      <c r="J45" s="26" t="s">
        <v>125</v>
      </c>
      <c r="K45" s="26" t="s">
        <v>165</v>
      </c>
      <c r="L45" s="27" t="s">
        <v>82</v>
      </c>
      <c r="M45" s="28">
        <v>8</v>
      </c>
    </row>
    <row r="46" spans="1:14" s="10" customFormat="1" ht="18" customHeight="1" x14ac:dyDescent="0.3">
      <c r="A46" s="33" t="s">
        <v>50</v>
      </c>
      <c r="B46" s="13">
        <v>22</v>
      </c>
      <c r="C46" s="32">
        <v>15</v>
      </c>
      <c r="D46" s="18">
        <v>12</v>
      </c>
      <c r="E46" s="12">
        <f t="shared" si="2"/>
        <v>49</v>
      </c>
      <c r="F46" s="21">
        <v>11</v>
      </c>
      <c r="G46" s="47">
        <f t="shared" si="3"/>
        <v>0.51578947368421058</v>
      </c>
      <c r="H46" s="15" t="s">
        <v>96</v>
      </c>
      <c r="I46" s="14" t="s">
        <v>203</v>
      </c>
      <c r="J46" s="26" t="s">
        <v>147</v>
      </c>
      <c r="K46" s="26" t="s">
        <v>136</v>
      </c>
      <c r="L46" s="27" t="s">
        <v>89</v>
      </c>
      <c r="M46" s="28">
        <v>8</v>
      </c>
    </row>
    <row r="47" spans="1:14" s="10" customFormat="1" ht="18" customHeight="1" x14ac:dyDescent="0.3">
      <c r="A47" s="74" t="s">
        <v>34</v>
      </c>
      <c r="B47" s="21">
        <v>29</v>
      </c>
      <c r="C47" s="72">
        <v>9</v>
      </c>
      <c r="D47" s="21">
        <v>10</v>
      </c>
      <c r="E47" s="73">
        <f t="shared" si="2"/>
        <v>48</v>
      </c>
      <c r="F47" s="21">
        <v>12</v>
      </c>
      <c r="G47" s="70">
        <f t="shared" si="3"/>
        <v>0.50526315789473686</v>
      </c>
      <c r="H47" s="75" t="s">
        <v>96</v>
      </c>
      <c r="I47" s="76" t="s">
        <v>204</v>
      </c>
      <c r="J47" s="71" t="s">
        <v>161</v>
      </c>
      <c r="K47" s="71" t="s">
        <v>186</v>
      </c>
      <c r="L47" s="77" t="s">
        <v>102</v>
      </c>
      <c r="M47" s="69">
        <v>8</v>
      </c>
    </row>
    <row r="48" spans="1:14" ht="18" customHeight="1" x14ac:dyDescent="0.3">
      <c r="A48" s="33" t="s">
        <v>39</v>
      </c>
      <c r="B48" s="13">
        <v>25.5</v>
      </c>
      <c r="C48" s="32">
        <v>8</v>
      </c>
      <c r="D48" s="93">
        <v>9</v>
      </c>
      <c r="E48" s="42">
        <f t="shared" si="2"/>
        <v>42.5</v>
      </c>
      <c r="F48" s="21">
        <v>13</v>
      </c>
      <c r="G48" s="83">
        <f t="shared" si="3"/>
        <v>0.44736842105263158</v>
      </c>
      <c r="H48" s="28" t="s">
        <v>96</v>
      </c>
      <c r="I48" s="26" t="s">
        <v>205</v>
      </c>
      <c r="J48" s="26" t="s">
        <v>206</v>
      </c>
      <c r="K48" s="26" t="s">
        <v>136</v>
      </c>
      <c r="L48" s="101" t="s">
        <v>82</v>
      </c>
      <c r="M48" s="28">
        <v>8</v>
      </c>
      <c r="N48" s="10"/>
    </row>
    <row r="49" spans="1:13" ht="18" customHeight="1" x14ac:dyDescent="0.25">
      <c r="A49" s="74" t="s">
        <v>44</v>
      </c>
      <c r="B49" s="69">
        <v>0</v>
      </c>
      <c r="C49" s="72">
        <v>12</v>
      </c>
      <c r="D49" s="69">
        <v>7</v>
      </c>
      <c r="E49" s="69">
        <f t="shared" si="2"/>
        <v>19</v>
      </c>
      <c r="F49" s="21">
        <v>14</v>
      </c>
      <c r="G49" s="78">
        <f t="shared" si="3"/>
        <v>0.2</v>
      </c>
      <c r="H49" s="69" t="s">
        <v>96</v>
      </c>
      <c r="I49" s="71" t="s">
        <v>209</v>
      </c>
      <c r="J49" s="71" t="s">
        <v>210</v>
      </c>
      <c r="K49" s="71" t="s">
        <v>211</v>
      </c>
      <c r="L49" s="79" t="s">
        <v>85</v>
      </c>
      <c r="M49" s="69">
        <v>8</v>
      </c>
    </row>
    <row r="50" spans="1:13" ht="18" customHeight="1" x14ac:dyDescent="0.25">
      <c r="A50" s="74" t="s">
        <v>45</v>
      </c>
      <c r="B50" s="69">
        <v>0</v>
      </c>
      <c r="C50" s="72">
        <v>6</v>
      </c>
      <c r="D50" s="69">
        <v>8</v>
      </c>
      <c r="E50" s="69">
        <f t="shared" si="2"/>
        <v>14</v>
      </c>
      <c r="F50" s="21">
        <v>15</v>
      </c>
      <c r="G50" s="78">
        <f t="shared" si="3"/>
        <v>0.14736842105263157</v>
      </c>
      <c r="H50" s="69" t="s">
        <v>96</v>
      </c>
      <c r="I50" s="71" t="s">
        <v>212</v>
      </c>
      <c r="J50" s="71" t="s">
        <v>213</v>
      </c>
      <c r="K50" s="71" t="s">
        <v>214</v>
      </c>
      <c r="L50" s="79" t="s">
        <v>85</v>
      </c>
      <c r="M50" s="69">
        <v>8</v>
      </c>
    </row>
    <row r="51" spans="1:13" s="10" customFormat="1" ht="18" customHeight="1" x14ac:dyDescent="0.3">
      <c r="A51" s="63" t="s">
        <v>72</v>
      </c>
      <c r="B51" s="51">
        <v>41.5</v>
      </c>
      <c r="C51" s="50">
        <v>15</v>
      </c>
      <c r="D51" s="49">
        <v>19</v>
      </c>
      <c r="E51" s="49">
        <f t="shared" ref="E51:E70" si="4">B51+C51+D51</f>
        <v>75.5</v>
      </c>
      <c r="F51" s="51">
        <v>1</v>
      </c>
      <c r="G51" s="52">
        <f>E51/100</f>
        <v>0.755</v>
      </c>
      <c r="H51" s="53" t="s">
        <v>93</v>
      </c>
      <c r="I51" s="54" t="s">
        <v>243</v>
      </c>
      <c r="J51" s="64" t="s">
        <v>244</v>
      </c>
      <c r="K51" s="58" t="s">
        <v>226</v>
      </c>
      <c r="L51" s="65" t="s">
        <v>82</v>
      </c>
      <c r="M51" s="66">
        <v>9</v>
      </c>
    </row>
    <row r="52" spans="1:13" s="10" customFormat="1" ht="18" customHeight="1" x14ac:dyDescent="0.3">
      <c r="A52" s="63" t="s">
        <v>80</v>
      </c>
      <c r="B52" s="51">
        <v>38</v>
      </c>
      <c r="C52" s="50">
        <v>17</v>
      </c>
      <c r="D52" s="51">
        <v>16</v>
      </c>
      <c r="E52" s="49">
        <f t="shared" si="4"/>
        <v>71</v>
      </c>
      <c r="F52" s="51">
        <v>2</v>
      </c>
      <c r="G52" s="52">
        <f t="shared" ref="G52:G64" si="5">E52/100</f>
        <v>0.71</v>
      </c>
      <c r="H52" s="53" t="s">
        <v>95</v>
      </c>
      <c r="I52" s="54" t="s">
        <v>245</v>
      </c>
      <c r="J52" s="67" t="s">
        <v>138</v>
      </c>
      <c r="K52" s="58" t="s">
        <v>246</v>
      </c>
      <c r="L52" s="65" t="s">
        <v>109</v>
      </c>
      <c r="M52" s="66">
        <v>9</v>
      </c>
    </row>
    <row r="53" spans="1:13" s="10" customFormat="1" ht="18" customHeight="1" x14ac:dyDescent="0.3">
      <c r="A53" s="63" t="s">
        <v>79</v>
      </c>
      <c r="B53" s="51">
        <v>42.5</v>
      </c>
      <c r="C53" s="50">
        <v>14</v>
      </c>
      <c r="D53" s="51">
        <v>14</v>
      </c>
      <c r="E53" s="49">
        <f t="shared" si="4"/>
        <v>70.5</v>
      </c>
      <c r="F53" s="51">
        <v>3</v>
      </c>
      <c r="G53" s="52">
        <f t="shared" si="5"/>
        <v>0.70499999999999996</v>
      </c>
      <c r="H53" s="53" t="s">
        <v>95</v>
      </c>
      <c r="I53" s="54" t="s">
        <v>247</v>
      </c>
      <c r="J53" s="67" t="s">
        <v>125</v>
      </c>
      <c r="K53" s="58" t="s">
        <v>189</v>
      </c>
      <c r="L53" s="65" t="s">
        <v>109</v>
      </c>
      <c r="M53" s="66">
        <v>9</v>
      </c>
    </row>
    <row r="54" spans="1:13" s="10" customFormat="1" ht="18" customHeight="1" x14ac:dyDescent="0.3">
      <c r="A54" s="63" t="s">
        <v>74</v>
      </c>
      <c r="B54" s="51">
        <v>38.5</v>
      </c>
      <c r="C54" s="50">
        <v>14</v>
      </c>
      <c r="D54" s="51">
        <v>17</v>
      </c>
      <c r="E54" s="49">
        <f t="shared" si="4"/>
        <v>69.5</v>
      </c>
      <c r="F54" s="51">
        <v>4</v>
      </c>
      <c r="G54" s="52">
        <f t="shared" si="5"/>
        <v>0.69499999999999995</v>
      </c>
      <c r="H54" s="53" t="s">
        <v>95</v>
      </c>
      <c r="I54" s="54" t="s">
        <v>248</v>
      </c>
      <c r="J54" s="100" t="s">
        <v>249</v>
      </c>
      <c r="K54" s="59" t="s">
        <v>226</v>
      </c>
      <c r="L54" s="65" t="s">
        <v>82</v>
      </c>
      <c r="M54" s="66">
        <v>9</v>
      </c>
    </row>
    <row r="55" spans="1:13" s="10" customFormat="1" ht="18" customHeight="1" x14ac:dyDescent="0.3">
      <c r="A55" s="63" t="s">
        <v>73</v>
      </c>
      <c r="B55" s="51">
        <v>41.5</v>
      </c>
      <c r="C55" s="50">
        <v>10</v>
      </c>
      <c r="D55" s="51">
        <v>15</v>
      </c>
      <c r="E55" s="49">
        <f t="shared" si="4"/>
        <v>66.5</v>
      </c>
      <c r="F55" s="51">
        <v>5</v>
      </c>
      <c r="G55" s="52">
        <f t="shared" si="5"/>
        <v>0.66500000000000004</v>
      </c>
      <c r="H55" s="53" t="s">
        <v>95</v>
      </c>
      <c r="I55" s="54" t="s">
        <v>250</v>
      </c>
      <c r="J55" s="100" t="s">
        <v>251</v>
      </c>
      <c r="K55" s="59" t="s">
        <v>252</v>
      </c>
      <c r="L55" s="65" t="s">
        <v>82</v>
      </c>
      <c r="M55" s="66">
        <v>9</v>
      </c>
    </row>
    <row r="56" spans="1:13" s="10" customFormat="1" ht="18" customHeight="1" x14ac:dyDescent="0.3">
      <c r="A56" s="63" t="s">
        <v>71</v>
      </c>
      <c r="B56" s="51">
        <v>35</v>
      </c>
      <c r="C56" s="50">
        <v>12</v>
      </c>
      <c r="D56" s="51">
        <v>15</v>
      </c>
      <c r="E56" s="49">
        <f t="shared" si="4"/>
        <v>62</v>
      </c>
      <c r="F56" s="51">
        <v>6</v>
      </c>
      <c r="G56" s="52">
        <f t="shared" si="5"/>
        <v>0.62</v>
      </c>
      <c r="H56" s="53" t="s">
        <v>95</v>
      </c>
      <c r="I56" s="54" t="s">
        <v>253</v>
      </c>
      <c r="J56" s="100" t="s">
        <v>234</v>
      </c>
      <c r="K56" s="59" t="s">
        <v>196</v>
      </c>
      <c r="L56" s="65" t="s">
        <v>82</v>
      </c>
      <c r="M56" s="66">
        <v>9</v>
      </c>
    </row>
    <row r="57" spans="1:13" s="10" customFormat="1" ht="18" customHeight="1" x14ac:dyDescent="0.3">
      <c r="A57" s="34" t="s">
        <v>78</v>
      </c>
      <c r="B57" s="13">
        <v>39</v>
      </c>
      <c r="C57" s="32">
        <v>15</v>
      </c>
      <c r="D57" s="21">
        <v>7</v>
      </c>
      <c r="E57" s="12">
        <f t="shared" si="4"/>
        <v>61</v>
      </c>
      <c r="F57" s="13">
        <v>7</v>
      </c>
      <c r="G57" s="47">
        <f t="shared" si="5"/>
        <v>0.61</v>
      </c>
      <c r="H57" s="15" t="s">
        <v>96</v>
      </c>
      <c r="I57" s="14" t="s">
        <v>254</v>
      </c>
      <c r="J57" s="37" t="s">
        <v>164</v>
      </c>
      <c r="K57" s="16" t="s">
        <v>120</v>
      </c>
      <c r="L57" s="35" t="s">
        <v>109</v>
      </c>
      <c r="M57" s="36">
        <v>9</v>
      </c>
    </row>
    <row r="58" spans="1:13" s="10" customFormat="1" ht="18" customHeight="1" x14ac:dyDescent="0.3">
      <c r="A58" s="34" t="s">
        <v>68</v>
      </c>
      <c r="B58" s="13">
        <v>31</v>
      </c>
      <c r="C58" s="32">
        <v>17</v>
      </c>
      <c r="D58" s="21">
        <v>12</v>
      </c>
      <c r="E58" s="12">
        <f t="shared" si="4"/>
        <v>60</v>
      </c>
      <c r="F58" s="13">
        <v>8</v>
      </c>
      <c r="G58" s="47">
        <f t="shared" si="5"/>
        <v>0.6</v>
      </c>
      <c r="H58" s="15" t="s">
        <v>96</v>
      </c>
      <c r="I58" s="14" t="s">
        <v>255</v>
      </c>
      <c r="J58" s="38" t="s">
        <v>158</v>
      </c>
      <c r="K58" s="16" t="s">
        <v>256</v>
      </c>
      <c r="L58" s="35" t="s">
        <v>82</v>
      </c>
      <c r="M58" s="36">
        <v>9</v>
      </c>
    </row>
    <row r="59" spans="1:13" s="10" customFormat="1" ht="18" customHeight="1" x14ac:dyDescent="0.3">
      <c r="A59" s="34" t="s">
        <v>75</v>
      </c>
      <c r="B59" s="13">
        <v>31.5</v>
      </c>
      <c r="C59" s="32">
        <v>12</v>
      </c>
      <c r="D59" s="21">
        <v>15</v>
      </c>
      <c r="E59" s="12">
        <f t="shared" si="4"/>
        <v>58.5</v>
      </c>
      <c r="F59" s="13">
        <v>9</v>
      </c>
      <c r="G59" s="47">
        <f t="shared" si="5"/>
        <v>0.58499999999999996</v>
      </c>
      <c r="H59" s="15" t="s">
        <v>96</v>
      </c>
      <c r="I59" s="14" t="s">
        <v>257</v>
      </c>
      <c r="J59" s="38" t="s">
        <v>258</v>
      </c>
      <c r="K59" s="16" t="s">
        <v>259</v>
      </c>
      <c r="L59" s="35" t="s">
        <v>82</v>
      </c>
      <c r="M59" s="36">
        <v>9</v>
      </c>
    </row>
    <row r="60" spans="1:13" s="10" customFormat="1" ht="18" customHeight="1" x14ac:dyDescent="0.3">
      <c r="A60" s="34" t="s">
        <v>67</v>
      </c>
      <c r="B60" s="13">
        <v>28.5</v>
      </c>
      <c r="C60" s="32">
        <v>14</v>
      </c>
      <c r="D60" s="21">
        <v>15</v>
      </c>
      <c r="E60" s="12">
        <f t="shared" si="4"/>
        <v>57.5</v>
      </c>
      <c r="F60" s="13">
        <v>10</v>
      </c>
      <c r="G60" s="47">
        <f t="shared" si="5"/>
        <v>0.57499999999999996</v>
      </c>
      <c r="H60" s="15" t="s">
        <v>96</v>
      </c>
      <c r="I60" s="14" t="s">
        <v>260</v>
      </c>
      <c r="J60" s="38" t="s">
        <v>261</v>
      </c>
      <c r="K60" s="16" t="s">
        <v>262</v>
      </c>
      <c r="L60" s="35" t="s">
        <v>82</v>
      </c>
      <c r="M60" s="36">
        <v>9</v>
      </c>
    </row>
    <row r="61" spans="1:13" s="10" customFormat="1" ht="18" customHeight="1" x14ac:dyDescent="0.3">
      <c r="A61" s="34" t="s">
        <v>77</v>
      </c>
      <c r="B61" s="13">
        <v>26.5</v>
      </c>
      <c r="C61" s="32">
        <v>15</v>
      </c>
      <c r="D61" s="21">
        <v>15</v>
      </c>
      <c r="E61" s="12">
        <f t="shared" si="4"/>
        <v>56.5</v>
      </c>
      <c r="F61" s="13">
        <v>11</v>
      </c>
      <c r="G61" s="47">
        <f t="shared" si="5"/>
        <v>0.56499999999999995</v>
      </c>
      <c r="H61" s="15" t="s">
        <v>96</v>
      </c>
      <c r="I61" s="14" t="s">
        <v>263</v>
      </c>
      <c r="J61" s="38" t="s">
        <v>218</v>
      </c>
      <c r="K61" s="16" t="s">
        <v>136</v>
      </c>
      <c r="L61" s="35" t="s">
        <v>87</v>
      </c>
      <c r="M61" s="36">
        <v>9</v>
      </c>
    </row>
    <row r="62" spans="1:13" s="10" customFormat="1" ht="18" customHeight="1" x14ac:dyDescent="0.3">
      <c r="A62" s="34" t="s">
        <v>69</v>
      </c>
      <c r="B62" s="13">
        <v>27</v>
      </c>
      <c r="C62" s="32">
        <v>16</v>
      </c>
      <c r="D62" s="21">
        <v>10</v>
      </c>
      <c r="E62" s="12">
        <f t="shared" si="4"/>
        <v>53</v>
      </c>
      <c r="F62" s="13">
        <v>12</v>
      </c>
      <c r="G62" s="47">
        <f t="shared" si="5"/>
        <v>0.53</v>
      </c>
      <c r="H62" s="15" t="s">
        <v>96</v>
      </c>
      <c r="I62" s="14" t="s">
        <v>264</v>
      </c>
      <c r="J62" s="38" t="s">
        <v>147</v>
      </c>
      <c r="K62" s="16" t="s">
        <v>123</v>
      </c>
      <c r="L62" s="35" t="s">
        <v>82</v>
      </c>
      <c r="M62" s="36">
        <v>9</v>
      </c>
    </row>
    <row r="63" spans="1:13" s="10" customFormat="1" ht="18" customHeight="1" x14ac:dyDescent="0.3">
      <c r="A63" s="40" t="s">
        <v>70</v>
      </c>
      <c r="B63" s="41">
        <v>31</v>
      </c>
      <c r="C63" s="39">
        <v>11</v>
      </c>
      <c r="D63" s="80">
        <v>10</v>
      </c>
      <c r="E63" s="42">
        <f t="shared" si="4"/>
        <v>52</v>
      </c>
      <c r="F63" s="41">
        <v>13</v>
      </c>
      <c r="G63" s="47">
        <f t="shared" si="5"/>
        <v>0.52</v>
      </c>
      <c r="H63" s="15" t="s">
        <v>96</v>
      </c>
      <c r="I63" s="14" t="s">
        <v>265</v>
      </c>
      <c r="J63" s="97" t="s">
        <v>266</v>
      </c>
      <c r="K63" s="11" t="s">
        <v>150</v>
      </c>
      <c r="L63" s="35" t="s">
        <v>82</v>
      </c>
      <c r="M63" s="36">
        <v>9</v>
      </c>
    </row>
    <row r="64" spans="1:13" s="10" customFormat="1" ht="18" customHeight="1" x14ac:dyDescent="0.3">
      <c r="A64" s="34" t="s">
        <v>76</v>
      </c>
      <c r="B64" s="28">
        <v>27</v>
      </c>
      <c r="C64" s="32">
        <v>11</v>
      </c>
      <c r="D64" s="93">
        <v>12</v>
      </c>
      <c r="E64" s="28">
        <f t="shared" si="4"/>
        <v>50</v>
      </c>
      <c r="F64" s="28">
        <v>14</v>
      </c>
      <c r="G64" s="88">
        <f t="shared" si="5"/>
        <v>0.5</v>
      </c>
      <c r="H64" s="43" t="s">
        <v>96</v>
      </c>
      <c r="I64" s="44" t="s">
        <v>267</v>
      </c>
      <c r="J64" s="98" t="s">
        <v>268</v>
      </c>
      <c r="K64" s="99" t="s">
        <v>269</v>
      </c>
      <c r="L64" s="45" t="s">
        <v>82</v>
      </c>
      <c r="M64" s="46">
        <v>9</v>
      </c>
    </row>
    <row r="65" spans="1:13" s="10" customFormat="1" ht="18" customHeight="1" x14ac:dyDescent="0.3">
      <c r="A65" s="63" t="s">
        <v>61</v>
      </c>
      <c r="B65" s="57">
        <v>46</v>
      </c>
      <c r="C65" s="50">
        <v>28</v>
      </c>
      <c r="D65" s="57">
        <v>20</v>
      </c>
      <c r="E65" s="57">
        <f t="shared" si="4"/>
        <v>94</v>
      </c>
      <c r="F65" s="57">
        <v>1</v>
      </c>
      <c r="G65" s="89">
        <f t="shared" ref="G65:G79" si="6">E65/105</f>
        <v>0.89523809523809528</v>
      </c>
      <c r="H65" s="57" t="s">
        <v>93</v>
      </c>
      <c r="I65" s="55" t="s">
        <v>224</v>
      </c>
      <c r="J65" s="55" t="s">
        <v>225</v>
      </c>
      <c r="K65" s="61" t="s">
        <v>226</v>
      </c>
      <c r="L65" s="55" t="s">
        <v>108</v>
      </c>
      <c r="M65" s="57">
        <v>10</v>
      </c>
    </row>
    <row r="66" spans="1:13" s="10" customFormat="1" ht="18" customHeight="1" x14ac:dyDescent="0.3">
      <c r="A66" s="63" t="s">
        <v>60</v>
      </c>
      <c r="B66" s="57">
        <v>24.5</v>
      </c>
      <c r="C66" s="50">
        <v>19</v>
      </c>
      <c r="D66" s="57">
        <v>18</v>
      </c>
      <c r="E66" s="57">
        <f t="shared" si="4"/>
        <v>61.5</v>
      </c>
      <c r="F66" s="57">
        <v>2</v>
      </c>
      <c r="G66" s="89">
        <f t="shared" si="6"/>
        <v>0.58571428571428574</v>
      </c>
      <c r="H66" s="57" t="s">
        <v>95</v>
      </c>
      <c r="I66" s="55" t="s">
        <v>227</v>
      </c>
      <c r="J66" s="55" t="s">
        <v>167</v>
      </c>
      <c r="K66" s="61" t="s">
        <v>228</v>
      </c>
      <c r="L66" s="55" t="s">
        <v>82</v>
      </c>
      <c r="M66" s="57">
        <v>10</v>
      </c>
    </row>
    <row r="67" spans="1:13" s="10" customFormat="1" ht="18" customHeight="1" x14ac:dyDescent="0.3">
      <c r="A67" s="90" t="s">
        <v>62</v>
      </c>
      <c r="B67" s="49">
        <v>26</v>
      </c>
      <c r="C67" s="91">
        <v>12</v>
      </c>
      <c r="D67" s="49">
        <v>16</v>
      </c>
      <c r="E67" s="49">
        <f t="shared" si="4"/>
        <v>54</v>
      </c>
      <c r="F67" s="92">
        <v>3</v>
      </c>
      <c r="G67" s="87">
        <f t="shared" si="6"/>
        <v>0.51428571428571423</v>
      </c>
      <c r="H67" s="57" t="s">
        <v>95</v>
      </c>
      <c r="I67" s="55" t="s">
        <v>223</v>
      </c>
      <c r="J67" s="55" t="s">
        <v>161</v>
      </c>
      <c r="K67" s="61" t="s">
        <v>120</v>
      </c>
      <c r="L67" s="55" t="s">
        <v>109</v>
      </c>
      <c r="M67" s="57">
        <v>10</v>
      </c>
    </row>
    <row r="68" spans="1:13" s="10" customFormat="1" ht="18" customHeight="1" x14ac:dyDescent="0.3">
      <c r="A68" s="86" t="s">
        <v>52</v>
      </c>
      <c r="B68" s="51">
        <v>16</v>
      </c>
      <c r="C68" s="50">
        <v>18</v>
      </c>
      <c r="D68" s="51">
        <v>16</v>
      </c>
      <c r="E68" s="49">
        <f t="shared" si="4"/>
        <v>50</v>
      </c>
      <c r="F68" s="57">
        <v>4</v>
      </c>
      <c r="G68" s="87">
        <f t="shared" si="6"/>
        <v>0.47619047619047616</v>
      </c>
      <c r="H68" s="57" t="s">
        <v>95</v>
      </c>
      <c r="I68" s="55" t="s">
        <v>229</v>
      </c>
      <c r="J68" s="55" t="s">
        <v>149</v>
      </c>
      <c r="K68" s="61" t="s">
        <v>186</v>
      </c>
      <c r="L68" s="55" t="s">
        <v>82</v>
      </c>
      <c r="M68" s="57">
        <v>10</v>
      </c>
    </row>
    <row r="69" spans="1:13" s="10" customFormat="1" ht="18" customHeight="1" x14ac:dyDescent="0.3">
      <c r="A69" s="86" t="s">
        <v>53</v>
      </c>
      <c r="B69" s="51">
        <v>20</v>
      </c>
      <c r="C69" s="50">
        <v>13</v>
      </c>
      <c r="D69" s="51">
        <v>14</v>
      </c>
      <c r="E69" s="49">
        <f t="shared" si="4"/>
        <v>47</v>
      </c>
      <c r="F69" s="92">
        <v>5</v>
      </c>
      <c r="G69" s="87">
        <f t="shared" si="6"/>
        <v>0.44761904761904764</v>
      </c>
      <c r="H69" s="57" t="s">
        <v>95</v>
      </c>
      <c r="I69" s="55" t="s">
        <v>230</v>
      </c>
      <c r="J69" s="55" t="s">
        <v>231</v>
      </c>
      <c r="K69" s="61" t="s">
        <v>232</v>
      </c>
      <c r="L69" s="55" t="s">
        <v>82</v>
      </c>
      <c r="M69" s="57">
        <v>10</v>
      </c>
    </row>
    <row r="70" spans="1:13" s="10" customFormat="1" ht="18" customHeight="1" x14ac:dyDescent="0.3">
      <c r="A70" s="68" t="s">
        <v>54</v>
      </c>
      <c r="B70" s="13">
        <v>16</v>
      </c>
      <c r="C70" s="72">
        <v>18</v>
      </c>
      <c r="D70" s="21">
        <v>12</v>
      </c>
      <c r="E70" s="73">
        <f t="shared" si="4"/>
        <v>46</v>
      </c>
      <c r="F70" s="15">
        <v>6</v>
      </c>
      <c r="G70" s="83">
        <f t="shared" si="6"/>
        <v>0.43809523809523809</v>
      </c>
      <c r="H70" s="28" t="s">
        <v>96</v>
      </c>
      <c r="I70" s="26" t="s">
        <v>233</v>
      </c>
      <c r="J70" s="26" t="s">
        <v>234</v>
      </c>
      <c r="K70" s="31" t="s">
        <v>126</v>
      </c>
      <c r="L70" s="26" t="s">
        <v>82</v>
      </c>
      <c r="M70" s="28">
        <v>10</v>
      </c>
    </row>
    <row r="71" spans="1:13" s="10" customFormat="1" ht="18" customHeight="1" x14ac:dyDescent="0.3">
      <c r="A71" s="68" t="s">
        <v>59</v>
      </c>
      <c r="B71" s="13">
        <v>9.5</v>
      </c>
      <c r="C71" s="72">
        <v>15</v>
      </c>
      <c r="D71" s="21">
        <v>14</v>
      </c>
      <c r="E71" s="73">
        <f t="shared" ref="E71:E79" si="7">B71+C71+D71</f>
        <v>38.5</v>
      </c>
      <c r="F71" s="15">
        <v>7</v>
      </c>
      <c r="G71" s="83">
        <f t="shared" si="6"/>
        <v>0.36666666666666664</v>
      </c>
      <c r="H71" s="28" t="s">
        <v>96</v>
      </c>
      <c r="I71" s="26" t="s">
        <v>236</v>
      </c>
      <c r="J71" s="26" t="s">
        <v>237</v>
      </c>
      <c r="K71" s="31" t="s">
        <v>238</v>
      </c>
      <c r="L71" s="26" t="s">
        <v>82</v>
      </c>
      <c r="M71" s="28">
        <v>10</v>
      </c>
    </row>
    <row r="72" spans="1:13" s="10" customFormat="1" ht="18" customHeight="1" x14ac:dyDescent="0.3">
      <c r="A72" s="68" t="s">
        <v>55</v>
      </c>
      <c r="B72" s="13">
        <v>14</v>
      </c>
      <c r="C72" s="72">
        <v>15</v>
      </c>
      <c r="D72" s="21">
        <v>0</v>
      </c>
      <c r="E72" s="73">
        <f t="shared" si="7"/>
        <v>29</v>
      </c>
      <c r="F72" s="15">
        <v>8</v>
      </c>
      <c r="G72" s="83">
        <f t="shared" si="6"/>
        <v>0.27619047619047621</v>
      </c>
      <c r="H72" s="28" t="s">
        <v>96</v>
      </c>
      <c r="I72" s="26" t="s">
        <v>235</v>
      </c>
      <c r="J72" s="26" t="s">
        <v>125</v>
      </c>
      <c r="K72" s="31" t="s">
        <v>168</v>
      </c>
      <c r="L72" s="26" t="s">
        <v>82</v>
      </c>
      <c r="M72" s="28">
        <v>10</v>
      </c>
    </row>
    <row r="73" spans="1:13" s="10" customFormat="1" ht="18" customHeight="1" x14ac:dyDescent="0.3">
      <c r="A73" s="68" t="s">
        <v>57</v>
      </c>
      <c r="B73" s="13">
        <v>12</v>
      </c>
      <c r="C73" s="72">
        <v>16</v>
      </c>
      <c r="D73" s="21">
        <v>0</v>
      </c>
      <c r="E73" s="73">
        <f t="shared" si="7"/>
        <v>28</v>
      </c>
      <c r="F73" s="15">
        <v>9</v>
      </c>
      <c r="G73" s="83">
        <f t="shared" si="6"/>
        <v>0.26666666666666666</v>
      </c>
      <c r="H73" s="28" t="s">
        <v>96</v>
      </c>
      <c r="I73" s="26" t="s">
        <v>239</v>
      </c>
      <c r="J73" s="26" t="s">
        <v>149</v>
      </c>
      <c r="K73" s="31" t="s">
        <v>117</v>
      </c>
      <c r="L73" s="26" t="s">
        <v>82</v>
      </c>
      <c r="M73" s="28">
        <v>10</v>
      </c>
    </row>
    <row r="74" spans="1:13" s="10" customFormat="1" ht="18" customHeight="1" x14ac:dyDescent="0.3">
      <c r="A74" s="68" t="s">
        <v>58</v>
      </c>
      <c r="B74" s="13">
        <v>13</v>
      </c>
      <c r="C74" s="72">
        <v>0</v>
      </c>
      <c r="D74" s="21">
        <v>12</v>
      </c>
      <c r="E74" s="73">
        <f t="shared" si="7"/>
        <v>25</v>
      </c>
      <c r="F74" s="15">
        <v>10</v>
      </c>
      <c r="G74" s="83">
        <f t="shared" si="6"/>
        <v>0.23809523809523808</v>
      </c>
      <c r="H74" s="28" t="s">
        <v>96</v>
      </c>
      <c r="I74" s="26" t="s">
        <v>184</v>
      </c>
      <c r="J74" s="26" t="s">
        <v>125</v>
      </c>
      <c r="K74" s="31" t="s">
        <v>240</v>
      </c>
      <c r="L74" s="26" t="s">
        <v>82</v>
      </c>
      <c r="M74" s="28">
        <v>10</v>
      </c>
    </row>
    <row r="75" spans="1:13" s="10" customFormat="1" ht="18" customHeight="1" x14ac:dyDescent="0.3">
      <c r="A75" s="68" t="s">
        <v>56</v>
      </c>
      <c r="B75" s="13">
        <v>7</v>
      </c>
      <c r="C75" s="72">
        <v>6</v>
      </c>
      <c r="D75" s="21">
        <v>0</v>
      </c>
      <c r="E75" s="73">
        <f t="shared" si="7"/>
        <v>13</v>
      </c>
      <c r="F75" s="15">
        <v>11</v>
      </c>
      <c r="G75" s="83">
        <f t="shared" si="6"/>
        <v>0.12380952380952381</v>
      </c>
      <c r="H75" s="28" t="s">
        <v>96</v>
      </c>
      <c r="I75" s="26" t="s">
        <v>241</v>
      </c>
      <c r="J75" s="26" t="s">
        <v>242</v>
      </c>
      <c r="K75" s="31" t="s">
        <v>126</v>
      </c>
      <c r="L75" s="26" t="s">
        <v>82</v>
      </c>
      <c r="M75" s="28">
        <v>10</v>
      </c>
    </row>
    <row r="76" spans="1:13" s="10" customFormat="1" ht="18" customHeight="1" x14ac:dyDescent="0.3">
      <c r="A76" s="86" t="s">
        <v>64</v>
      </c>
      <c r="B76" s="51">
        <v>37.5</v>
      </c>
      <c r="C76" s="50">
        <v>19</v>
      </c>
      <c r="D76" s="51">
        <v>17</v>
      </c>
      <c r="E76" s="49">
        <f t="shared" si="7"/>
        <v>73.5</v>
      </c>
      <c r="F76" s="53">
        <v>1</v>
      </c>
      <c r="G76" s="87">
        <f t="shared" si="6"/>
        <v>0.7</v>
      </c>
      <c r="H76" s="57" t="s">
        <v>93</v>
      </c>
      <c r="I76" s="55" t="s">
        <v>215</v>
      </c>
      <c r="J76" s="55" t="s">
        <v>164</v>
      </c>
      <c r="K76" s="61" t="s">
        <v>216</v>
      </c>
      <c r="L76" s="55" t="s">
        <v>110</v>
      </c>
      <c r="M76" s="57">
        <v>11</v>
      </c>
    </row>
    <row r="77" spans="1:13" s="10" customFormat="1" ht="18" customHeight="1" x14ac:dyDescent="0.3">
      <c r="A77" s="86" t="s">
        <v>66</v>
      </c>
      <c r="B77" s="51">
        <v>31</v>
      </c>
      <c r="C77" s="50">
        <v>18</v>
      </c>
      <c r="D77" s="51">
        <v>12</v>
      </c>
      <c r="E77" s="49">
        <f t="shared" si="7"/>
        <v>61</v>
      </c>
      <c r="F77" s="53">
        <v>2</v>
      </c>
      <c r="G77" s="87">
        <f t="shared" si="6"/>
        <v>0.580952380952381</v>
      </c>
      <c r="H77" s="57" t="s">
        <v>95</v>
      </c>
      <c r="I77" s="55" t="s">
        <v>217</v>
      </c>
      <c r="J77" s="55" t="s">
        <v>218</v>
      </c>
      <c r="K77" s="61" t="s">
        <v>120</v>
      </c>
      <c r="L77" s="55" t="s">
        <v>109</v>
      </c>
      <c r="M77" s="57">
        <v>11</v>
      </c>
    </row>
    <row r="78" spans="1:13" s="10" customFormat="1" ht="18" customHeight="1" x14ac:dyDescent="0.3">
      <c r="A78" s="94" t="s">
        <v>63</v>
      </c>
      <c r="B78" s="51">
        <v>37</v>
      </c>
      <c r="C78" s="50">
        <v>16</v>
      </c>
      <c r="D78" s="51">
        <v>8</v>
      </c>
      <c r="E78" s="49">
        <f t="shared" si="7"/>
        <v>61</v>
      </c>
      <c r="F78" s="53">
        <v>2</v>
      </c>
      <c r="G78" s="87">
        <f t="shared" si="6"/>
        <v>0.580952380952381</v>
      </c>
      <c r="H78" s="57" t="s">
        <v>95</v>
      </c>
      <c r="I78" s="55" t="s">
        <v>219</v>
      </c>
      <c r="J78" s="55" t="s">
        <v>149</v>
      </c>
      <c r="K78" s="61" t="s">
        <v>120</v>
      </c>
      <c r="L78" s="55" t="s">
        <v>82</v>
      </c>
      <c r="M78" s="57">
        <v>11</v>
      </c>
    </row>
    <row r="79" spans="1:13" s="10" customFormat="1" ht="18" customHeight="1" x14ac:dyDescent="0.3">
      <c r="A79" s="94" t="s">
        <v>65</v>
      </c>
      <c r="B79" s="21">
        <v>31.5</v>
      </c>
      <c r="C79" s="72">
        <v>16</v>
      </c>
      <c r="D79" s="21">
        <v>6</v>
      </c>
      <c r="E79" s="73">
        <f t="shared" si="7"/>
        <v>53.5</v>
      </c>
      <c r="F79" s="75">
        <v>3</v>
      </c>
      <c r="G79" s="78">
        <f t="shared" si="6"/>
        <v>0.50952380952380949</v>
      </c>
      <c r="H79" s="69" t="s">
        <v>96</v>
      </c>
      <c r="I79" s="71" t="s">
        <v>220</v>
      </c>
      <c r="J79" s="71" t="s">
        <v>221</v>
      </c>
      <c r="K79" s="95" t="s">
        <v>222</v>
      </c>
      <c r="L79" s="96" t="s">
        <v>109</v>
      </c>
      <c r="M79" s="69">
        <v>11</v>
      </c>
    </row>
    <row r="80" spans="1:13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ht="22.5" x14ac:dyDescent="0.3">
      <c r="A85" s="3"/>
    </row>
  </sheetData>
  <sheetProtection algorithmName="SHA-512" hashValue="RcwSfRvsTiBAHWSq+wftX7XDPJr2a/fHwB2P0ktLfHJPzR7+hbdGv2yya5lj9jonAMgxsAbBxu2lXGXtwSf36w==" saltValue="d2KMgHAIZKswUM6JhcjcNw==" spinCount="100000" sheet="1" objects="1" scenarios="1" sort="0" autoFilter="0"/>
  <autoFilter ref="A6:M79" xr:uid="{00000000-0009-0000-0000-000000000000}"/>
  <sortState ref="A33:O50">
    <sortCondition descending="1" ref="E33:E50"/>
    <sortCondition ref="I33:I50"/>
    <sortCondition ref="J33:J50"/>
    <sortCondition ref="K33:K50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2020-12-16T05:37:33Z</dcterms:modified>
</cp:coreProperties>
</file>