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4. Декабрь\0512\9\"/>
    </mc:Choice>
  </mc:AlternateContent>
  <bookViews>
    <workbookView xWindow="0" yWindow="0" windowWidth="28800" windowHeight="14175"/>
  </bookViews>
  <sheets>
    <sheet name="кит.яз." sheetId="2" r:id="rId1"/>
  </sheets>
  <definedNames>
    <definedName name="_xlnm._FilterDatabase" localSheetId="0" hidden="1">кит.яз.!$A$5:$CG$24</definedName>
  </definedNames>
  <calcPr calcId="162913"/>
</workbook>
</file>

<file path=xl/calcChain.xml><?xml version="1.0" encoding="utf-8"?>
<calcChain xmlns="http://schemas.openxmlformats.org/spreadsheetml/2006/main">
  <c r="BO19" i="2" l="1"/>
  <c r="BO18" i="2"/>
  <c r="BO17" i="2"/>
  <c r="BO16" i="2"/>
  <c r="BO15" i="2"/>
  <c r="BO14" i="2"/>
  <c r="BO13" i="2"/>
  <c r="BO12" i="2"/>
  <c r="BO11" i="2"/>
  <c r="BO10" i="2"/>
  <c r="BO9" i="2"/>
  <c r="BO8" i="2"/>
  <c r="BO7" i="2"/>
  <c r="BO6" i="2"/>
  <c r="BW20" i="2"/>
  <c r="BW22" i="2"/>
  <c r="BW23" i="2"/>
  <c r="BW21" i="2"/>
  <c r="BW24" i="2"/>
  <c r="BO24" i="2"/>
  <c r="BO20" i="2"/>
  <c r="BO22" i="2"/>
  <c r="BO23" i="2"/>
  <c r="BX23" i="2" s="1"/>
  <c r="BZ23" i="2" s="1"/>
  <c r="BO21" i="2"/>
  <c r="BX22" i="2" l="1"/>
  <c r="BZ22" i="2" s="1"/>
  <c r="BX21" i="2"/>
  <c r="BZ21" i="2" s="1"/>
  <c r="BX20" i="2"/>
  <c r="BZ20" i="2" s="1"/>
  <c r="BX24" i="2"/>
  <c r="BZ24" i="2" s="1"/>
  <c r="BX14" i="2"/>
  <c r="BZ14" i="2" s="1"/>
  <c r="BX9" i="2"/>
  <c r="BZ9" i="2" s="1"/>
  <c r="BX6" i="2"/>
  <c r="BZ6" i="2" s="1"/>
  <c r="BX13" i="2"/>
  <c r="BZ13" i="2" s="1"/>
  <c r="BX16" i="2"/>
  <c r="BZ16" i="2" s="1"/>
  <c r="BX8" i="2"/>
  <c r="BZ8" i="2" s="1"/>
  <c r="BX18" i="2"/>
  <c r="BZ18" i="2" s="1"/>
  <c r="BX17" i="2"/>
  <c r="BZ17" i="2" s="1"/>
  <c r="BX7" i="2"/>
  <c r="BZ7" i="2" s="1"/>
  <c r="BX15" i="2"/>
  <c r="BZ15" i="2" s="1"/>
  <c r="BX12" i="2"/>
  <c r="BZ12" i="2" s="1"/>
  <c r="BX19" i="2"/>
  <c r="BZ19" i="2" s="1"/>
  <c r="BX10" i="2"/>
  <c r="BZ10" i="2" s="1"/>
  <c r="BX11" i="2"/>
  <c r="BZ11" i="2" s="1"/>
</calcChain>
</file>

<file path=xl/sharedStrings.xml><?xml version="1.0" encoding="utf-8"?>
<sst xmlns="http://schemas.openxmlformats.org/spreadsheetml/2006/main" count="149" uniqueCount="125">
  <si>
    <t>ПРОТОКОЛ</t>
  </si>
  <si>
    <t>муниципального этапа всероссийской олимпиады школьников по китайскому языку в 2022-2023 учебном году</t>
  </si>
  <si>
    <t>Класс</t>
  </si>
  <si>
    <t>Шифр</t>
  </si>
  <si>
    <t>Аудирование</t>
  </si>
  <si>
    <t>Чтение</t>
  </si>
  <si>
    <t>Лексико-грамматический тест</t>
  </si>
  <si>
    <t>Лингвостановедение</t>
  </si>
  <si>
    <t>письмо</t>
  </si>
  <si>
    <t>устный тур</t>
  </si>
  <si>
    <t>Сумма баллов</t>
  </si>
  <si>
    <t>содержание</t>
  </si>
  <si>
    <t>композиция</t>
  </si>
  <si>
    <t>лексика</t>
  </si>
  <si>
    <t>грамматика</t>
  </si>
  <si>
    <t>иероглифика</t>
  </si>
  <si>
    <t>Содержание</t>
  </si>
  <si>
    <t>Убедит.</t>
  </si>
  <si>
    <t>Лекс.</t>
  </si>
  <si>
    <t>Гр.</t>
  </si>
  <si>
    <t>Произн.</t>
  </si>
  <si>
    <t>Дата проведения: ____________</t>
  </si>
  <si>
    <t>Предмет: Китайский язык</t>
  </si>
  <si>
    <t>кит-11-01</t>
  </si>
  <si>
    <t>кит-09-01</t>
  </si>
  <si>
    <t>кит-10-01</t>
  </si>
  <si>
    <t>кит-11-03</t>
  </si>
  <si>
    <t>кит-10-04</t>
  </si>
  <si>
    <t>7-8 класс</t>
  </si>
  <si>
    <t>Выразительность</t>
  </si>
  <si>
    <t>кит-07-02</t>
  </si>
  <si>
    <t>кит-07-19</t>
  </si>
  <si>
    <t>кит-07-05</t>
  </si>
  <si>
    <t>кит-07-06</t>
  </si>
  <si>
    <t>кит-08-05</t>
  </si>
  <si>
    <t>кит-07-09</t>
  </si>
  <si>
    <t>кит-07-10</t>
  </si>
  <si>
    <t>кит-07-07</t>
  </si>
  <si>
    <t>кит-08-03</t>
  </si>
  <si>
    <t>кит-07-04</t>
  </si>
  <si>
    <t>кит-08-04</t>
  </si>
  <si>
    <t>кит-07-08</t>
  </si>
  <si>
    <t>кит-08-01</t>
  </si>
  <si>
    <t>кит-08-02</t>
  </si>
  <si>
    <t>ОУ</t>
  </si>
  <si>
    <t>МАОУ СОШ № 31</t>
  </si>
  <si>
    <t>ГАУ КО ОО ШИЛИ</t>
  </si>
  <si>
    <t>АНО СОШ "Росток"</t>
  </si>
  <si>
    <t>МАОУ гимназия № 32</t>
  </si>
  <si>
    <t>% выполнения</t>
  </si>
  <si>
    <t>место</t>
  </si>
  <si>
    <t>статус</t>
  </si>
  <si>
    <t>макс. балл</t>
  </si>
  <si>
    <t>класс</t>
  </si>
  <si>
    <t>МАОУ СОШ № 10</t>
  </si>
  <si>
    <t>МАОУ лицей № 23</t>
  </si>
  <si>
    <t>МАОУ гимназия № 22</t>
  </si>
  <si>
    <t>МАОУ СОШ № 57</t>
  </si>
  <si>
    <t>МАОУ гимназия № 1</t>
  </si>
  <si>
    <t>МАОУ СОШ № 56</t>
  </si>
  <si>
    <t>МАОУ СОШ № 43</t>
  </si>
  <si>
    <t>Взаимод.</t>
  </si>
  <si>
    <t>Всего за устный тур</t>
  </si>
  <si>
    <t>Общее количество баллов</t>
  </si>
  <si>
    <t>Гончарук</t>
  </si>
  <si>
    <t>Денис</t>
  </si>
  <si>
    <t>Тяжкунов</t>
  </si>
  <si>
    <t>Данила</t>
  </si>
  <si>
    <t>Владимирович</t>
  </si>
  <si>
    <t>Моисеева</t>
  </si>
  <si>
    <t>Мария</t>
  </si>
  <si>
    <t>Михайловна</t>
  </si>
  <si>
    <t>Педе</t>
  </si>
  <si>
    <t>Анна</t>
  </si>
  <si>
    <t>Александровна</t>
  </si>
  <si>
    <t>Скрипникова</t>
  </si>
  <si>
    <t>Ульяна</t>
  </si>
  <si>
    <t>Денисовна</t>
  </si>
  <si>
    <t>Шинкевич</t>
  </si>
  <si>
    <t>Пётр</t>
  </si>
  <si>
    <t>Алексеевич</t>
  </si>
  <si>
    <t>Дуденко</t>
  </si>
  <si>
    <t>Диана</t>
  </si>
  <si>
    <t>Алексеевна</t>
  </si>
  <si>
    <t>Ермаков</t>
  </si>
  <si>
    <t>Антон</t>
  </si>
  <si>
    <t>Сергеевич</t>
  </si>
  <si>
    <t>Чудинова</t>
  </si>
  <si>
    <t>багдасарян</t>
  </si>
  <si>
    <t>Максим</t>
  </si>
  <si>
    <t>Левонович</t>
  </si>
  <si>
    <t>Ковалёв</t>
  </si>
  <si>
    <t>Николай</t>
  </si>
  <si>
    <t>Павлович</t>
  </si>
  <si>
    <t>Дементьева</t>
  </si>
  <si>
    <t>Ильинична</t>
  </si>
  <si>
    <t>Дай</t>
  </si>
  <si>
    <t>Котьен</t>
  </si>
  <si>
    <t>Лю</t>
  </si>
  <si>
    <t>Чу-бо</t>
  </si>
  <si>
    <t>Финогенов</t>
  </si>
  <si>
    <t>Родион</t>
  </si>
  <si>
    <t>Александрович</t>
  </si>
  <si>
    <t>Костромина</t>
  </si>
  <si>
    <t>Софья</t>
  </si>
  <si>
    <t>Владимировна</t>
  </si>
  <si>
    <t>Салова</t>
  </si>
  <si>
    <t>Екатерина</t>
  </si>
  <si>
    <t>Чжан</t>
  </si>
  <si>
    <t>Илья</t>
  </si>
  <si>
    <t>Лидзенович</t>
  </si>
  <si>
    <t>Рахманова</t>
  </si>
  <si>
    <t>Кристина</t>
  </si>
  <si>
    <t>Дмитриевна</t>
  </si>
  <si>
    <t>Фамилия участника</t>
  </si>
  <si>
    <t>Имя участника</t>
  </si>
  <si>
    <t>Отчество участника</t>
  </si>
  <si>
    <t>призер</t>
  </si>
  <si>
    <t>участник</t>
  </si>
  <si>
    <t>победитель</t>
  </si>
  <si>
    <t>МАОУ СОШ № 58</t>
  </si>
  <si>
    <t>МАОУ лицей № 49</t>
  </si>
  <si>
    <t>МАОУ СОШ № 59</t>
  </si>
  <si>
    <t>МАОУ СОШ № 2</t>
  </si>
  <si>
    <t>Юрьевич (6 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</si>
</sst>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" fontId="4" fillId="0" borderId="3" xfId="0" applyNumberFormat="1" applyFon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" fontId="5" fillId="0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4" fillId="3" borderId="3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0" fontId="4" fillId="0" borderId="3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10" fontId="4" fillId="0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1" fontId="4" fillId="4" borderId="3" xfId="0" applyNumberFormat="1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10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/>
    <xf numFmtId="0" fontId="5" fillId="4" borderId="3" xfId="0" applyFont="1" applyFill="1" applyBorder="1" applyAlignment="1">
      <alignment vertical="center"/>
    </xf>
    <xf numFmtId="1" fontId="5" fillId="4" borderId="3" xfId="0" applyNumberFormat="1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26"/>
  <sheetViews>
    <sheetView tabSelected="1" topLeftCell="AB1" zoomScale="59" zoomScaleNormal="59" workbookViewId="0">
      <selection activeCell="CD25" sqref="CD25"/>
    </sheetView>
  </sheetViews>
  <sheetFormatPr defaultRowHeight="15" x14ac:dyDescent="0.25"/>
  <cols>
    <col min="1" max="1" width="11" customWidth="1"/>
    <col min="2" max="10" width="2.85546875" customWidth="1"/>
    <col min="11" max="25" width="3.42578125" customWidth="1"/>
    <col min="26" max="26" width="3.28515625" customWidth="1"/>
    <col min="27" max="35" width="3.42578125" customWidth="1"/>
    <col min="36" max="61" width="3" customWidth="1"/>
    <col min="68" max="68" width="8.7109375" customWidth="1"/>
    <col min="69" max="69" width="10.28515625" customWidth="1"/>
    <col min="70" max="70" width="9.28515625" customWidth="1"/>
    <col min="71" max="71" width="10.7109375" customWidth="1"/>
    <col min="72" max="72" width="7.7109375" customWidth="1"/>
    <col min="73" max="73" width="5.140625" customWidth="1"/>
    <col min="74" max="74" width="10.7109375" customWidth="1"/>
    <col min="77" max="77" width="6.42578125" style="14" customWidth="1"/>
    <col min="78" max="78" width="8.85546875" style="14"/>
    <col min="79" max="79" width="5.42578125" style="14" customWidth="1"/>
    <col min="80" max="80" width="11.85546875" customWidth="1"/>
    <col min="81" max="81" width="15.5703125" customWidth="1"/>
    <col min="82" max="82" width="12.85546875" customWidth="1"/>
    <col min="83" max="83" width="19.85546875" customWidth="1"/>
    <col min="84" max="84" width="25.7109375" customWidth="1"/>
    <col min="85" max="85" width="8.85546875" style="14"/>
  </cols>
  <sheetData>
    <row r="1" spans="1:85" s="18" customFormat="1" ht="20.2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17"/>
      <c r="CD1" s="17"/>
      <c r="CE1" s="17"/>
      <c r="CG1" s="19"/>
    </row>
    <row r="2" spans="1:85" s="18" customFormat="1" ht="20.2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17"/>
      <c r="CD2" s="17"/>
      <c r="CE2" s="17"/>
      <c r="CG2" s="19"/>
    </row>
    <row r="3" spans="1:85" s="18" customFormat="1" ht="15.6" customHeight="1" x14ac:dyDescent="0.25">
      <c r="A3" s="20" t="s">
        <v>2</v>
      </c>
      <c r="B3" s="59" t="s">
        <v>28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21"/>
      <c r="R3" s="21"/>
      <c r="S3" s="21"/>
      <c r="T3" s="59" t="s">
        <v>22</v>
      </c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21"/>
      <c r="AI3" s="21"/>
      <c r="AJ3" s="21"/>
      <c r="AK3" s="21"/>
      <c r="AL3" s="21"/>
      <c r="AM3" s="22" t="s">
        <v>21</v>
      </c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0"/>
      <c r="BK3" s="20"/>
      <c r="BL3" s="20"/>
      <c r="BM3" s="20"/>
      <c r="BN3" s="20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G3" s="19"/>
    </row>
    <row r="4" spans="1:85" s="18" customFormat="1" ht="15" customHeight="1" x14ac:dyDescent="0.25">
      <c r="A4" s="60" t="s">
        <v>3</v>
      </c>
      <c r="B4" s="62" t="s">
        <v>4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63" t="s">
        <v>5</v>
      </c>
      <c r="R4" s="64"/>
      <c r="S4" s="64"/>
      <c r="T4" s="64"/>
      <c r="U4" s="64"/>
      <c r="V4" s="64"/>
      <c r="W4" s="64"/>
      <c r="X4" s="64"/>
      <c r="Y4" s="64"/>
      <c r="Z4" s="64"/>
      <c r="AA4" s="65" t="s">
        <v>6</v>
      </c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2" t="s">
        <v>7</v>
      </c>
      <c r="BA4" s="53"/>
      <c r="BB4" s="53"/>
      <c r="BC4" s="53"/>
      <c r="BD4" s="53"/>
      <c r="BE4" s="53"/>
      <c r="BF4" s="53"/>
      <c r="BG4" s="53"/>
      <c r="BH4" s="53"/>
      <c r="BI4" s="53"/>
      <c r="BJ4" s="66" t="s">
        <v>8</v>
      </c>
      <c r="BK4" s="67"/>
      <c r="BL4" s="67"/>
      <c r="BM4" s="67"/>
      <c r="BN4" s="68"/>
      <c r="BO4" s="54" t="s">
        <v>10</v>
      </c>
      <c r="BP4" s="69" t="s">
        <v>9</v>
      </c>
      <c r="BQ4" s="70"/>
      <c r="BR4" s="70"/>
      <c r="BS4" s="70"/>
      <c r="BT4" s="70"/>
      <c r="BU4" s="70"/>
      <c r="BV4" s="70"/>
      <c r="BW4" s="71"/>
      <c r="BX4" s="72" t="s">
        <v>63</v>
      </c>
      <c r="BY4" s="54" t="s">
        <v>52</v>
      </c>
      <c r="BZ4" s="54" t="s">
        <v>49</v>
      </c>
      <c r="CA4" s="54" t="s">
        <v>50</v>
      </c>
      <c r="CB4" s="54" t="s">
        <v>51</v>
      </c>
      <c r="CC4" s="56" t="s">
        <v>114</v>
      </c>
      <c r="CD4" s="56" t="s">
        <v>115</v>
      </c>
      <c r="CE4" s="56" t="s">
        <v>116</v>
      </c>
      <c r="CF4" s="74" t="s">
        <v>44</v>
      </c>
      <c r="CG4" s="74" t="s">
        <v>53</v>
      </c>
    </row>
    <row r="5" spans="1:85" s="18" customFormat="1" ht="45" x14ac:dyDescent="0.25">
      <c r="A5" s="61"/>
      <c r="B5" s="23">
        <v>1</v>
      </c>
      <c r="C5" s="23">
        <v>2</v>
      </c>
      <c r="D5" s="23">
        <v>3</v>
      </c>
      <c r="E5" s="23">
        <v>4</v>
      </c>
      <c r="F5" s="23">
        <v>5</v>
      </c>
      <c r="G5" s="23">
        <v>6</v>
      </c>
      <c r="H5" s="23">
        <v>7</v>
      </c>
      <c r="I5" s="23">
        <v>8</v>
      </c>
      <c r="J5" s="23">
        <v>9</v>
      </c>
      <c r="K5" s="23">
        <v>10</v>
      </c>
      <c r="L5" s="23">
        <v>11</v>
      </c>
      <c r="M5" s="23">
        <v>12</v>
      </c>
      <c r="N5" s="23">
        <v>13</v>
      </c>
      <c r="O5" s="23">
        <v>14</v>
      </c>
      <c r="P5" s="23">
        <v>15</v>
      </c>
      <c r="Q5" s="24">
        <v>1</v>
      </c>
      <c r="R5" s="24">
        <v>2</v>
      </c>
      <c r="S5" s="24">
        <v>3</v>
      </c>
      <c r="T5" s="24">
        <v>4</v>
      </c>
      <c r="U5" s="24">
        <v>5</v>
      </c>
      <c r="V5" s="24">
        <v>6</v>
      </c>
      <c r="W5" s="24">
        <v>7</v>
      </c>
      <c r="X5" s="24">
        <v>8</v>
      </c>
      <c r="Y5" s="24">
        <v>9</v>
      </c>
      <c r="Z5" s="24">
        <v>10</v>
      </c>
      <c r="AA5" s="25">
        <v>1</v>
      </c>
      <c r="AB5" s="25">
        <v>2</v>
      </c>
      <c r="AC5" s="25">
        <v>3</v>
      </c>
      <c r="AD5" s="25">
        <v>4</v>
      </c>
      <c r="AE5" s="25">
        <v>5</v>
      </c>
      <c r="AF5" s="25">
        <v>6</v>
      </c>
      <c r="AG5" s="25">
        <v>7</v>
      </c>
      <c r="AH5" s="25">
        <v>8</v>
      </c>
      <c r="AI5" s="25">
        <v>9</v>
      </c>
      <c r="AJ5" s="25">
        <v>10</v>
      </c>
      <c r="AK5" s="25">
        <v>11</v>
      </c>
      <c r="AL5" s="25">
        <v>12</v>
      </c>
      <c r="AM5" s="25">
        <v>13</v>
      </c>
      <c r="AN5" s="25">
        <v>14</v>
      </c>
      <c r="AO5" s="25">
        <v>15</v>
      </c>
      <c r="AP5" s="25">
        <v>16</v>
      </c>
      <c r="AQ5" s="25">
        <v>17</v>
      </c>
      <c r="AR5" s="25">
        <v>18</v>
      </c>
      <c r="AS5" s="25">
        <v>19</v>
      </c>
      <c r="AT5" s="25">
        <v>20</v>
      </c>
      <c r="AU5" s="25">
        <v>21</v>
      </c>
      <c r="AV5" s="25">
        <v>22</v>
      </c>
      <c r="AW5" s="25">
        <v>23</v>
      </c>
      <c r="AX5" s="25">
        <v>24</v>
      </c>
      <c r="AY5" s="25">
        <v>25</v>
      </c>
      <c r="AZ5" s="26">
        <v>1</v>
      </c>
      <c r="BA5" s="26">
        <v>2</v>
      </c>
      <c r="BB5" s="26">
        <v>3</v>
      </c>
      <c r="BC5" s="26">
        <v>4</v>
      </c>
      <c r="BD5" s="26">
        <v>5</v>
      </c>
      <c r="BE5" s="26">
        <v>6</v>
      </c>
      <c r="BF5" s="26">
        <v>7</v>
      </c>
      <c r="BG5" s="26">
        <v>8</v>
      </c>
      <c r="BH5" s="26">
        <v>9</v>
      </c>
      <c r="BI5" s="26">
        <v>10</v>
      </c>
      <c r="BJ5" s="27" t="s">
        <v>11</v>
      </c>
      <c r="BK5" s="27" t="s">
        <v>12</v>
      </c>
      <c r="BL5" s="27" t="s">
        <v>13</v>
      </c>
      <c r="BM5" s="27" t="s">
        <v>14</v>
      </c>
      <c r="BN5" s="27" t="s">
        <v>15</v>
      </c>
      <c r="BO5" s="55"/>
      <c r="BP5" s="27" t="s">
        <v>16</v>
      </c>
      <c r="BQ5" s="27" t="s">
        <v>61</v>
      </c>
      <c r="BR5" s="27" t="s">
        <v>17</v>
      </c>
      <c r="BS5" s="27" t="s">
        <v>29</v>
      </c>
      <c r="BT5" s="27" t="s">
        <v>18</v>
      </c>
      <c r="BU5" s="27" t="s">
        <v>19</v>
      </c>
      <c r="BV5" s="27" t="s">
        <v>20</v>
      </c>
      <c r="BW5" s="28" t="s">
        <v>62</v>
      </c>
      <c r="BX5" s="73"/>
      <c r="BY5" s="55"/>
      <c r="BZ5" s="55"/>
      <c r="CA5" s="55"/>
      <c r="CB5" s="55"/>
      <c r="CC5" s="57"/>
      <c r="CD5" s="57"/>
      <c r="CE5" s="57"/>
      <c r="CF5" s="74"/>
      <c r="CG5" s="74"/>
    </row>
    <row r="6" spans="1:85" s="35" customFormat="1" ht="15.75" x14ac:dyDescent="0.25">
      <c r="A6" s="40" t="s">
        <v>30</v>
      </c>
      <c r="B6" s="41">
        <v>1</v>
      </c>
      <c r="C6" s="41">
        <v>1</v>
      </c>
      <c r="D6" s="41">
        <v>0</v>
      </c>
      <c r="E6" s="41">
        <v>0</v>
      </c>
      <c r="F6" s="41">
        <v>0</v>
      </c>
      <c r="G6" s="41">
        <v>1</v>
      </c>
      <c r="H6" s="41">
        <v>1</v>
      </c>
      <c r="I6" s="41">
        <v>1</v>
      </c>
      <c r="J6" s="41">
        <v>1</v>
      </c>
      <c r="K6" s="41">
        <v>0</v>
      </c>
      <c r="L6" s="41">
        <v>0</v>
      </c>
      <c r="M6" s="41">
        <v>0</v>
      </c>
      <c r="N6" s="41">
        <v>1</v>
      </c>
      <c r="O6" s="41">
        <v>1</v>
      </c>
      <c r="P6" s="41">
        <v>1</v>
      </c>
      <c r="Q6" s="41">
        <v>1</v>
      </c>
      <c r="R6" s="41">
        <v>0</v>
      </c>
      <c r="S6" s="41">
        <v>1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1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1</v>
      </c>
      <c r="AG6" s="41">
        <v>1</v>
      </c>
      <c r="AH6" s="41">
        <v>0</v>
      </c>
      <c r="AI6" s="41">
        <v>1</v>
      </c>
      <c r="AJ6" s="41">
        <v>1</v>
      </c>
      <c r="AK6" s="41">
        <v>0</v>
      </c>
      <c r="AL6" s="41">
        <v>0</v>
      </c>
      <c r="AM6" s="41">
        <v>1</v>
      </c>
      <c r="AN6" s="41">
        <v>0</v>
      </c>
      <c r="AO6" s="41">
        <v>1</v>
      </c>
      <c r="AP6" s="41">
        <v>0</v>
      </c>
      <c r="AQ6" s="41">
        <v>0</v>
      </c>
      <c r="AR6" s="41">
        <v>1</v>
      </c>
      <c r="AS6" s="41">
        <v>1</v>
      </c>
      <c r="AT6" s="41">
        <v>0</v>
      </c>
      <c r="AU6" s="41">
        <v>0</v>
      </c>
      <c r="AV6" s="41">
        <v>1</v>
      </c>
      <c r="AW6" s="41">
        <v>1</v>
      </c>
      <c r="AX6" s="41">
        <v>1</v>
      </c>
      <c r="AY6" s="41">
        <v>0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>
        <v>3</v>
      </c>
      <c r="BK6" s="41">
        <v>1</v>
      </c>
      <c r="BL6" s="41">
        <v>4</v>
      </c>
      <c r="BM6" s="41">
        <v>3</v>
      </c>
      <c r="BN6" s="41">
        <v>0</v>
      </c>
      <c r="BO6" s="43">
        <f>SUM(B6:AY6)+SUM(BJ6:BN6)</f>
        <v>34</v>
      </c>
      <c r="BP6" s="41"/>
      <c r="BQ6" s="41"/>
      <c r="BR6" s="41"/>
      <c r="BS6" s="41"/>
      <c r="BT6" s="41"/>
      <c r="BU6" s="41"/>
      <c r="BV6" s="41"/>
      <c r="BW6" s="43"/>
      <c r="BX6" s="43">
        <f t="shared" ref="BX6:BX19" si="0">BO6</f>
        <v>34</v>
      </c>
      <c r="BY6" s="41">
        <v>70</v>
      </c>
      <c r="BZ6" s="45">
        <f>BX6/BY6</f>
        <v>0.48571428571428571</v>
      </c>
      <c r="CA6" s="41">
        <v>1</v>
      </c>
      <c r="CB6" s="41" t="s">
        <v>117</v>
      </c>
      <c r="CC6" s="46" t="s">
        <v>64</v>
      </c>
      <c r="CD6" s="46" t="s">
        <v>65</v>
      </c>
      <c r="CE6" s="46" t="s">
        <v>124</v>
      </c>
      <c r="CF6" s="46" t="s">
        <v>54</v>
      </c>
      <c r="CG6" s="44">
        <v>7</v>
      </c>
    </row>
    <row r="7" spans="1:85" s="35" customFormat="1" ht="15.75" x14ac:dyDescent="0.25">
      <c r="A7" s="12" t="s">
        <v>41</v>
      </c>
      <c r="B7" s="9">
        <v>1</v>
      </c>
      <c r="C7" s="9">
        <v>0</v>
      </c>
      <c r="D7" s="9">
        <v>1</v>
      </c>
      <c r="E7" s="9">
        <v>0</v>
      </c>
      <c r="F7" s="9">
        <v>1</v>
      </c>
      <c r="G7" s="9">
        <v>1</v>
      </c>
      <c r="H7" s="9">
        <v>1</v>
      </c>
      <c r="I7" s="9">
        <v>1</v>
      </c>
      <c r="J7" s="9">
        <v>0</v>
      </c>
      <c r="K7" s="9">
        <v>0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16">
        <v>1</v>
      </c>
      <c r="R7" s="16">
        <v>0</v>
      </c>
      <c r="S7" s="16">
        <v>1</v>
      </c>
      <c r="T7" s="16">
        <v>0</v>
      </c>
      <c r="U7" s="16">
        <v>0</v>
      </c>
      <c r="V7" s="16">
        <v>0</v>
      </c>
      <c r="W7" s="16">
        <v>1</v>
      </c>
      <c r="X7" s="16">
        <v>1</v>
      </c>
      <c r="Y7" s="16">
        <v>0</v>
      </c>
      <c r="Z7" s="16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1</v>
      </c>
      <c r="AG7" s="9">
        <v>1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1</v>
      </c>
      <c r="AN7" s="9">
        <v>1</v>
      </c>
      <c r="AO7" s="9">
        <v>1</v>
      </c>
      <c r="AP7" s="9">
        <v>1</v>
      </c>
      <c r="AQ7" s="9">
        <v>0</v>
      </c>
      <c r="AR7" s="9">
        <v>1</v>
      </c>
      <c r="AS7" s="9">
        <v>0</v>
      </c>
      <c r="AT7" s="9">
        <v>1</v>
      </c>
      <c r="AU7" s="9">
        <v>0</v>
      </c>
      <c r="AV7" s="9">
        <v>0</v>
      </c>
      <c r="AW7" s="9">
        <v>0</v>
      </c>
      <c r="AX7" s="9">
        <v>1</v>
      </c>
      <c r="AY7" s="9">
        <v>0</v>
      </c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9">
        <v>1</v>
      </c>
      <c r="BK7" s="9">
        <v>1</v>
      </c>
      <c r="BL7" s="9">
        <v>1</v>
      </c>
      <c r="BM7" s="9">
        <v>1</v>
      </c>
      <c r="BN7" s="9">
        <v>1</v>
      </c>
      <c r="BO7" s="30">
        <f t="shared" ref="BO7:BO19" si="1">SUM(B7:AY7)+SUM(BJ7:BN7)</f>
        <v>29</v>
      </c>
      <c r="BP7" s="13"/>
      <c r="BQ7" s="13"/>
      <c r="BR7" s="13"/>
      <c r="BS7" s="13"/>
      <c r="BT7" s="13"/>
      <c r="BU7" s="13"/>
      <c r="BV7" s="13"/>
      <c r="BW7" s="30"/>
      <c r="BX7" s="29">
        <f t="shared" si="0"/>
        <v>29</v>
      </c>
      <c r="BY7" s="10">
        <v>70</v>
      </c>
      <c r="BZ7" s="39">
        <f t="shared" ref="BZ7:BZ24" si="2">BX7/BY7</f>
        <v>0.41428571428571431</v>
      </c>
      <c r="CA7" s="13">
        <v>2</v>
      </c>
      <c r="CB7" s="13" t="s">
        <v>118</v>
      </c>
      <c r="CC7" s="33" t="s">
        <v>66</v>
      </c>
      <c r="CD7" s="33" t="s">
        <v>67</v>
      </c>
      <c r="CE7" s="33" t="s">
        <v>68</v>
      </c>
      <c r="CF7" s="33" t="s">
        <v>55</v>
      </c>
      <c r="CG7" s="34">
        <v>7</v>
      </c>
    </row>
    <row r="8" spans="1:85" s="35" customFormat="1" ht="15.75" x14ac:dyDescent="0.25">
      <c r="A8" s="11" t="s">
        <v>31</v>
      </c>
      <c r="B8" s="10">
        <v>1</v>
      </c>
      <c r="C8" s="10">
        <v>0</v>
      </c>
      <c r="D8" s="10">
        <v>1</v>
      </c>
      <c r="E8" s="10">
        <v>1</v>
      </c>
      <c r="F8" s="10">
        <v>0</v>
      </c>
      <c r="G8" s="10">
        <v>1</v>
      </c>
      <c r="H8" s="10">
        <v>1</v>
      </c>
      <c r="I8" s="10">
        <v>0</v>
      </c>
      <c r="J8" s="10">
        <v>0</v>
      </c>
      <c r="K8" s="10">
        <v>0</v>
      </c>
      <c r="L8" s="10">
        <v>1</v>
      </c>
      <c r="M8" s="10">
        <v>1</v>
      </c>
      <c r="N8" s="10">
        <v>0</v>
      </c>
      <c r="O8" s="10">
        <v>1</v>
      </c>
      <c r="P8" s="10">
        <v>1</v>
      </c>
      <c r="Q8" s="15">
        <v>1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1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1</v>
      </c>
      <c r="AH8" s="10">
        <v>0</v>
      </c>
      <c r="AI8" s="10">
        <v>0</v>
      </c>
      <c r="AJ8" s="10">
        <v>0</v>
      </c>
      <c r="AK8" s="10">
        <v>1</v>
      </c>
      <c r="AL8" s="10">
        <v>0</v>
      </c>
      <c r="AM8" s="10">
        <v>0</v>
      </c>
      <c r="AN8" s="10">
        <v>0</v>
      </c>
      <c r="AO8" s="10">
        <v>0</v>
      </c>
      <c r="AP8" s="10">
        <v>1</v>
      </c>
      <c r="AQ8" s="10">
        <v>1</v>
      </c>
      <c r="AR8" s="10">
        <v>1</v>
      </c>
      <c r="AS8" s="10">
        <v>0</v>
      </c>
      <c r="AT8" s="10">
        <v>1</v>
      </c>
      <c r="AU8" s="10">
        <v>1</v>
      </c>
      <c r="AV8" s="10">
        <v>0</v>
      </c>
      <c r="AW8" s="10">
        <v>0</v>
      </c>
      <c r="AX8" s="10">
        <v>0</v>
      </c>
      <c r="AY8" s="10">
        <v>0</v>
      </c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0">
        <v>1</v>
      </c>
      <c r="BK8" s="10">
        <v>0</v>
      </c>
      <c r="BL8" s="10">
        <v>2</v>
      </c>
      <c r="BM8" s="10">
        <v>2</v>
      </c>
      <c r="BN8" s="10">
        <v>2</v>
      </c>
      <c r="BO8" s="29">
        <f t="shared" si="1"/>
        <v>25</v>
      </c>
      <c r="BP8" s="10"/>
      <c r="BQ8" s="10"/>
      <c r="BR8" s="10"/>
      <c r="BS8" s="10"/>
      <c r="BT8" s="10"/>
      <c r="BU8" s="10"/>
      <c r="BV8" s="10"/>
      <c r="BW8" s="29"/>
      <c r="BX8" s="29">
        <f t="shared" si="0"/>
        <v>25</v>
      </c>
      <c r="BY8" s="10">
        <v>70</v>
      </c>
      <c r="BZ8" s="39">
        <f t="shared" si="2"/>
        <v>0.35714285714285715</v>
      </c>
      <c r="CA8" s="10">
        <v>3</v>
      </c>
      <c r="CB8" s="13" t="s">
        <v>118</v>
      </c>
      <c r="CC8" s="7" t="s">
        <v>69</v>
      </c>
      <c r="CD8" s="7" t="s">
        <v>70</v>
      </c>
      <c r="CE8" s="7" t="s">
        <v>71</v>
      </c>
      <c r="CF8" s="33" t="s">
        <v>45</v>
      </c>
      <c r="CG8" s="34">
        <v>7</v>
      </c>
    </row>
    <row r="9" spans="1:85" s="35" customFormat="1" ht="15.75" x14ac:dyDescent="0.25">
      <c r="A9" s="11" t="s">
        <v>32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1</v>
      </c>
      <c r="H9" s="10">
        <v>1</v>
      </c>
      <c r="I9" s="10">
        <v>0</v>
      </c>
      <c r="J9" s="10">
        <v>0</v>
      </c>
      <c r="K9" s="10">
        <v>1</v>
      </c>
      <c r="L9" s="10">
        <v>1</v>
      </c>
      <c r="M9" s="10">
        <v>1</v>
      </c>
      <c r="N9" s="10">
        <v>1</v>
      </c>
      <c r="O9" s="10">
        <v>1</v>
      </c>
      <c r="P9" s="10">
        <v>1</v>
      </c>
      <c r="Q9" s="15">
        <v>1</v>
      </c>
      <c r="R9" s="15">
        <v>0</v>
      </c>
      <c r="S9" s="15">
        <v>1</v>
      </c>
      <c r="T9" s="15">
        <v>0</v>
      </c>
      <c r="U9" s="15">
        <v>1</v>
      </c>
      <c r="V9" s="15">
        <v>0</v>
      </c>
      <c r="W9" s="15">
        <v>0</v>
      </c>
      <c r="X9" s="15">
        <v>0</v>
      </c>
      <c r="Y9" s="15">
        <v>0</v>
      </c>
      <c r="Z9" s="15">
        <v>1</v>
      </c>
      <c r="AA9" s="10">
        <v>1</v>
      </c>
      <c r="AB9" s="10">
        <v>0</v>
      </c>
      <c r="AC9" s="10">
        <v>0</v>
      </c>
      <c r="AD9" s="10">
        <v>0</v>
      </c>
      <c r="AE9" s="10">
        <v>1</v>
      </c>
      <c r="AF9" s="10">
        <v>0</v>
      </c>
      <c r="AG9" s="10">
        <v>1</v>
      </c>
      <c r="AH9" s="10">
        <v>0</v>
      </c>
      <c r="AI9" s="10">
        <v>1</v>
      </c>
      <c r="AJ9" s="10">
        <v>1</v>
      </c>
      <c r="AK9" s="10">
        <v>0</v>
      </c>
      <c r="AL9" s="10">
        <v>0</v>
      </c>
      <c r="AM9" s="10">
        <v>1</v>
      </c>
      <c r="AN9" s="10">
        <v>1</v>
      </c>
      <c r="AO9" s="10">
        <v>1</v>
      </c>
      <c r="AP9" s="10">
        <v>0</v>
      </c>
      <c r="AQ9" s="10">
        <v>1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1</v>
      </c>
      <c r="AX9" s="10">
        <v>0</v>
      </c>
      <c r="AY9" s="10">
        <v>0</v>
      </c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0">
        <v>0</v>
      </c>
      <c r="BK9" s="10">
        <v>0</v>
      </c>
      <c r="BL9" s="10">
        <v>0</v>
      </c>
      <c r="BM9" s="10">
        <v>0</v>
      </c>
      <c r="BN9" s="10">
        <v>0</v>
      </c>
      <c r="BO9" s="29">
        <f t="shared" si="1"/>
        <v>22</v>
      </c>
      <c r="BP9" s="10"/>
      <c r="BQ9" s="10"/>
      <c r="BR9" s="10"/>
      <c r="BS9" s="10"/>
      <c r="BT9" s="10"/>
      <c r="BU9" s="10"/>
      <c r="BV9" s="10"/>
      <c r="BW9" s="29"/>
      <c r="BX9" s="29">
        <f t="shared" si="0"/>
        <v>22</v>
      </c>
      <c r="BY9" s="10">
        <v>70</v>
      </c>
      <c r="BZ9" s="39">
        <f t="shared" si="2"/>
        <v>0.31428571428571428</v>
      </c>
      <c r="CA9" s="10">
        <v>4</v>
      </c>
      <c r="CB9" s="13" t="s">
        <v>118</v>
      </c>
      <c r="CC9" s="33" t="s">
        <v>72</v>
      </c>
      <c r="CD9" s="33" t="s">
        <v>73</v>
      </c>
      <c r="CE9" s="33" t="s">
        <v>74</v>
      </c>
      <c r="CF9" s="33" t="s">
        <v>48</v>
      </c>
      <c r="CG9" s="34">
        <v>7</v>
      </c>
    </row>
    <row r="10" spans="1:85" s="35" customFormat="1" ht="15.75" x14ac:dyDescent="0.25">
      <c r="A10" s="12" t="s">
        <v>37</v>
      </c>
      <c r="B10" s="9">
        <v>1</v>
      </c>
      <c r="C10" s="9">
        <v>0</v>
      </c>
      <c r="D10" s="9">
        <v>0</v>
      </c>
      <c r="E10" s="9">
        <v>0</v>
      </c>
      <c r="F10" s="9">
        <v>1</v>
      </c>
      <c r="G10" s="9">
        <v>0</v>
      </c>
      <c r="H10" s="9">
        <v>1</v>
      </c>
      <c r="I10" s="9">
        <v>0</v>
      </c>
      <c r="J10" s="9">
        <v>0</v>
      </c>
      <c r="K10" s="9">
        <v>1</v>
      </c>
      <c r="L10" s="9">
        <v>1</v>
      </c>
      <c r="M10" s="9">
        <v>1</v>
      </c>
      <c r="N10" s="9">
        <v>0</v>
      </c>
      <c r="O10" s="9">
        <v>1</v>
      </c>
      <c r="P10" s="9">
        <v>1</v>
      </c>
      <c r="Q10" s="16">
        <v>1</v>
      </c>
      <c r="R10" s="16">
        <v>1</v>
      </c>
      <c r="S10" s="16">
        <v>1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1</v>
      </c>
      <c r="Z10" s="16">
        <v>1</v>
      </c>
      <c r="AA10" s="9">
        <v>1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1</v>
      </c>
      <c r="AH10" s="9">
        <v>0</v>
      </c>
      <c r="AI10" s="9">
        <v>0</v>
      </c>
      <c r="AJ10" s="9">
        <v>0</v>
      </c>
      <c r="AK10" s="9">
        <v>0</v>
      </c>
      <c r="AL10" s="9">
        <v>1</v>
      </c>
      <c r="AM10" s="9">
        <v>0</v>
      </c>
      <c r="AN10" s="9">
        <v>0</v>
      </c>
      <c r="AO10" s="9">
        <v>1</v>
      </c>
      <c r="AP10" s="9">
        <v>0</v>
      </c>
      <c r="AQ10" s="9">
        <v>1</v>
      </c>
      <c r="AR10" s="9">
        <v>0</v>
      </c>
      <c r="AS10" s="9">
        <v>0</v>
      </c>
      <c r="AT10" s="9">
        <v>1</v>
      </c>
      <c r="AU10" s="9">
        <v>0</v>
      </c>
      <c r="AV10" s="9">
        <v>0</v>
      </c>
      <c r="AW10" s="9">
        <v>0</v>
      </c>
      <c r="AX10" s="9">
        <v>0</v>
      </c>
      <c r="AY10" s="9">
        <v>1</v>
      </c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30">
        <f t="shared" si="1"/>
        <v>20</v>
      </c>
      <c r="BP10" s="13"/>
      <c r="BQ10" s="13"/>
      <c r="BR10" s="13"/>
      <c r="BS10" s="13"/>
      <c r="BT10" s="13"/>
      <c r="BU10" s="13"/>
      <c r="BV10" s="13"/>
      <c r="BW10" s="30"/>
      <c r="BX10" s="29">
        <f t="shared" si="0"/>
        <v>20</v>
      </c>
      <c r="BY10" s="10">
        <v>70</v>
      </c>
      <c r="BZ10" s="39">
        <f t="shared" si="2"/>
        <v>0.2857142857142857</v>
      </c>
      <c r="CA10" s="13">
        <v>5</v>
      </c>
      <c r="CB10" s="13" t="s">
        <v>118</v>
      </c>
      <c r="CC10" s="8" t="s">
        <v>75</v>
      </c>
      <c r="CD10" s="8" t="s">
        <v>76</v>
      </c>
      <c r="CE10" s="8" t="s">
        <v>77</v>
      </c>
      <c r="CF10" s="33" t="s">
        <v>56</v>
      </c>
      <c r="CG10" s="34">
        <v>7</v>
      </c>
    </row>
    <row r="11" spans="1:85" s="35" customFormat="1" ht="15.75" x14ac:dyDescent="0.25">
      <c r="A11" s="12" t="s">
        <v>36</v>
      </c>
      <c r="B11" s="9">
        <v>1</v>
      </c>
      <c r="C11" s="9">
        <v>0</v>
      </c>
      <c r="D11" s="9">
        <v>1</v>
      </c>
      <c r="E11" s="9">
        <v>1</v>
      </c>
      <c r="F11" s="9">
        <v>0</v>
      </c>
      <c r="G11" s="9">
        <v>1</v>
      </c>
      <c r="H11" s="9">
        <v>1</v>
      </c>
      <c r="I11" s="9">
        <v>0</v>
      </c>
      <c r="J11" s="9">
        <v>0</v>
      </c>
      <c r="K11" s="9">
        <v>1</v>
      </c>
      <c r="L11" s="9">
        <v>0</v>
      </c>
      <c r="M11" s="9">
        <v>0</v>
      </c>
      <c r="N11" s="9">
        <v>0</v>
      </c>
      <c r="O11" s="9">
        <v>1</v>
      </c>
      <c r="P11" s="9">
        <v>0</v>
      </c>
      <c r="Q11" s="16">
        <v>1</v>
      </c>
      <c r="R11" s="16">
        <v>1</v>
      </c>
      <c r="S11" s="16">
        <v>1</v>
      </c>
      <c r="T11" s="16">
        <v>0</v>
      </c>
      <c r="U11" s="16">
        <v>0</v>
      </c>
      <c r="V11" s="16">
        <v>1</v>
      </c>
      <c r="W11" s="16">
        <v>0</v>
      </c>
      <c r="X11" s="16">
        <v>1</v>
      </c>
      <c r="Y11" s="16">
        <v>1</v>
      </c>
      <c r="Z11" s="16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1</v>
      </c>
      <c r="AG11" s="9">
        <v>1</v>
      </c>
      <c r="AH11" s="9">
        <v>0</v>
      </c>
      <c r="AI11" s="9">
        <v>0</v>
      </c>
      <c r="AJ11" s="9">
        <v>0</v>
      </c>
      <c r="AK11" s="9">
        <v>1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1</v>
      </c>
      <c r="AR11" s="9">
        <v>0</v>
      </c>
      <c r="AS11" s="9">
        <v>0</v>
      </c>
      <c r="AT11" s="9">
        <v>1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30">
        <f t="shared" si="1"/>
        <v>18</v>
      </c>
      <c r="BP11" s="13"/>
      <c r="BQ11" s="13"/>
      <c r="BR11" s="13"/>
      <c r="BS11" s="13"/>
      <c r="BT11" s="13"/>
      <c r="BU11" s="13"/>
      <c r="BV11" s="13"/>
      <c r="BW11" s="30"/>
      <c r="BX11" s="29">
        <f t="shared" si="0"/>
        <v>18</v>
      </c>
      <c r="BY11" s="10">
        <v>70</v>
      </c>
      <c r="BZ11" s="39">
        <f t="shared" si="2"/>
        <v>0.25714285714285712</v>
      </c>
      <c r="CA11" s="13">
        <v>6</v>
      </c>
      <c r="CB11" s="13" t="s">
        <v>118</v>
      </c>
      <c r="CC11" s="8" t="s">
        <v>78</v>
      </c>
      <c r="CD11" s="8" t="s">
        <v>79</v>
      </c>
      <c r="CE11" s="8" t="s">
        <v>80</v>
      </c>
      <c r="CF11" s="33" t="s">
        <v>57</v>
      </c>
      <c r="CG11" s="34">
        <v>7</v>
      </c>
    </row>
    <row r="12" spans="1:85" s="35" customFormat="1" ht="15.75" x14ac:dyDescent="0.25">
      <c r="A12" s="12" t="s">
        <v>39</v>
      </c>
      <c r="B12" s="9">
        <v>0</v>
      </c>
      <c r="C12" s="9">
        <v>0</v>
      </c>
      <c r="D12" s="9">
        <v>1</v>
      </c>
      <c r="E12" s="9">
        <v>1</v>
      </c>
      <c r="F12" s="9">
        <v>0</v>
      </c>
      <c r="G12" s="9">
        <v>0</v>
      </c>
      <c r="H12" s="9">
        <v>0</v>
      </c>
      <c r="I12" s="9">
        <v>1</v>
      </c>
      <c r="J12" s="9">
        <v>0</v>
      </c>
      <c r="K12" s="9">
        <v>0</v>
      </c>
      <c r="L12" s="9">
        <v>1</v>
      </c>
      <c r="M12" s="9">
        <v>1</v>
      </c>
      <c r="N12" s="9">
        <v>0</v>
      </c>
      <c r="O12" s="9">
        <v>1</v>
      </c>
      <c r="P12" s="9">
        <v>0</v>
      </c>
      <c r="Q12" s="16">
        <v>1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1</v>
      </c>
      <c r="X12" s="16">
        <v>1</v>
      </c>
      <c r="Y12" s="16">
        <v>0</v>
      </c>
      <c r="Z12" s="16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1</v>
      </c>
      <c r="AH12" s="9">
        <v>0</v>
      </c>
      <c r="AI12" s="9">
        <v>1</v>
      </c>
      <c r="AJ12" s="9">
        <v>1</v>
      </c>
      <c r="AK12" s="9">
        <v>0</v>
      </c>
      <c r="AL12" s="9">
        <v>0</v>
      </c>
      <c r="AM12" s="9">
        <v>0</v>
      </c>
      <c r="AN12" s="9">
        <v>1</v>
      </c>
      <c r="AO12" s="9">
        <v>1</v>
      </c>
      <c r="AP12" s="9">
        <v>1</v>
      </c>
      <c r="AQ12" s="9">
        <v>0</v>
      </c>
      <c r="AR12" s="9">
        <v>0</v>
      </c>
      <c r="AS12" s="9">
        <v>0</v>
      </c>
      <c r="AT12" s="9">
        <v>1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30">
        <f t="shared" si="1"/>
        <v>16</v>
      </c>
      <c r="BP12" s="13"/>
      <c r="BQ12" s="13"/>
      <c r="BR12" s="13"/>
      <c r="BS12" s="13"/>
      <c r="BT12" s="13"/>
      <c r="BU12" s="13"/>
      <c r="BV12" s="13"/>
      <c r="BW12" s="30"/>
      <c r="BX12" s="29">
        <f t="shared" si="0"/>
        <v>16</v>
      </c>
      <c r="BY12" s="10">
        <v>70</v>
      </c>
      <c r="BZ12" s="39">
        <f t="shared" si="2"/>
        <v>0.22857142857142856</v>
      </c>
      <c r="CA12" s="13">
        <v>7</v>
      </c>
      <c r="CB12" s="13" t="s">
        <v>118</v>
      </c>
      <c r="CC12" s="8" t="s">
        <v>81</v>
      </c>
      <c r="CD12" s="8" t="s">
        <v>82</v>
      </c>
      <c r="CE12" s="8" t="s">
        <v>83</v>
      </c>
      <c r="CF12" s="33" t="s">
        <v>48</v>
      </c>
      <c r="CG12" s="34">
        <v>7</v>
      </c>
    </row>
    <row r="13" spans="1:85" s="35" customFormat="1" ht="15.75" x14ac:dyDescent="0.25">
      <c r="A13" s="11" t="s">
        <v>33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1</v>
      </c>
      <c r="I13" s="10">
        <v>0</v>
      </c>
      <c r="J13" s="10">
        <v>0</v>
      </c>
      <c r="K13" s="10">
        <v>1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5">
        <v>1</v>
      </c>
      <c r="R13" s="15">
        <v>0</v>
      </c>
      <c r="S13" s="15">
        <v>0</v>
      </c>
      <c r="T13" s="15">
        <v>1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0">
        <v>0</v>
      </c>
      <c r="AB13" s="10">
        <v>0</v>
      </c>
      <c r="AC13" s="10">
        <v>0</v>
      </c>
      <c r="AD13" s="10">
        <v>1</v>
      </c>
      <c r="AE13" s="10">
        <v>1</v>
      </c>
      <c r="AF13" s="10">
        <v>1</v>
      </c>
      <c r="AG13" s="10">
        <v>0</v>
      </c>
      <c r="AH13" s="10">
        <v>0</v>
      </c>
      <c r="AI13" s="10">
        <v>1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1</v>
      </c>
      <c r="AR13" s="10">
        <v>0</v>
      </c>
      <c r="AS13" s="10">
        <v>0</v>
      </c>
      <c r="AT13" s="10">
        <v>0</v>
      </c>
      <c r="AU13" s="10">
        <v>1</v>
      </c>
      <c r="AV13" s="10">
        <v>1</v>
      </c>
      <c r="AW13" s="10">
        <v>1</v>
      </c>
      <c r="AX13" s="10">
        <v>1</v>
      </c>
      <c r="AY13" s="10">
        <v>1</v>
      </c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29">
        <f t="shared" si="1"/>
        <v>14</v>
      </c>
      <c r="BP13" s="10"/>
      <c r="BQ13" s="10"/>
      <c r="BR13" s="10"/>
      <c r="BS13" s="10"/>
      <c r="BT13" s="10"/>
      <c r="BU13" s="10"/>
      <c r="BV13" s="10"/>
      <c r="BW13" s="29"/>
      <c r="BX13" s="29">
        <f t="shared" si="0"/>
        <v>14</v>
      </c>
      <c r="BY13" s="10">
        <v>70</v>
      </c>
      <c r="BZ13" s="39">
        <f t="shared" si="2"/>
        <v>0.2</v>
      </c>
      <c r="CA13" s="10">
        <v>8</v>
      </c>
      <c r="CB13" s="13" t="s">
        <v>118</v>
      </c>
      <c r="CC13" s="7" t="s">
        <v>84</v>
      </c>
      <c r="CD13" s="7" t="s">
        <v>85</v>
      </c>
      <c r="CE13" s="7" t="s">
        <v>86</v>
      </c>
      <c r="CF13" s="33" t="s">
        <v>58</v>
      </c>
      <c r="CG13" s="34">
        <v>7</v>
      </c>
    </row>
    <row r="14" spans="1:85" s="35" customFormat="1" ht="15.75" x14ac:dyDescent="0.25">
      <c r="A14" s="12" t="s">
        <v>35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0</v>
      </c>
      <c r="J14" s="9">
        <v>0</v>
      </c>
      <c r="K14" s="9">
        <v>0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1</v>
      </c>
      <c r="W14" s="16">
        <v>0</v>
      </c>
      <c r="X14" s="16">
        <v>0</v>
      </c>
      <c r="Y14" s="16">
        <v>0</v>
      </c>
      <c r="Z14" s="16">
        <v>0</v>
      </c>
      <c r="AA14" s="9">
        <v>0</v>
      </c>
      <c r="AB14" s="9">
        <v>0</v>
      </c>
      <c r="AC14" s="9">
        <v>1</v>
      </c>
      <c r="AD14" s="9">
        <v>0</v>
      </c>
      <c r="AE14" s="9">
        <v>1</v>
      </c>
      <c r="AF14" s="9">
        <v>0</v>
      </c>
      <c r="AG14" s="9">
        <v>1</v>
      </c>
      <c r="AH14" s="9">
        <v>0</v>
      </c>
      <c r="AI14" s="9">
        <v>0</v>
      </c>
      <c r="AJ14" s="9">
        <v>0</v>
      </c>
      <c r="AK14" s="9">
        <v>1</v>
      </c>
      <c r="AL14" s="9">
        <v>0</v>
      </c>
      <c r="AM14" s="9">
        <v>0</v>
      </c>
      <c r="AN14" s="9">
        <v>0</v>
      </c>
      <c r="AO14" s="9">
        <v>1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29">
        <f t="shared" si="1"/>
        <v>12</v>
      </c>
      <c r="BP14" s="10"/>
      <c r="BQ14" s="10"/>
      <c r="BR14" s="10"/>
      <c r="BS14" s="10"/>
      <c r="BT14" s="10"/>
      <c r="BU14" s="10"/>
      <c r="BV14" s="10"/>
      <c r="BW14" s="29"/>
      <c r="BX14" s="29">
        <f t="shared" si="0"/>
        <v>12</v>
      </c>
      <c r="BY14" s="10">
        <v>70</v>
      </c>
      <c r="BZ14" s="39">
        <f t="shared" si="2"/>
        <v>0.17142857142857143</v>
      </c>
      <c r="CA14" s="10">
        <v>9</v>
      </c>
      <c r="CB14" s="13" t="s">
        <v>118</v>
      </c>
      <c r="CC14" s="8" t="s">
        <v>87</v>
      </c>
      <c r="CD14" s="8" t="s">
        <v>70</v>
      </c>
      <c r="CE14" s="8" t="s">
        <v>71</v>
      </c>
      <c r="CF14" s="33" t="s">
        <v>59</v>
      </c>
      <c r="CG14" s="34">
        <v>7</v>
      </c>
    </row>
    <row r="15" spans="1:85" s="35" customFormat="1" ht="15.75" x14ac:dyDescent="0.25">
      <c r="A15" s="47" t="s">
        <v>40</v>
      </c>
      <c r="B15" s="48">
        <v>1</v>
      </c>
      <c r="C15" s="48">
        <v>1</v>
      </c>
      <c r="D15" s="48">
        <v>1</v>
      </c>
      <c r="E15" s="48">
        <v>1</v>
      </c>
      <c r="F15" s="48">
        <v>1</v>
      </c>
      <c r="G15" s="48">
        <v>1</v>
      </c>
      <c r="H15" s="48">
        <v>1</v>
      </c>
      <c r="I15" s="48">
        <v>1</v>
      </c>
      <c r="J15" s="48">
        <v>1</v>
      </c>
      <c r="K15" s="48">
        <v>1</v>
      </c>
      <c r="L15" s="48">
        <v>1</v>
      </c>
      <c r="M15" s="48">
        <v>1</v>
      </c>
      <c r="N15" s="48">
        <v>1</v>
      </c>
      <c r="O15" s="48">
        <v>1</v>
      </c>
      <c r="P15" s="48">
        <v>1</v>
      </c>
      <c r="Q15" s="48">
        <v>1</v>
      </c>
      <c r="R15" s="48">
        <v>1</v>
      </c>
      <c r="S15" s="48">
        <v>1</v>
      </c>
      <c r="T15" s="48">
        <v>0</v>
      </c>
      <c r="U15" s="48">
        <v>1</v>
      </c>
      <c r="V15" s="48">
        <v>1</v>
      </c>
      <c r="W15" s="48">
        <v>1</v>
      </c>
      <c r="X15" s="48">
        <v>1</v>
      </c>
      <c r="Y15" s="48">
        <v>1</v>
      </c>
      <c r="Z15" s="48">
        <v>1</v>
      </c>
      <c r="AA15" s="48">
        <v>1</v>
      </c>
      <c r="AB15" s="48">
        <v>1</v>
      </c>
      <c r="AC15" s="48">
        <v>1</v>
      </c>
      <c r="AD15" s="48">
        <v>0</v>
      </c>
      <c r="AE15" s="48">
        <v>0</v>
      </c>
      <c r="AF15" s="48">
        <v>1</v>
      </c>
      <c r="AG15" s="48">
        <v>1</v>
      </c>
      <c r="AH15" s="48">
        <v>1</v>
      </c>
      <c r="AI15" s="48">
        <v>1</v>
      </c>
      <c r="AJ15" s="48">
        <v>1</v>
      </c>
      <c r="AK15" s="48">
        <v>1</v>
      </c>
      <c r="AL15" s="48">
        <v>1</v>
      </c>
      <c r="AM15" s="48">
        <v>1</v>
      </c>
      <c r="AN15" s="48">
        <v>0</v>
      </c>
      <c r="AO15" s="48">
        <v>1</v>
      </c>
      <c r="AP15" s="48">
        <v>1</v>
      </c>
      <c r="AQ15" s="48">
        <v>1</v>
      </c>
      <c r="AR15" s="48">
        <v>1</v>
      </c>
      <c r="AS15" s="48">
        <v>0</v>
      </c>
      <c r="AT15" s="48">
        <v>1</v>
      </c>
      <c r="AU15" s="48">
        <v>1</v>
      </c>
      <c r="AV15" s="48">
        <v>1</v>
      </c>
      <c r="AW15" s="48">
        <v>1</v>
      </c>
      <c r="AX15" s="48">
        <v>1</v>
      </c>
      <c r="AY15" s="48">
        <v>1</v>
      </c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>
        <v>4</v>
      </c>
      <c r="BK15" s="48">
        <v>1</v>
      </c>
      <c r="BL15" s="48">
        <v>3</v>
      </c>
      <c r="BM15" s="48">
        <v>4</v>
      </c>
      <c r="BN15" s="48">
        <v>5</v>
      </c>
      <c r="BO15" s="42">
        <f t="shared" si="1"/>
        <v>62</v>
      </c>
      <c r="BP15" s="49"/>
      <c r="BQ15" s="49"/>
      <c r="BR15" s="49"/>
      <c r="BS15" s="49"/>
      <c r="BT15" s="49"/>
      <c r="BU15" s="49"/>
      <c r="BV15" s="49"/>
      <c r="BW15" s="42"/>
      <c r="BX15" s="43">
        <f t="shared" si="0"/>
        <v>62</v>
      </c>
      <c r="BY15" s="41">
        <v>70</v>
      </c>
      <c r="BZ15" s="45">
        <f t="shared" si="2"/>
        <v>0.88571428571428568</v>
      </c>
      <c r="CA15" s="49">
        <v>1</v>
      </c>
      <c r="CB15" s="49" t="s">
        <v>119</v>
      </c>
      <c r="CC15" s="50" t="s">
        <v>96</v>
      </c>
      <c r="CD15" s="50" t="s">
        <v>97</v>
      </c>
      <c r="CE15" s="50"/>
      <c r="CF15" s="46" t="s">
        <v>48</v>
      </c>
      <c r="CG15" s="44">
        <v>8</v>
      </c>
    </row>
    <row r="16" spans="1:85" s="35" customFormat="1" ht="15.75" x14ac:dyDescent="0.25">
      <c r="A16" s="40" t="s">
        <v>34</v>
      </c>
      <c r="B16" s="41">
        <v>1</v>
      </c>
      <c r="C16" s="41">
        <v>1</v>
      </c>
      <c r="D16" s="41">
        <v>1</v>
      </c>
      <c r="E16" s="41">
        <v>1</v>
      </c>
      <c r="F16" s="41">
        <v>1</v>
      </c>
      <c r="G16" s="41">
        <v>1</v>
      </c>
      <c r="H16" s="41">
        <v>1</v>
      </c>
      <c r="I16" s="41">
        <v>1</v>
      </c>
      <c r="J16" s="41">
        <v>1</v>
      </c>
      <c r="K16" s="41">
        <v>1</v>
      </c>
      <c r="L16" s="41">
        <v>1</v>
      </c>
      <c r="M16" s="41">
        <v>1</v>
      </c>
      <c r="N16" s="41">
        <v>1</v>
      </c>
      <c r="O16" s="41">
        <v>1</v>
      </c>
      <c r="P16" s="41">
        <v>1</v>
      </c>
      <c r="Q16" s="41">
        <v>1</v>
      </c>
      <c r="R16" s="41">
        <v>1</v>
      </c>
      <c r="S16" s="41">
        <v>1</v>
      </c>
      <c r="T16" s="41">
        <v>0</v>
      </c>
      <c r="U16" s="41">
        <v>1</v>
      </c>
      <c r="V16" s="41">
        <v>1</v>
      </c>
      <c r="W16" s="41">
        <v>1</v>
      </c>
      <c r="X16" s="41">
        <v>1</v>
      </c>
      <c r="Y16" s="41">
        <v>1</v>
      </c>
      <c r="Z16" s="41">
        <v>1</v>
      </c>
      <c r="AA16" s="41">
        <v>1</v>
      </c>
      <c r="AB16" s="41">
        <v>1</v>
      </c>
      <c r="AC16" s="41">
        <v>1</v>
      </c>
      <c r="AD16" s="41">
        <v>1</v>
      </c>
      <c r="AE16" s="41">
        <v>1</v>
      </c>
      <c r="AF16" s="41">
        <v>1</v>
      </c>
      <c r="AG16" s="41">
        <v>1</v>
      </c>
      <c r="AH16" s="41">
        <v>1</v>
      </c>
      <c r="AI16" s="41">
        <v>1</v>
      </c>
      <c r="AJ16" s="41">
        <v>1</v>
      </c>
      <c r="AK16" s="41">
        <v>1</v>
      </c>
      <c r="AL16" s="41">
        <v>1</v>
      </c>
      <c r="AM16" s="41">
        <v>1</v>
      </c>
      <c r="AN16" s="41">
        <v>0</v>
      </c>
      <c r="AO16" s="41">
        <v>1</v>
      </c>
      <c r="AP16" s="41">
        <v>1</v>
      </c>
      <c r="AQ16" s="41">
        <v>1</v>
      </c>
      <c r="AR16" s="41">
        <v>1</v>
      </c>
      <c r="AS16" s="41">
        <v>1</v>
      </c>
      <c r="AT16" s="41">
        <v>0</v>
      </c>
      <c r="AU16" s="41">
        <v>1</v>
      </c>
      <c r="AV16" s="41">
        <v>1</v>
      </c>
      <c r="AW16" s="41">
        <v>1</v>
      </c>
      <c r="AX16" s="41">
        <v>1</v>
      </c>
      <c r="AY16" s="41">
        <v>1</v>
      </c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>
        <v>3</v>
      </c>
      <c r="BK16" s="41">
        <v>1</v>
      </c>
      <c r="BL16" s="41">
        <v>3</v>
      </c>
      <c r="BM16" s="41">
        <v>4</v>
      </c>
      <c r="BN16" s="41">
        <v>3</v>
      </c>
      <c r="BO16" s="43">
        <f t="shared" si="1"/>
        <v>61</v>
      </c>
      <c r="BP16" s="41"/>
      <c r="BQ16" s="41"/>
      <c r="BR16" s="41"/>
      <c r="BS16" s="41"/>
      <c r="BT16" s="41"/>
      <c r="BU16" s="41"/>
      <c r="BV16" s="41"/>
      <c r="BW16" s="43"/>
      <c r="BX16" s="43">
        <f t="shared" si="0"/>
        <v>61</v>
      </c>
      <c r="BY16" s="41">
        <v>70</v>
      </c>
      <c r="BZ16" s="45">
        <f t="shared" si="2"/>
        <v>0.87142857142857144</v>
      </c>
      <c r="CA16" s="41">
        <v>2</v>
      </c>
      <c r="CB16" s="41" t="s">
        <v>117</v>
      </c>
      <c r="CC16" s="51" t="s">
        <v>98</v>
      </c>
      <c r="CD16" s="51" t="s">
        <v>99</v>
      </c>
      <c r="CE16" s="51"/>
      <c r="CF16" s="46" t="s">
        <v>48</v>
      </c>
      <c r="CG16" s="44">
        <v>8</v>
      </c>
    </row>
    <row r="17" spans="1:85" s="35" customFormat="1" ht="15.75" x14ac:dyDescent="0.25">
      <c r="A17" s="12" t="s">
        <v>42</v>
      </c>
      <c r="B17" s="9">
        <v>1</v>
      </c>
      <c r="C17" s="9">
        <v>1</v>
      </c>
      <c r="D17" s="9">
        <v>0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16">
        <v>1</v>
      </c>
      <c r="R17" s="16">
        <v>0</v>
      </c>
      <c r="S17" s="16">
        <v>1</v>
      </c>
      <c r="T17" s="16">
        <v>0</v>
      </c>
      <c r="U17" s="16">
        <v>1</v>
      </c>
      <c r="V17" s="16">
        <v>0</v>
      </c>
      <c r="W17" s="16">
        <v>1</v>
      </c>
      <c r="X17" s="16">
        <v>0</v>
      </c>
      <c r="Y17" s="16">
        <v>0</v>
      </c>
      <c r="Z17" s="16">
        <v>1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1</v>
      </c>
      <c r="AL17" s="9">
        <v>1</v>
      </c>
      <c r="AM17" s="9">
        <v>0</v>
      </c>
      <c r="AN17" s="9">
        <v>0</v>
      </c>
      <c r="AO17" s="9">
        <v>1</v>
      </c>
      <c r="AP17" s="9">
        <v>0</v>
      </c>
      <c r="AQ17" s="9">
        <v>1</v>
      </c>
      <c r="AR17" s="9">
        <v>1</v>
      </c>
      <c r="AS17" s="9">
        <v>1</v>
      </c>
      <c r="AT17" s="9">
        <v>1</v>
      </c>
      <c r="AU17" s="9">
        <v>1</v>
      </c>
      <c r="AV17" s="9">
        <v>0</v>
      </c>
      <c r="AW17" s="9">
        <v>1</v>
      </c>
      <c r="AX17" s="9">
        <v>1</v>
      </c>
      <c r="AY17" s="9">
        <v>0</v>
      </c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9">
        <v>3</v>
      </c>
      <c r="BK17" s="9">
        <v>1</v>
      </c>
      <c r="BL17" s="9">
        <v>3</v>
      </c>
      <c r="BM17" s="9">
        <v>2</v>
      </c>
      <c r="BN17" s="9">
        <v>2</v>
      </c>
      <c r="BO17" s="30">
        <f t="shared" si="1"/>
        <v>40</v>
      </c>
      <c r="BP17" s="13"/>
      <c r="BQ17" s="13"/>
      <c r="BR17" s="13"/>
      <c r="BS17" s="13"/>
      <c r="BT17" s="13"/>
      <c r="BU17" s="13"/>
      <c r="BV17" s="13"/>
      <c r="BW17" s="30"/>
      <c r="BX17" s="29">
        <f t="shared" si="0"/>
        <v>40</v>
      </c>
      <c r="BY17" s="10">
        <v>70</v>
      </c>
      <c r="BZ17" s="39">
        <f t="shared" si="2"/>
        <v>0.5714285714285714</v>
      </c>
      <c r="CA17" s="13">
        <v>3</v>
      </c>
      <c r="CB17" s="13" t="s">
        <v>118</v>
      </c>
      <c r="CC17" s="8" t="s">
        <v>88</v>
      </c>
      <c r="CD17" s="8" t="s">
        <v>89</v>
      </c>
      <c r="CE17" s="8" t="s">
        <v>90</v>
      </c>
      <c r="CF17" s="33" t="s">
        <v>47</v>
      </c>
      <c r="CG17" s="34">
        <v>8</v>
      </c>
    </row>
    <row r="18" spans="1:85" s="35" customFormat="1" ht="15.75" x14ac:dyDescent="0.25">
      <c r="A18" s="12" t="s">
        <v>43</v>
      </c>
      <c r="B18" s="9">
        <v>1</v>
      </c>
      <c r="C18" s="9">
        <v>0</v>
      </c>
      <c r="D18" s="9">
        <v>0</v>
      </c>
      <c r="E18" s="9">
        <v>1</v>
      </c>
      <c r="F18" s="9">
        <v>0</v>
      </c>
      <c r="G18" s="9">
        <v>1</v>
      </c>
      <c r="H18" s="9">
        <v>1</v>
      </c>
      <c r="I18" s="9">
        <v>1</v>
      </c>
      <c r="J18" s="9">
        <v>0</v>
      </c>
      <c r="K18" s="9">
        <v>0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16">
        <v>1</v>
      </c>
      <c r="R18" s="16">
        <v>1</v>
      </c>
      <c r="S18" s="16">
        <v>1</v>
      </c>
      <c r="T18" s="16">
        <v>0</v>
      </c>
      <c r="U18" s="16">
        <v>1</v>
      </c>
      <c r="V18" s="16">
        <v>0</v>
      </c>
      <c r="W18" s="16">
        <v>0</v>
      </c>
      <c r="X18" s="16">
        <v>0</v>
      </c>
      <c r="Y18" s="16">
        <v>0</v>
      </c>
      <c r="Z18" s="16">
        <v>1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1</v>
      </c>
      <c r="AG18" s="9">
        <v>1</v>
      </c>
      <c r="AH18" s="9">
        <v>0</v>
      </c>
      <c r="AI18" s="9">
        <v>0</v>
      </c>
      <c r="AJ18" s="9">
        <v>0</v>
      </c>
      <c r="AK18" s="9">
        <v>1</v>
      </c>
      <c r="AL18" s="9">
        <v>0</v>
      </c>
      <c r="AM18" s="9">
        <v>0</v>
      </c>
      <c r="AN18" s="9">
        <v>1</v>
      </c>
      <c r="AO18" s="9">
        <v>1</v>
      </c>
      <c r="AP18" s="9">
        <v>0</v>
      </c>
      <c r="AQ18" s="9">
        <v>1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9">
        <v>2</v>
      </c>
      <c r="BK18" s="9">
        <v>1</v>
      </c>
      <c r="BL18" s="9">
        <v>2</v>
      </c>
      <c r="BM18" s="9">
        <v>1</v>
      </c>
      <c r="BN18" s="9">
        <v>0</v>
      </c>
      <c r="BO18" s="30">
        <f t="shared" si="1"/>
        <v>27</v>
      </c>
      <c r="BP18" s="13"/>
      <c r="BQ18" s="13"/>
      <c r="BR18" s="13"/>
      <c r="BS18" s="13"/>
      <c r="BT18" s="13"/>
      <c r="BU18" s="13"/>
      <c r="BV18" s="13"/>
      <c r="BW18" s="30"/>
      <c r="BX18" s="29">
        <f t="shared" si="0"/>
        <v>27</v>
      </c>
      <c r="BY18" s="10">
        <v>70</v>
      </c>
      <c r="BZ18" s="39">
        <f t="shared" si="2"/>
        <v>0.38571428571428573</v>
      </c>
      <c r="CA18" s="13">
        <v>4</v>
      </c>
      <c r="CB18" s="13" t="s">
        <v>118</v>
      </c>
      <c r="CC18" s="8" t="s">
        <v>91</v>
      </c>
      <c r="CD18" s="8" t="s">
        <v>92</v>
      </c>
      <c r="CE18" s="8" t="s">
        <v>93</v>
      </c>
      <c r="CF18" s="33" t="s">
        <v>46</v>
      </c>
      <c r="CG18" s="34">
        <v>8</v>
      </c>
    </row>
    <row r="19" spans="1:85" s="35" customFormat="1" ht="15.75" x14ac:dyDescent="0.25">
      <c r="A19" s="12" t="s">
        <v>38</v>
      </c>
      <c r="B19" s="9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1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1</v>
      </c>
      <c r="P19" s="9">
        <v>0</v>
      </c>
      <c r="Q19" s="16">
        <v>0</v>
      </c>
      <c r="R19" s="16">
        <v>1</v>
      </c>
      <c r="S19" s="16">
        <v>0</v>
      </c>
      <c r="T19" s="16">
        <v>0</v>
      </c>
      <c r="U19" s="16">
        <v>0</v>
      </c>
      <c r="V19" s="16">
        <v>1</v>
      </c>
      <c r="W19" s="16">
        <v>0</v>
      </c>
      <c r="X19" s="16">
        <v>0</v>
      </c>
      <c r="Y19" s="16">
        <v>0</v>
      </c>
      <c r="Z19" s="16">
        <v>1</v>
      </c>
      <c r="AA19" s="9">
        <v>0</v>
      </c>
      <c r="AB19" s="9">
        <v>0</v>
      </c>
      <c r="AC19" s="9">
        <v>0</v>
      </c>
      <c r="AD19" s="9">
        <v>1</v>
      </c>
      <c r="AE19" s="9">
        <v>0</v>
      </c>
      <c r="AF19" s="9">
        <v>1</v>
      </c>
      <c r="AG19" s="9">
        <v>1</v>
      </c>
      <c r="AH19" s="9">
        <v>0</v>
      </c>
      <c r="AI19" s="9">
        <v>0</v>
      </c>
      <c r="AJ19" s="9">
        <v>1</v>
      </c>
      <c r="AK19" s="9">
        <v>0</v>
      </c>
      <c r="AL19" s="9">
        <v>0</v>
      </c>
      <c r="AM19" s="9">
        <v>0</v>
      </c>
      <c r="AN19" s="9">
        <v>0</v>
      </c>
      <c r="AO19" s="9">
        <v>1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30">
        <f t="shared" si="1"/>
        <v>12</v>
      </c>
      <c r="BP19" s="13"/>
      <c r="BQ19" s="13"/>
      <c r="BR19" s="13"/>
      <c r="BS19" s="13"/>
      <c r="BT19" s="13"/>
      <c r="BU19" s="13"/>
      <c r="BV19" s="13"/>
      <c r="BW19" s="30"/>
      <c r="BX19" s="29">
        <f t="shared" si="0"/>
        <v>12</v>
      </c>
      <c r="BY19" s="10">
        <v>70</v>
      </c>
      <c r="BZ19" s="39">
        <f t="shared" si="2"/>
        <v>0.17142857142857143</v>
      </c>
      <c r="CA19" s="13">
        <v>5</v>
      </c>
      <c r="CB19" s="13" t="s">
        <v>118</v>
      </c>
      <c r="CC19" s="8" t="s">
        <v>94</v>
      </c>
      <c r="CD19" s="8" t="s">
        <v>73</v>
      </c>
      <c r="CE19" s="8" t="s">
        <v>95</v>
      </c>
      <c r="CF19" s="33" t="s">
        <v>60</v>
      </c>
      <c r="CG19" s="34">
        <v>8</v>
      </c>
    </row>
    <row r="20" spans="1:85" s="37" customFormat="1" ht="15.75" x14ac:dyDescent="0.25">
      <c r="A20" s="2" t="s">
        <v>24</v>
      </c>
      <c r="B20" s="3">
        <v>0</v>
      </c>
      <c r="C20" s="3">
        <v>1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  <c r="L20" s="3">
        <v>0</v>
      </c>
      <c r="M20" s="3">
        <v>0</v>
      </c>
      <c r="N20" s="3">
        <v>1</v>
      </c>
      <c r="O20" s="3">
        <v>0</v>
      </c>
      <c r="P20" s="3">
        <v>1</v>
      </c>
      <c r="Q20" s="4">
        <v>1</v>
      </c>
      <c r="R20" s="4">
        <v>0</v>
      </c>
      <c r="S20" s="4">
        <v>1</v>
      </c>
      <c r="T20" s="4">
        <v>1</v>
      </c>
      <c r="U20" s="4">
        <v>1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1</v>
      </c>
      <c r="AH20" s="3">
        <v>0</v>
      </c>
      <c r="AI20" s="3">
        <v>1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1</v>
      </c>
      <c r="AP20" s="3">
        <v>0</v>
      </c>
      <c r="AQ20" s="3">
        <v>1</v>
      </c>
      <c r="AR20" s="3">
        <v>0</v>
      </c>
      <c r="AS20" s="3">
        <v>0</v>
      </c>
      <c r="AT20" s="3">
        <v>0</v>
      </c>
      <c r="AU20" s="3">
        <v>1</v>
      </c>
      <c r="AV20" s="3">
        <v>0</v>
      </c>
      <c r="AW20" s="3">
        <v>1</v>
      </c>
      <c r="AX20" s="3">
        <v>0</v>
      </c>
      <c r="AY20" s="3">
        <v>0</v>
      </c>
      <c r="AZ20" s="4">
        <v>0</v>
      </c>
      <c r="BA20" s="4">
        <v>0</v>
      </c>
      <c r="BB20" s="4">
        <v>0</v>
      </c>
      <c r="BC20" s="4">
        <v>0</v>
      </c>
      <c r="BD20" s="4">
        <v>1</v>
      </c>
      <c r="BE20" s="4">
        <v>0</v>
      </c>
      <c r="BF20" s="4">
        <v>0</v>
      </c>
      <c r="BG20" s="4">
        <v>1</v>
      </c>
      <c r="BH20" s="4">
        <v>0</v>
      </c>
      <c r="BI20" s="4">
        <v>1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0">
        <f>SUM(B20:BN20)</f>
        <v>17</v>
      </c>
      <c r="BP20" s="4">
        <v>2</v>
      </c>
      <c r="BQ20" s="4">
        <v>2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1">
        <f>BV20+BU20+BT20+BS20+BR20+BQ20+BP20</f>
        <v>4</v>
      </c>
      <c r="BX20" s="1">
        <f>BO20+BW20</f>
        <v>21</v>
      </c>
      <c r="BY20" s="38">
        <v>100</v>
      </c>
      <c r="BZ20" s="39">
        <f t="shared" si="2"/>
        <v>0.21</v>
      </c>
      <c r="CA20" s="38">
        <v>1</v>
      </c>
      <c r="CB20" s="36" t="s">
        <v>118</v>
      </c>
      <c r="CC20" s="5" t="s">
        <v>103</v>
      </c>
      <c r="CD20" s="5" t="s">
        <v>104</v>
      </c>
      <c r="CE20" s="5" t="s">
        <v>105</v>
      </c>
      <c r="CF20" s="2" t="s">
        <v>120</v>
      </c>
      <c r="CG20" s="34">
        <v>9</v>
      </c>
    </row>
    <row r="21" spans="1:85" s="37" customFormat="1" ht="15.75" x14ac:dyDescent="0.25">
      <c r="A21" s="40" t="s">
        <v>27</v>
      </c>
      <c r="B21" s="41">
        <v>1</v>
      </c>
      <c r="C21" s="41">
        <v>1</v>
      </c>
      <c r="D21" s="41">
        <v>1</v>
      </c>
      <c r="E21" s="41">
        <v>1</v>
      </c>
      <c r="F21" s="41">
        <v>1</v>
      </c>
      <c r="G21" s="41">
        <v>1</v>
      </c>
      <c r="H21" s="41">
        <v>1</v>
      </c>
      <c r="I21" s="41">
        <v>0</v>
      </c>
      <c r="J21" s="41">
        <v>1</v>
      </c>
      <c r="K21" s="41">
        <v>1</v>
      </c>
      <c r="L21" s="41">
        <v>1</v>
      </c>
      <c r="M21" s="41">
        <v>1</v>
      </c>
      <c r="N21" s="41">
        <v>1</v>
      </c>
      <c r="O21" s="41">
        <v>1</v>
      </c>
      <c r="P21" s="41">
        <v>1</v>
      </c>
      <c r="Q21" s="41">
        <v>1</v>
      </c>
      <c r="R21" s="41">
        <v>0</v>
      </c>
      <c r="S21" s="41">
        <v>1</v>
      </c>
      <c r="T21" s="41">
        <v>1</v>
      </c>
      <c r="U21" s="41">
        <v>1</v>
      </c>
      <c r="V21" s="41">
        <v>0</v>
      </c>
      <c r="W21" s="41">
        <v>0</v>
      </c>
      <c r="X21" s="41">
        <v>1</v>
      </c>
      <c r="Y21" s="41">
        <v>1</v>
      </c>
      <c r="Z21" s="41">
        <v>0</v>
      </c>
      <c r="AA21" s="41">
        <v>1</v>
      </c>
      <c r="AB21" s="41">
        <v>1</v>
      </c>
      <c r="AC21" s="41">
        <v>0</v>
      </c>
      <c r="AD21" s="41">
        <v>1</v>
      </c>
      <c r="AE21" s="41">
        <v>0</v>
      </c>
      <c r="AF21" s="41">
        <v>1</v>
      </c>
      <c r="AG21" s="41">
        <v>1</v>
      </c>
      <c r="AH21" s="41">
        <v>1</v>
      </c>
      <c r="AI21" s="41">
        <v>1</v>
      </c>
      <c r="AJ21" s="41">
        <v>1</v>
      </c>
      <c r="AK21" s="41">
        <v>0</v>
      </c>
      <c r="AL21" s="41">
        <v>1</v>
      </c>
      <c r="AM21" s="41">
        <v>1</v>
      </c>
      <c r="AN21" s="41">
        <v>0</v>
      </c>
      <c r="AO21" s="41">
        <v>1</v>
      </c>
      <c r="AP21" s="41">
        <v>0</v>
      </c>
      <c r="AQ21" s="41">
        <v>1</v>
      </c>
      <c r="AR21" s="41">
        <v>1</v>
      </c>
      <c r="AS21" s="41">
        <v>1</v>
      </c>
      <c r="AT21" s="41">
        <v>1</v>
      </c>
      <c r="AU21" s="41">
        <v>1</v>
      </c>
      <c r="AV21" s="41">
        <v>0</v>
      </c>
      <c r="AW21" s="41">
        <v>1</v>
      </c>
      <c r="AX21" s="41">
        <v>0</v>
      </c>
      <c r="AY21" s="41">
        <v>1</v>
      </c>
      <c r="AZ21" s="41">
        <v>1</v>
      </c>
      <c r="BA21" s="41">
        <v>0</v>
      </c>
      <c r="BB21" s="41">
        <v>0</v>
      </c>
      <c r="BC21" s="41">
        <v>0</v>
      </c>
      <c r="BD21" s="41">
        <v>1</v>
      </c>
      <c r="BE21" s="41">
        <v>0</v>
      </c>
      <c r="BF21" s="41">
        <v>0</v>
      </c>
      <c r="BG21" s="41">
        <v>0</v>
      </c>
      <c r="BH21" s="41">
        <v>0</v>
      </c>
      <c r="BI21" s="41">
        <v>0</v>
      </c>
      <c r="BJ21" s="41">
        <v>3</v>
      </c>
      <c r="BK21" s="41">
        <v>2</v>
      </c>
      <c r="BL21" s="41">
        <v>3</v>
      </c>
      <c r="BM21" s="41">
        <v>4</v>
      </c>
      <c r="BN21" s="41">
        <v>5</v>
      </c>
      <c r="BO21" s="42">
        <f>SUM(B21:BN21)</f>
        <v>57</v>
      </c>
      <c r="BP21" s="41">
        <v>2</v>
      </c>
      <c r="BQ21" s="41">
        <v>2</v>
      </c>
      <c r="BR21" s="41">
        <v>1</v>
      </c>
      <c r="BS21" s="41">
        <v>2</v>
      </c>
      <c r="BT21" s="41">
        <v>3</v>
      </c>
      <c r="BU21" s="41">
        <v>3</v>
      </c>
      <c r="BV21" s="41">
        <v>2</v>
      </c>
      <c r="BW21" s="43">
        <f>BV21+BU21+BT21+BS21+BR21+BQ21+BP21</f>
        <v>15</v>
      </c>
      <c r="BX21" s="43">
        <f>BO21+BW21</f>
        <v>72</v>
      </c>
      <c r="BY21" s="44">
        <v>100</v>
      </c>
      <c r="BZ21" s="45">
        <f t="shared" si="2"/>
        <v>0.72</v>
      </c>
      <c r="CA21" s="44">
        <v>1</v>
      </c>
      <c r="CB21" s="46" t="s">
        <v>119</v>
      </c>
      <c r="CC21" s="40" t="s">
        <v>111</v>
      </c>
      <c r="CD21" s="40" t="s">
        <v>112</v>
      </c>
      <c r="CE21" s="40" t="s">
        <v>113</v>
      </c>
      <c r="CF21" s="40" t="s">
        <v>46</v>
      </c>
      <c r="CG21" s="44">
        <v>10</v>
      </c>
    </row>
    <row r="22" spans="1:85" s="37" customFormat="1" ht="15.75" x14ac:dyDescent="0.25">
      <c r="A22" s="2" t="s">
        <v>25</v>
      </c>
      <c r="B22" s="3">
        <v>1</v>
      </c>
      <c r="C22" s="3">
        <v>0</v>
      </c>
      <c r="D22" s="3">
        <v>1</v>
      </c>
      <c r="E22" s="3">
        <v>0</v>
      </c>
      <c r="F22" s="3">
        <v>1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1</v>
      </c>
      <c r="M22" s="3">
        <v>0</v>
      </c>
      <c r="N22" s="3">
        <v>1</v>
      </c>
      <c r="O22" s="3">
        <v>1</v>
      </c>
      <c r="P22" s="3">
        <v>1</v>
      </c>
      <c r="Q22" s="4">
        <v>1</v>
      </c>
      <c r="R22" s="4">
        <v>1</v>
      </c>
      <c r="S22" s="4">
        <v>0</v>
      </c>
      <c r="T22" s="4">
        <v>1</v>
      </c>
      <c r="U22" s="4">
        <v>1</v>
      </c>
      <c r="V22" s="4">
        <v>0</v>
      </c>
      <c r="W22" s="4">
        <v>0</v>
      </c>
      <c r="X22" s="4">
        <v>1</v>
      </c>
      <c r="Y22" s="4">
        <v>1</v>
      </c>
      <c r="Z22" s="4">
        <v>1</v>
      </c>
      <c r="AA22" s="3">
        <v>1</v>
      </c>
      <c r="AB22" s="3">
        <v>0</v>
      </c>
      <c r="AC22" s="3">
        <v>1</v>
      </c>
      <c r="AD22" s="3">
        <v>0</v>
      </c>
      <c r="AE22" s="3">
        <v>0</v>
      </c>
      <c r="AF22" s="3">
        <v>1</v>
      </c>
      <c r="AG22" s="3">
        <v>1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1</v>
      </c>
      <c r="AO22" s="3">
        <v>0</v>
      </c>
      <c r="AP22" s="3">
        <v>1</v>
      </c>
      <c r="AQ22" s="3">
        <v>1</v>
      </c>
      <c r="AR22" s="3">
        <v>1</v>
      </c>
      <c r="AS22" s="3">
        <v>1</v>
      </c>
      <c r="AT22" s="3">
        <v>1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1</v>
      </c>
      <c r="BF22" s="4">
        <v>0</v>
      </c>
      <c r="BG22" s="4">
        <v>0</v>
      </c>
      <c r="BH22" s="4">
        <v>0</v>
      </c>
      <c r="BI22" s="4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0">
        <f>SUM(B22:BN22)</f>
        <v>26</v>
      </c>
      <c r="BP22" s="4">
        <v>2</v>
      </c>
      <c r="BQ22" s="4">
        <v>2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1">
        <f>BV22+BU22+BT22+BS22+BR22+BQ22+BP22</f>
        <v>4</v>
      </c>
      <c r="BX22" s="1">
        <f>BO22+BW22</f>
        <v>30</v>
      </c>
      <c r="BY22" s="38">
        <v>100</v>
      </c>
      <c r="BZ22" s="39">
        <f t="shared" si="2"/>
        <v>0.3</v>
      </c>
      <c r="CA22" s="38">
        <v>2</v>
      </c>
      <c r="CB22" s="36" t="s">
        <v>118</v>
      </c>
      <c r="CC22" s="2" t="s">
        <v>106</v>
      </c>
      <c r="CD22" s="2" t="s">
        <v>107</v>
      </c>
      <c r="CE22" s="2" t="s">
        <v>83</v>
      </c>
      <c r="CF22" s="2" t="s">
        <v>122</v>
      </c>
      <c r="CG22" s="34">
        <v>10</v>
      </c>
    </row>
    <row r="23" spans="1:85" s="37" customFormat="1" ht="15.75" x14ac:dyDescent="0.25">
      <c r="A23" s="40" t="s">
        <v>26</v>
      </c>
      <c r="B23" s="41">
        <v>1</v>
      </c>
      <c r="C23" s="41">
        <v>1</v>
      </c>
      <c r="D23" s="41">
        <v>1</v>
      </c>
      <c r="E23" s="41">
        <v>1</v>
      </c>
      <c r="F23" s="41">
        <v>1</v>
      </c>
      <c r="G23" s="41">
        <v>1</v>
      </c>
      <c r="H23" s="41">
        <v>1</v>
      </c>
      <c r="I23" s="41">
        <v>1</v>
      </c>
      <c r="J23" s="41">
        <v>1</v>
      </c>
      <c r="K23" s="41">
        <v>1</v>
      </c>
      <c r="L23" s="41">
        <v>1</v>
      </c>
      <c r="M23" s="41">
        <v>1</v>
      </c>
      <c r="N23" s="41">
        <v>1</v>
      </c>
      <c r="O23" s="41">
        <v>1</v>
      </c>
      <c r="P23" s="41">
        <v>0</v>
      </c>
      <c r="Q23" s="41">
        <v>1</v>
      </c>
      <c r="R23" s="41">
        <v>1</v>
      </c>
      <c r="S23" s="41">
        <v>1</v>
      </c>
      <c r="T23" s="41">
        <v>1</v>
      </c>
      <c r="U23" s="41">
        <v>1</v>
      </c>
      <c r="V23" s="41">
        <v>1</v>
      </c>
      <c r="W23" s="41">
        <v>0</v>
      </c>
      <c r="X23" s="41">
        <v>1</v>
      </c>
      <c r="Y23" s="41">
        <v>1</v>
      </c>
      <c r="Z23" s="41">
        <v>0</v>
      </c>
      <c r="AA23" s="41">
        <v>1</v>
      </c>
      <c r="AB23" s="41">
        <v>1</v>
      </c>
      <c r="AC23" s="41">
        <v>1</v>
      </c>
      <c r="AD23" s="41">
        <v>1</v>
      </c>
      <c r="AE23" s="41">
        <v>0</v>
      </c>
      <c r="AF23" s="41">
        <v>1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1</v>
      </c>
      <c r="AM23" s="41">
        <v>1</v>
      </c>
      <c r="AN23" s="41">
        <v>0</v>
      </c>
      <c r="AO23" s="41">
        <v>0</v>
      </c>
      <c r="AP23" s="41">
        <v>1</v>
      </c>
      <c r="AQ23" s="41">
        <v>1</v>
      </c>
      <c r="AR23" s="41">
        <v>1</v>
      </c>
      <c r="AS23" s="41">
        <v>1</v>
      </c>
      <c r="AT23" s="41">
        <v>1</v>
      </c>
      <c r="AU23" s="41">
        <v>1</v>
      </c>
      <c r="AV23" s="41">
        <v>0</v>
      </c>
      <c r="AW23" s="41">
        <v>1</v>
      </c>
      <c r="AX23" s="41">
        <v>0</v>
      </c>
      <c r="AY23" s="41">
        <v>1</v>
      </c>
      <c r="AZ23" s="41">
        <v>0</v>
      </c>
      <c r="BA23" s="41">
        <v>0</v>
      </c>
      <c r="BB23" s="41">
        <v>0</v>
      </c>
      <c r="BC23" s="41">
        <v>0</v>
      </c>
      <c r="BD23" s="41">
        <v>1</v>
      </c>
      <c r="BE23" s="41">
        <v>1</v>
      </c>
      <c r="BF23" s="41">
        <v>0</v>
      </c>
      <c r="BG23" s="41">
        <v>0</v>
      </c>
      <c r="BH23" s="41">
        <v>0</v>
      </c>
      <c r="BI23" s="41">
        <v>0</v>
      </c>
      <c r="BJ23" s="41">
        <v>4</v>
      </c>
      <c r="BK23" s="41">
        <v>2</v>
      </c>
      <c r="BL23" s="41">
        <v>4</v>
      </c>
      <c r="BM23" s="41">
        <v>4</v>
      </c>
      <c r="BN23" s="41">
        <v>0</v>
      </c>
      <c r="BO23" s="42">
        <f>SUM(B23:BN23)</f>
        <v>53</v>
      </c>
      <c r="BP23" s="41">
        <v>2</v>
      </c>
      <c r="BQ23" s="41">
        <v>2</v>
      </c>
      <c r="BR23" s="41">
        <v>1</v>
      </c>
      <c r="BS23" s="41">
        <v>2</v>
      </c>
      <c r="BT23" s="41">
        <v>3</v>
      </c>
      <c r="BU23" s="41">
        <v>3</v>
      </c>
      <c r="BV23" s="41">
        <v>2</v>
      </c>
      <c r="BW23" s="43">
        <f>BV23+BU23+BT23+BS23+BR23+BQ23+BP23</f>
        <v>15</v>
      </c>
      <c r="BX23" s="43">
        <f>BO23+BW23</f>
        <v>68</v>
      </c>
      <c r="BY23" s="44">
        <v>100</v>
      </c>
      <c r="BZ23" s="45">
        <f t="shared" si="2"/>
        <v>0.68</v>
      </c>
      <c r="CA23" s="44">
        <v>1</v>
      </c>
      <c r="CB23" s="46" t="s">
        <v>119</v>
      </c>
      <c r="CC23" s="40" t="s">
        <v>108</v>
      </c>
      <c r="CD23" s="40" t="s">
        <v>109</v>
      </c>
      <c r="CE23" s="40" t="s">
        <v>110</v>
      </c>
      <c r="CF23" s="40" t="s">
        <v>123</v>
      </c>
      <c r="CG23" s="44">
        <v>11</v>
      </c>
    </row>
    <row r="24" spans="1:85" s="37" customFormat="1" ht="15.75" x14ac:dyDescent="0.25">
      <c r="A24" s="2" t="s">
        <v>23</v>
      </c>
      <c r="B24" s="3">
        <v>1</v>
      </c>
      <c r="C24" s="3">
        <v>1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>
        <v>0</v>
      </c>
      <c r="L24" s="3">
        <v>1</v>
      </c>
      <c r="M24" s="3">
        <v>1</v>
      </c>
      <c r="N24" s="3">
        <v>0</v>
      </c>
      <c r="O24" s="3">
        <v>1</v>
      </c>
      <c r="P24" s="3">
        <v>0</v>
      </c>
      <c r="Q24" s="4">
        <v>1</v>
      </c>
      <c r="R24" s="4">
        <v>0</v>
      </c>
      <c r="S24" s="4">
        <v>1</v>
      </c>
      <c r="T24" s="4">
        <v>1</v>
      </c>
      <c r="U24" s="4">
        <v>0</v>
      </c>
      <c r="V24" s="4">
        <v>0</v>
      </c>
      <c r="W24" s="4">
        <v>0</v>
      </c>
      <c r="X24" s="4">
        <v>1</v>
      </c>
      <c r="Y24" s="4">
        <v>1</v>
      </c>
      <c r="Z24" s="4">
        <v>1</v>
      </c>
      <c r="AA24" s="3">
        <v>1</v>
      </c>
      <c r="AB24" s="3">
        <v>0</v>
      </c>
      <c r="AC24" s="3">
        <v>0</v>
      </c>
      <c r="AD24" s="3">
        <v>1</v>
      </c>
      <c r="AE24" s="3">
        <v>1</v>
      </c>
      <c r="AF24" s="3">
        <v>1</v>
      </c>
      <c r="AG24" s="3">
        <v>1</v>
      </c>
      <c r="AH24" s="3">
        <v>1</v>
      </c>
      <c r="AI24" s="3">
        <v>0</v>
      </c>
      <c r="AJ24" s="3">
        <v>0</v>
      </c>
      <c r="AK24" s="3">
        <v>0</v>
      </c>
      <c r="AL24" s="3">
        <v>1</v>
      </c>
      <c r="AM24" s="3">
        <v>1</v>
      </c>
      <c r="AN24" s="3">
        <v>1</v>
      </c>
      <c r="AO24" s="3">
        <v>0</v>
      </c>
      <c r="AP24" s="3">
        <v>0</v>
      </c>
      <c r="AQ24" s="3">
        <v>0</v>
      </c>
      <c r="AR24" s="3">
        <v>1</v>
      </c>
      <c r="AS24" s="3">
        <v>1</v>
      </c>
      <c r="AT24" s="3">
        <v>0</v>
      </c>
      <c r="AU24" s="3">
        <v>0</v>
      </c>
      <c r="AV24" s="3">
        <v>0</v>
      </c>
      <c r="AW24" s="3">
        <v>1</v>
      </c>
      <c r="AX24" s="3">
        <v>1</v>
      </c>
      <c r="AY24" s="3">
        <v>0</v>
      </c>
      <c r="AZ24" s="4">
        <v>0</v>
      </c>
      <c r="BA24" s="4">
        <v>0</v>
      </c>
      <c r="BB24" s="4">
        <v>0</v>
      </c>
      <c r="BC24" s="4">
        <v>0</v>
      </c>
      <c r="BD24" s="4">
        <v>1</v>
      </c>
      <c r="BE24" s="4">
        <v>0</v>
      </c>
      <c r="BF24" s="4">
        <v>1</v>
      </c>
      <c r="BG24" s="4">
        <v>0</v>
      </c>
      <c r="BH24" s="4">
        <v>0</v>
      </c>
      <c r="BI24" s="4">
        <v>1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0">
        <f>SUM(B24:BN24)</f>
        <v>34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1">
        <f>BV24+BU24+BT24+BS24+BR24+BQ24+BP24</f>
        <v>0</v>
      </c>
      <c r="BX24" s="1">
        <f>BO24+BW24</f>
        <v>34</v>
      </c>
      <c r="BY24" s="38">
        <v>100</v>
      </c>
      <c r="BZ24" s="39">
        <f t="shared" si="2"/>
        <v>0.34</v>
      </c>
      <c r="CA24" s="38">
        <v>2</v>
      </c>
      <c r="CB24" s="36" t="s">
        <v>118</v>
      </c>
      <c r="CC24" s="5" t="s">
        <v>100</v>
      </c>
      <c r="CD24" s="5" t="s">
        <v>101</v>
      </c>
      <c r="CE24" s="5" t="s">
        <v>102</v>
      </c>
      <c r="CF24" s="2" t="s">
        <v>121</v>
      </c>
      <c r="CG24" s="34">
        <v>11</v>
      </c>
    </row>
    <row r="25" spans="1:85" s="18" customFormat="1" x14ac:dyDescent="0.25">
      <c r="BY25" s="19"/>
      <c r="BZ25" s="19"/>
      <c r="CA25" s="19"/>
      <c r="CG25" s="19"/>
    </row>
    <row r="26" spans="1:85" s="31" customFormat="1" x14ac:dyDescent="0.25">
      <c r="BY26" s="32"/>
      <c r="BZ26" s="32"/>
      <c r="CA26" s="32"/>
      <c r="CG26" s="32"/>
    </row>
  </sheetData>
  <sheetProtection algorithmName="SHA-512" hashValue="+ya9Zot3t6N0VzmFh+X5gG8wsm5K853fzucdgdvJ24v+WOk654s++1ZkX6wIzuZjCIbqKS+47nrJNJbUthmPFg==" saltValue="Wzg7WvvMouvej94pVk0AgQ==" spinCount="100000" sheet="1" objects="1" scenarios="1" sort="0" autoFilter="0"/>
  <autoFilter ref="A5:CG24"/>
  <sortState ref="A6:CH24">
    <sortCondition ref="CG6:CG24"/>
    <sortCondition descending="1" ref="BX6:BX24"/>
    <sortCondition ref="CC6:CC24"/>
    <sortCondition ref="CD6:CD24"/>
    <sortCondition ref="CE6:CE24"/>
  </sortState>
  <mergeCells count="22">
    <mergeCell ref="CG4:CG5"/>
    <mergeCell ref="CF4:CF5"/>
    <mergeCell ref="BY4:BY5"/>
    <mergeCell ref="BZ4:BZ5"/>
    <mergeCell ref="CA4:CA5"/>
    <mergeCell ref="CB4:CB5"/>
    <mergeCell ref="CD4:CD5"/>
    <mergeCell ref="CE4:CE5"/>
    <mergeCell ref="AZ4:BI4"/>
    <mergeCell ref="BO4:BO5"/>
    <mergeCell ref="CC4:CC5"/>
    <mergeCell ref="A1:BO1"/>
    <mergeCell ref="A2:BO2"/>
    <mergeCell ref="B3:P3"/>
    <mergeCell ref="T3:AG3"/>
    <mergeCell ref="A4:A5"/>
    <mergeCell ref="B4:P4"/>
    <mergeCell ref="Q4:Z4"/>
    <mergeCell ref="AA4:AY4"/>
    <mergeCell ref="BJ4:BN4"/>
    <mergeCell ref="BP4:BW4"/>
    <mergeCell ref="BX4:BX5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Диапазон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кит.яз.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Kirgintseva</dc:creator>
  <cp:lastModifiedBy>МетодЦентр</cp:lastModifiedBy>
  <cp:lastPrinted>2022-11-28T15:54:29Z</cp:lastPrinted>
  <dcterms:created xsi:type="dcterms:W3CDTF">2022-10-18T17:09:00Z</dcterms:created>
  <dcterms:modified xsi:type="dcterms:W3CDTF">2022-12-05T18:50:49Z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21D4B311870E45408934AD5C8C19F31A</vt:lpwstr>
  </property>
  <property fmtid="{D5CDD505-2E9C-101B-9397-08002B2CF9AE}" pid="3" name="KSOProductBuildVer">
    <vt:lpwstr>1049-11.2.0.11341</vt:lpwstr>
  </property>
</Properties>
</file>