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7170"/>
  </bookViews>
  <sheets>
    <sheet name="экология" sheetId="2" r:id="rId1"/>
  </sheets>
  <definedNames>
    <definedName name="_xlnm._FilterDatabase" localSheetId="0" hidden="1">экология!$A$8:$AN$62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2" i="2" l="1"/>
  <c r="AE62" i="2" s="1"/>
  <c r="AC62" i="2"/>
  <c r="AD61" i="2"/>
  <c r="AE61" i="2" s="1"/>
  <c r="AC61" i="2"/>
  <c r="AD60" i="2"/>
  <c r="AE60" i="2" s="1"/>
  <c r="AC60" i="2"/>
  <c r="AD59" i="2"/>
  <c r="AE59" i="2" s="1"/>
  <c r="AC59" i="2"/>
  <c r="AD58" i="2"/>
  <c r="AE58" i="2" s="1"/>
  <c r="AC58" i="2"/>
  <c r="AD57" i="2"/>
  <c r="AE57" i="2" s="1"/>
  <c r="AC57" i="2"/>
  <c r="AD56" i="2"/>
  <c r="AE56" i="2" s="1"/>
  <c r="AC56" i="2"/>
  <c r="AD55" i="2"/>
  <c r="AE55" i="2" s="1"/>
  <c r="AC55" i="2"/>
  <c r="AD54" i="2"/>
  <c r="AE54" i="2" s="1"/>
  <c r="AC54" i="2"/>
  <c r="AD53" i="2"/>
  <c r="AE53" i="2" s="1"/>
  <c r="AC53" i="2"/>
  <c r="AD52" i="2"/>
  <c r="AE52" i="2" s="1"/>
  <c r="AC52" i="2"/>
  <c r="AD51" i="2"/>
  <c r="AE51" i="2" s="1"/>
  <c r="AC51" i="2"/>
  <c r="AD50" i="2"/>
  <c r="AE50" i="2" s="1"/>
  <c r="AC50" i="2"/>
  <c r="AD49" i="2"/>
  <c r="AE49" i="2" s="1"/>
  <c r="AC49" i="2"/>
  <c r="AD48" i="2"/>
  <c r="AE48" i="2" s="1"/>
  <c r="AC48" i="2"/>
  <c r="AD47" i="2"/>
  <c r="AE47" i="2" s="1"/>
  <c r="AC47" i="2"/>
  <c r="AD46" i="2"/>
  <c r="AE46" i="2" s="1"/>
  <c r="AC46" i="2"/>
  <c r="AD45" i="2"/>
  <c r="AE45" i="2" s="1"/>
  <c r="AC45" i="2"/>
  <c r="AD44" i="2"/>
  <c r="AE44" i="2" s="1"/>
  <c r="AC44" i="2"/>
  <c r="AD43" i="2"/>
  <c r="AE43" i="2" s="1"/>
  <c r="AC43" i="2"/>
  <c r="AD42" i="2"/>
  <c r="AE42" i="2" s="1"/>
  <c r="AC42" i="2"/>
  <c r="AD41" i="2"/>
  <c r="AE41" i="2" s="1"/>
  <c r="AC41" i="2"/>
  <c r="AD40" i="2"/>
  <c r="AE40" i="2" s="1"/>
  <c r="AC40" i="2"/>
  <c r="AD39" i="2"/>
  <c r="AE39" i="2" s="1"/>
  <c r="AC39" i="2"/>
  <c r="AD38" i="2"/>
  <c r="AE38" i="2" s="1"/>
  <c r="AC38" i="2"/>
  <c r="AD37" i="2"/>
  <c r="AE37" i="2" s="1"/>
  <c r="AC37" i="2"/>
  <c r="AD36" i="2"/>
  <c r="AE36" i="2" s="1"/>
  <c r="AC36" i="2"/>
  <c r="AD35" i="2"/>
  <c r="AE35" i="2" s="1"/>
  <c r="AC35" i="2"/>
  <c r="AD34" i="2"/>
  <c r="AE34" i="2" s="1"/>
  <c r="AC34" i="2"/>
  <c r="AD33" i="2"/>
  <c r="AE33" i="2" s="1"/>
  <c r="AC33" i="2"/>
  <c r="AD32" i="2"/>
  <c r="AE32" i="2" s="1"/>
  <c r="AC32" i="2"/>
  <c r="O65" i="2"/>
  <c r="O66" i="2"/>
  <c r="O64" i="2"/>
  <c r="AD24" i="2" l="1"/>
  <c r="AD31" i="2"/>
  <c r="AD26" i="2"/>
  <c r="AD22" i="2"/>
  <c r="AD20" i="2"/>
  <c r="AD18" i="2"/>
  <c r="AD15" i="2"/>
  <c r="AD12" i="2"/>
  <c r="AD13" i="2"/>
  <c r="AD25" i="2"/>
  <c r="AD14" i="2"/>
  <c r="AD11" i="2"/>
  <c r="AD28" i="2"/>
  <c r="AD27" i="2"/>
  <c r="AD19" i="2"/>
  <c r="AD10" i="2"/>
  <c r="AD29" i="2"/>
  <c r="AD16" i="2"/>
  <c r="AD17" i="2"/>
  <c r="AD9" i="2"/>
  <c r="AD30" i="2"/>
  <c r="AD23" i="2"/>
  <c r="AD21" i="2"/>
  <c r="AC9" i="2"/>
  <c r="AC11" i="2"/>
  <c r="AC12" i="2"/>
  <c r="AC13" i="2"/>
  <c r="AC10" i="2"/>
  <c r="AC14" i="2"/>
  <c r="AC15" i="2"/>
  <c r="AC17" i="2"/>
  <c r="AC16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8" i="2"/>
  <c r="AE9" i="2" l="1"/>
  <c r="AE24" i="2"/>
  <c r="AE31" i="2"/>
  <c r="AE22" i="2"/>
  <c r="AE20" i="2"/>
  <c r="AE18" i="2"/>
  <c r="AE15" i="2"/>
  <c r="AE12" i="2"/>
  <c r="AE13" i="2"/>
  <c r="AE25" i="2"/>
  <c r="AE26" i="2"/>
  <c r="AE14" i="2"/>
  <c r="AE30" i="2"/>
  <c r="AE10" i="2"/>
  <c r="AE27" i="2"/>
  <c r="AE17" i="2"/>
  <c r="AE28" i="2"/>
  <c r="AE23" i="2"/>
  <c r="AE19" i="2"/>
  <c r="AE11" i="2"/>
  <c r="AE16" i="2"/>
  <c r="AE29" i="2"/>
  <c r="AE21" i="2"/>
</calcChain>
</file>

<file path=xl/sharedStrings.xml><?xml version="1.0" encoding="utf-8"?>
<sst xmlns="http://schemas.openxmlformats.org/spreadsheetml/2006/main" count="405" uniqueCount="244">
  <si>
    <t>Мария</t>
  </si>
  <si>
    <t>Александровна</t>
  </si>
  <si>
    <t>МБОУ СОШ "Школа будущего"</t>
  </si>
  <si>
    <t>Гурьевский муниципальный округ</t>
  </si>
  <si>
    <t>Антипина</t>
  </si>
  <si>
    <t>София</t>
  </si>
  <si>
    <t>Ивановна</t>
  </si>
  <si>
    <t>Андрей</t>
  </si>
  <si>
    <t>Алексеевич</t>
  </si>
  <si>
    <t>ГАУ КО ОО ШИЛИ</t>
  </si>
  <si>
    <t>городской округ "Город Калининград"</t>
  </si>
  <si>
    <t>Кострыгин</t>
  </si>
  <si>
    <t>Аркадий</t>
  </si>
  <si>
    <t>Дмитриевич</t>
  </si>
  <si>
    <t>Татьяна</t>
  </si>
  <si>
    <t>Сидорова</t>
  </si>
  <si>
    <t>Софья</t>
  </si>
  <si>
    <t>Игоревна</t>
  </si>
  <si>
    <t>МБОУ "СОШ п. Васильково"</t>
  </si>
  <si>
    <t>Цвиркун</t>
  </si>
  <si>
    <t>Яна</t>
  </si>
  <si>
    <t>Алексеевна</t>
  </si>
  <si>
    <t>МБОУ "Классическая школа" г. Гурьевска</t>
  </si>
  <si>
    <t>Чельцова</t>
  </si>
  <si>
    <t>Миляна</t>
  </si>
  <si>
    <t>Чучаев</t>
  </si>
  <si>
    <t>Заурбек</t>
  </si>
  <si>
    <t>Русланбекович</t>
  </si>
  <si>
    <t>МБОУ "Добринская ООШ им.Н.С.Спиридонова"</t>
  </si>
  <si>
    <t>Шевелюхин</t>
  </si>
  <si>
    <t>Дмитрий</t>
  </si>
  <si>
    <t>Никитович</t>
  </si>
  <si>
    <t>Буланова</t>
  </si>
  <si>
    <t>Анастасия</t>
  </si>
  <si>
    <t>Дмитриевна</t>
  </si>
  <si>
    <t>МОУ "СОШ № 5"</t>
  </si>
  <si>
    <t>Гусевский городской округ</t>
  </si>
  <si>
    <t>Михаил</t>
  </si>
  <si>
    <t>Балтийский городской округ</t>
  </si>
  <si>
    <t>МБОУ "СШ им. А. Моисеева пос. Знаменска"</t>
  </si>
  <si>
    <t>Гвардейский муниципальный округ</t>
  </si>
  <si>
    <t>Илья</t>
  </si>
  <si>
    <t>Морскова</t>
  </si>
  <si>
    <t>Алиса</t>
  </si>
  <si>
    <t>Сергеевна</t>
  </si>
  <si>
    <t>Екатерина</t>
  </si>
  <si>
    <t>Михайловна</t>
  </si>
  <si>
    <t>Николаевич</t>
  </si>
  <si>
    <t>МАОУ "СОШ № 4 г.Черняховска"</t>
  </si>
  <si>
    <t>Черняховский муниципальный округ</t>
  </si>
  <si>
    <t>Тухватулин</t>
  </si>
  <si>
    <t>Алексей</t>
  </si>
  <si>
    <t>МБОУ СОШ г. Пионерского</t>
  </si>
  <si>
    <t>Пионерский городской округ</t>
  </si>
  <si>
    <t>Василенко</t>
  </si>
  <si>
    <t>МБОУ "Средняя школа п. Железнодорожный"</t>
  </si>
  <si>
    <t>Правдинский муниципальный округ</t>
  </si>
  <si>
    <t>Межинская</t>
  </si>
  <si>
    <t>Диана</t>
  </si>
  <si>
    <t>Денисовна</t>
  </si>
  <si>
    <t>МАОУ "Лицей № 7 г. Черняховска"</t>
  </si>
  <si>
    <t>Полежаева</t>
  </si>
  <si>
    <t>Дарья</t>
  </si>
  <si>
    <t>МАОУ "Гимназия № 2 г. Черняховска"</t>
  </si>
  <si>
    <t>Пчеловодова</t>
  </si>
  <si>
    <t>Полина</t>
  </si>
  <si>
    <t>Николаевна</t>
  </si>
  <si>
    <t>Титова</t>
  </si>
  <si>
    <t>Вадимовна</t>
  </si>
  <si>
    <t>Черепанова</t>
  </si>
  <si>
    <t>МАОУ "СОШ № 6 г. Черняховска"</t>
  </si>
  <si>
    <t>Шайдуко</t>
  </si>
  <si>
    <t>Елизавета</t>
  </si>
  <si>
    <t>Владимировна</t>
  </si>
  <si>
    <t>Позднякова</t>
  </si>
  <si>
    <t>Виктория</t>
  </si>
  <si>
    <t>МБОУ "Южная СОШ"</t>
  </si>
  <si>
    <t>Багратионовский муниципальный округ</t>
  </si>
  <si>
    <t>Суслов</t>
  </si>
  <si>
    <t>Александр</t>
  </si>
  <si>
    <t>Евгеньевич</t>
  </si>
  <si>
    <t>МБОУ лицей № 1</t>
  </si>
  <si>
    <t>Зяткин</t>
  </si>
  <si>
    <t>Александрович</t>
  </si>
  <si>
    <t>МБОУ "СШ пос. Борское"</t>
  </si>
  <si>
    <t>Веденеев</t>
  </si>
  <si>
    <t>Савченко</t>
  </si>
  <si>
    <t>Юлия</t>
  </si>
  <si>
    <t>Викторовна</t>
  </si>
  <si>
    <t>Козлова</t>
  </si>
  <si>
    <t>Геннадьевна</t>
  </si>
  <si>
    <t>МАОУ "Гимназия "Вектор" г. Зеленоградска"</t>
  </si>
  <si>
    <t>Зеленоградский муниципальный округ</t>
  </si>
  <si>
    <t>Лузина</t>
  </si>
  <si>
    <t>Нискогуз</t>
  </si>
  <si>
    <t>Васильевна</t>
  </si>
  <si>
    <t>МАОУ СОШ п. Романово</t>
  </si>
  <si>
    <t>Осипкова</t>
  </si>
  <si>
    <t>Пеленс</t>
  </si>
  <si>
    <t>Ева</t>
  </si>
  <si>
    <t>Соляников</t>
  </si>
  <si>
    <t>Даниил</t>
  </si>
  <si>
    <t>Артём</t>
  </si>
  <si>
    <t>Максимовна</t>
  </si>
  <si>
    <t>Бегунов</t>
  </si>
  <si>
    <t>Кирилл</t>
  </si>
  <si>
    <t>МАОУ СОШ № 56</t>
  </si>
  <si>
    <t>Булка</t>
  </si>
  <si>
    <t>МАОУ лицей № 49</t>
  </si>
  <si>
    <t>Веденцова</t>
  </si>
  <si>
    <t>МАОУ СОШ № 38</t>
  </si>
  <si>
    <t>Виноградов</t>
  </si>
  <si>
    <t>Владимирович</t>
  </si>
  <si>
    <t>Высоцкий</t>
  </si>
  <si>
    <t>Павел</t>
  </si>
  <si>
    <t>Федорович</t>
  </si>
  <si>
    <t>Евдокимова</t>
  </si>
  <si>
    <t>Станиславовна</t>
  </si>
  <si>
    <t>Ефремов</t>
  </si>
  <si>
    <t>Андреевич</t>
  </si>
  <si>
    <t>Заитов</t>
  </si>
  <si>
    <t>Дамирович</t>
  </si>
  <si>
    <t>Зуев</t>
  </si>
  <si>
    <t>Никита</t>
  </si>
  <si>
    <t>МАОУ СОШ № 50</t>
  </si>
  <si>
    <t>Карпенков</t>
  </si>
  <si>
    <t>Николай</t>
  </si>
  <si>
    <t>Игоревич</t>
  </si>
  <si>
    <t>МАОУ гимназия № 40 им. Ю.А. Гагарина</t>
  </si>
  <si>
    <t>Коваленко</t>
  </si>
  <si>
    <t>МАОУ лицей № 18</t>
  </si>
  <si>
    <t>Кошма</t>
  </si>
  <si>
    <t>МАОУ гимназия № 1</t>
  </si>
  <si>
    <t>Кравченко</t>
  </si>
  <si>
    <t>Ледовская</t>
  </si>
  <si>
    <t>Серафима</t>
  </si>
  <si>
    <t>Руслановна</t>
  </si>
  <si>
    <t>Никифоров</t>
  </si>
  <si>
    <t>Вадимович</t>
  </si>
  <si>
    <t>Садовников</t>
  </si>
  <si>
    <t>Егорович</t>
  </si>
  <si>
    <t>Трубина</t>
  </si>
  <si>
    <t>Арина</t>
  </si>
  <si>
    <t>Константиновна</t>
  </si>
  <si>
    <t>Угадчикова</t>
  </si>
  <si>
    <t>Александра</t>
  </si>
  <si>
    <t>Фетисова</t>
  </si>
  <si>
    <t>Чаплыгина</t>
  </si>
  <si>
    <t>Черняховский</t>
  </si>
  <si>
    <t>Сергеевич</t>
  </si>
  <si>
    <t>МАОУ СОШ № 7</t>
  </si>
  <si>
    <t>Чуприков</t>
  </si>
  <si>
    <t>Шкуркина</t>
  </si>
  <si>
    <t>Ульяна</t>
  </si>
  <si>
    <t>Валерьевна</t>
  </si>
  <si>
    <t>Ясинский</t>
  </si>
  <si>
    <t>Глеб</t>
  </si>
  <si>
    <t>Валентинович</t>
  </si>
  <si>
    <t>МАОУ СОШ № 59</t>
  </si>
  <si>
    <t>Шифр</t>
  </si>
  <si>
    <t>Фамилия</t>
  </si>
  <si>
    <t xml:space="preserve">Имя </t>
  </si>
  <si>
    <t>Отчество</t>
  </si>
  <si>
    <t>Класс</t>
  </si>
  <si>
    <t>ОУ</t>
  </si>
  <si>
    <t>МО</t>
  </si>
  <si>
    <t>9-01</t>
  </si>
  <si>
    <t>9-02</t>
  </si>
  <si>
    <t>9-03</t>
  </si>
  <si>
    <t>9-04</t>
  </si>
  <si>
    <t>9-05</t>
  </si>
  <si>
    <t>9-06</t>
  </si>
  <si>
    <t>9-07</t>
  </si>
  <si>
    <t>9-08</t>
  </si>
  <si>
    <t>9-09</t>
  </si>
  <si>
    <t>9-10</t>
  </si>
  <si>
    <t>9-11</t>
  </si>
  <si>
    <t>9-12</t>
  </si>
  <si>
    <t>9-13</t>
  </si>
  <si>
    <t>9-14</t>
  </si>
  <si>
    <t>9-15</t>
  </si>
  <si>
    <t>9-16</t>
  </si>
  <si>
    <t>9-17</t>
  </si>
  <si>
    <t>9-18</t>
  </si>
  <si>
    <t>9-19</t>
  </si>
  <si>
    <t>9-20</t>
  </si>
  <si>
    <t>10-01</t>
  </si>
  <si>
    <t>10-02</t>
  </si>
  <si>
    <t>10-03</t>
  </si>
  <si>
    <t>10-04</t>
  </si>
  <si>
    <t>10-05</t>
  </si>
  <si>
    <t>10-06</t>
  </si>
  <si>
    <t>10-07</t>
  </si>
  <si>
    <t>10-08</t>
  </si>
  <si>
    <t>10-09</t>
  </si>
  <si>
    <t>10-10</t>
  </si>
  <si>
    <t>11-01</t>
  </si>
  <si>
    <t>11-02</t>
  </si>
  <si>
    <t>11-03</t>
  </si>
  <si>
    <t>11-04</t>
  </si>
  <si>
    <t>Карагодова</t>
  </si>
  <si>
    <t>11-05</t>
  </si>
  <si>
    <t>11-06</t>
  </si>
  <si>
    <t>11-07</t>
  </si>
  <si>
    <t>11-08</t>
  </si>
  <si>
    <t>11-09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</si>
  <si>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</si>
  <si>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</si>
  <si>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</si>
  <si>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</si>
  <si>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</si>
  <si>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</si>
  <si>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</si>
  <si>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</si>
  <si>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</si>
  <si>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</si>
  <si>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11-20</t>
  </si>
  <si>
    <t>11-21</t>
  </si>
  <si>
    <t>11-22</t>
  </si>
  <si>
    <t>11-23</t>
  </si>
  <si>
    <t>10-11</t>
  </si>
  <si>
    <t>Протокол заседания жюри</t>
  </si>
  <si>
    <t xml:space="preserve">№ </t>
  </si>
  <si>
    <t>Номер задания</t>
  </si>
  <si>
    <t>Первичный балл</t>
  </si>
  <si>
    <t xml:space="preserve">Дата </t>
  </si>
  <si>
    <t>Количество заявленных участников:</t>
  </si>
  <si>
    <t>Количество не явившихся:</t>
  </si>
  <si>
    <t>Количество участников:</t>
  </si>
  <si>
    <t xml:space="preserve">Региональный этап всероcсийской олимпиады школьников </t>
  </si>
  <si>
    <t>Предмет: Экология</t>
  </si>
  <si>
    <t>Дата проведения: 15,16  февраля 2023 г.</t>
  </si>
  <si>
    <t>Председатель жюри   ______________________/________________________</t>
  </si>
  <si>
    <t>Секретарь                     ______________________/________________________</t>
  </si>
  <si>
    <t>Рукопись</t>
  </si>
  <si>
    <t>Доклад</t>
  </si>
  <si>
    <t>Теоретический тур</t>
  </si>
  <si>
    <t xml:space="preserve">Сумма </t>
  </si>
  <si>
    <t>Статус</t>
  </si>
  <si>
    <t>Победитель</t>
  </si>
  <si>
    <t>Призёр</t>
  </si>
  <si>
    <t>Участник</t>
  </si>
  <si>
    <t>Макс. балл</t>
  </si>
  <si>
    <t xml:space="preserve"> результат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</si>
</sst>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85">
    <xf numFmtId="0" fontId="0" fillId="0" borderId="0" xfId="0"/>
    <xf numFmtId="0" fontId="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0" xfId="0" applyFont="1"/>
    <xf numFmtId="0" fontId="5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0" borderId="0" xfId="0" applyFont="1" applyAlignment="1" applyProtection="1">
      <alignment horizontal="center"/>
      <protection hidden="1"/>
    </xf>
    <xf numFmtId="49" fontId="6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" fillId="0" borderId="0" xfId="0" applyFont="1"/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/>
    </xf>
    <xf numFmtId="0" fontId="8" fillId="0" borderId="0" xfId="0" applyFont="1"/>
    <xf numFmtId="0" fontId="8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/>
    </xf>
    <xf numFmtId="0" fontId="8" fillId="0" borderId="0" xfId="0" applyFont="1" applyFill="1"/>
    <xf numFmtId="0" fontId="1" fillId="3" borderId="1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right" wrapText="1"/>
      <protection hidden="1"/>
    </xf>
    <xf numFmtId="14" fontId="1" fillId="0" borderId="0" xfId="0" applyNumberFormat="1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vertical="top" wrapText="1"/>
    </xf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5" fillId="0" borderId="0" xfId="0" applyFont="1" applyAlignment="1" applyProtection="1">
      <alignment horizontal="center"/>
      <protection hidden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textRotation="90" wrapText="1"/>
    </xf>
    <xf numFmtId="0" fontId="3" fillId="0" borderId="5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4" xfId="1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0"/>
  <sheetViews>
    <sheetView tabSelected="1" topLeftCell="A4" zoomScale="70" zoomScaleNormal="70" workbookViewId="0">
      <selection activeCell="AJ33" sqref="AJ33"/>
    </sheetView>
  </sheetViews>
  <sheetFormatPr defaultRowHeight="15.75" x14ac:dyDescent="0.25"/>
  <cols>
    <col min="1" max="1" width="5.28515625" style="13" customWidth="1"/>
    <col min="2" max="2" width="6.7109375" style="13" hidden="1" customWidth="1"/>
    <col min="3" max="3" width="8.85546875" style="13"/>
    <col min="4" max="5" width="5.140625" style="13" customWidth="1"/>
    <col min="6" max="14" width="3.28515625" style="13" customWidth="1"/>
    <col min="15" max="28" width="3.5703125" style="13" customWidth="1"/>
    <col min="29" max="29" width="7.85546875" style="13" customWidth="1"/>
    <col min="30" max="30" width="11.7109375" style="13" customWidth="1"/>
    <col min="31" max="31" width="10.7109375" style="13" customWidth="1"/>
    <col min="32" max="32" width="13.140625" style="13" customWidth="1"/>
    <col min="33" max="33" width="8.85546875" style="13"/>
    <col min="34" max="34" width="16" style="11" customWidth="1"/>
    <col min="35" max="35" width="13.28515625" style="11" customWidth="1"/>
    <col min="36" max="36" width="16.85546875" style="11" bestFit="1" customWidth="1"/>
    <col min="37" max="37" width="45.5703125" style="11" bestFit="1" customWidth="1"/>
    <col min="38" max="38" width="40" style="11" customWidth="1"/>
    <col min="39" max="40" width="8.85546875" style="11"/>
  </cols>
  <sheetData>
    <row r="1" spans="1:40" x14ac:dyDescent="0.25">
      <c r="A1" s="65" t="s">
        <v>229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</row>
    <row r="2" spans="1:40" x14ac:dyDescent="0.25">
      <c r="A2" s="65" t="s">
        <v>221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</row>
    <row r="3" spans="1:40" x14ac:dyDescent="0.25">
      <c r="A3" s="9"/>
      <c r="B3" s="9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 t="s">
        <v>230</v>
      </c>
      <c r="AE3" s="10"/>
      <c r="AF3" s="10"/>
    </row>
    <row r="4" spans="1:40" x14ac:dyDescent="0.25">
      <c r="A4" s="9"/>
      <c r="B4" s="9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4" t="s">
        <v>231</v>
      </c>
      <c r="AE4" s="10"/>
      <c r="AF4" s="10"/>
    </row>
    <row r="5" spans="1:40" s="20" customFormat="1" ht="14.45" customHeight="1" x14ac:dyDescent="0.25">
      <c r="A5" s="74" t="s">
        <v>222</v>
      </c>
      <c r="B5" s="17"/>
      <c r="C5" s="69" t="s">
        <v>159</v>
      </c>
      <c r="D5" s="79" t="s">
        <v>223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1"/>
      <c r="AD5" s="62" t="s">
        <v>224</v>
      </c>
      <c r="AE5" s="62" t="s">
        <v>243</v>
      </c>
      <c r="AF5" s="66" t="s">
        <v>238</v>
      </c>
      <c r="AG5" s="83" t="s">
        <v>163</v>
      </c>
      <c r="AH5" s="76" t="s">
        <v>160</v>
      </c>
      <c r="AI5" s="76" t="s">
        <v>161</v>
      </c>
      <c r="AJ5" s="76" t="s">
        <v>162</v>
      </c>
      <c r="AK5" s="76" t="s">
        <v>164</v>
      </c>
      <c r="AL5" s="76" t="s">
        <v>165</v>
      </c>
    </row>
    <row r="6" spans="1:40" s="20" customFormat="1" ht="57" customHeight="1" x14ac:dyDescent="0.25">
      <c r="A6" s="82"/>
      <c r="B6" s="61"/>
      <c r="C6" s="70"/>
      <c r="D6" s="72" t="s">
        <v>234</v>
      </c>
      <c r="E6" s="72" t="s">
        <v>235</v>
      </c>
      <c r="F6" s="77" t="s">
        <v>236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4" t="s">
        <v>237</v>
      </c>
      <c r="AD6" s="63"/>
      <c r="AE6" s="63"/>
      <c r="AF6" s="67"/>
      <c r="AG6" s="84"/>
      <c r="AH6" s="76"/>
      <c r="AI6" s="76"/>
      <c r="AJ6" s="76"/>
      <c r="AK6" s="76"/>
      <c r="AL6" s="76"/>
    </row>
    <row r="7" spans="1:40" s="20" customFormat="1" ht="15.6" customHeight="1" x14ac:dyDescent="0.25">
      <c r="A7" s="82"/>
      <c r="B7" s="61"/>
      <c r="C7" s="71"/>
      <c r="D7" s="73"/>
      <c r="E7" s="73"/>
      <c r="F7" s="17">
        <v>1</v>
      </c>
      <c r="G7" s="17">
        <v>2</v>
      </c>
      <c r="H7" s="17">
        <v>3</v>
      </c>
      <c r="I7" s="17">
        <v>4</v>
      </c>
      <c r="J7" s="17">
        <v>5</v>
      </c>
      <c r="K7" s="17">
        <v>6</v>
      </c>
      <c r="L7" s="17">
        <v>7</v>
      </c>
      <c r="M7" s="17">
        <v>8</v>
      </c>
      <c r="N7" s="17">
        <v>9</v>
      </c>
      <c r="O7" s="17">
        <v>10</v>
      </c>
      <c r="P7" s="17">
        <v>11</v>
      </c>
      <c r="Q7" s="17">
        <v>12</v>
      </c>
      <c r="R7" s="17">
        <v>13</v>
      </c>
      <c r="S7" s="17">
        <v>14</v>
      </c>
      <c r="T7" s="17">
        <v>15</v>
      </c>
      <c r="U7" s="17">
        <v>16</v>
      </c>
      <c r="V7" s="17">
        <v>17</v>
      </c>
      <c r="W7" s="17">
        <v>18</v>
      </c>
      <c r="X7" s="17">
        <v>19</v>
      </c>
      <c r="Y7" s="17">
        <v>20</v>
      </c>
      <c r="Z7" s="17">
        <v>21</v>
      </c>
      <c r="AA7" s="17">
        <v>22</v>
      </c>
      <c r="AB7" s="17">
        <v>23</v>
      </c>
      <c r="AC7" s="75"/>
      <c r="AD7" s="64"/>
      <c r="AE7" s="64"/>
      <c r="AF7" s="67"/>
      <c r="AG7" s="84"/>
      <c r="AH7" s="76"/>
      <c r="AI7" s="76"/>
      <c r="AJ7" s="76"/>
      <c r="AK7" s="76"/>
      <c r="AL7" s="76"/>
    </row>
    <row r="8" spans="1:40" s="20" customFormat="1" ht="36" customHeight="1" x14ac:dyDescent="0.25">
      <c r="A8" s="75"/>
      <c r="B8" s="17"/>
      <c r="C8" s="18" t="s">
        <v>242</v>
      </c>
      <c r="D8" s="18">
        <v>18</v>
      </c>
      <c r="E8" s="18">
        <v>18</v>
      </c>
      <c r="F8" s="18">
        <v>4</v>
      </c>
      <c r="G8" s="18">
        <v>4</v>
      </c>
      <c r="H8" s="18">
        <v>4</v>
      </c>
      <c r="I8" s="18">
        <v>6</v>
      </c>
      <c r="J8" s="18">
        <v>4</v>
      </c>
      <c r="K8" s="18">
        <v>6</v>
      </c>
      <c r="L8" s="18">
        <v>4</v>
      </c>
      <c r="M8" s="18">
        <v>6</v>
      </c>
      <c r="N8" s="18">
        <v>4</v>
      </c>
      <c r="O8" s="18">
        <v>4</v>
      </c>
      <c r="P8" s="18">
        <v>2</v>
      </c>
      <c r="Q8" s="18">
        <v>4</v>
      </c>
      <c r="R8" s="18">
        <v>4</v>
      </c>
      <c r="S8" s="18">
        <v>4</v>
      </c>
      <c r="T8" s="18">
        <v>4</v>
      </c>
      <c r="U8" s="18">
        <v>4</v>
      </c>
      <c r="V8" s="18">
        <v>2</v>
      </c>
      <c r="W8" s="18">
        <v>2</v>
      </c>
      <c r="X8" s="18">
        <v>4</v>
      </c>
      <c r="Y8" s="18">
        <v>6</v>
      </c>
      <c r="Z8" s="18">
        <v>8</v>
      </c>
      <c r="AA8" s="18">
        <v>2</v>
      </c>
      <c r="AB8" s="18">
        <v>4</v>
      </c>
      <c r="AC8" s="18">
        <f>SUM(F8:AB8)</f>
        <v>96</v>
      </c>
      <c r="AD8" s="18">
        <v>132</v>
      </c>
      <c r="AE8" s="19">
        <v>100</v>
      </c>
      <c r="AF8" s="68"/>
      <c r="AG8" s="84"/>
      <c r="AH8" s="76"/>
      <c r="AI8" s="76"/>
      <c r="AJ8" s="76"/>
      <c r="AK8" s="76"/>
      <c r="AL8" s="76"/>
    </row>
    <row r="9" spans="1:40" s="4" customFormat="1" ht="16.899999999999999" customHeight="1" x14ac:dyDescent="0.25">
      <c r="A9" s="21">
        <v>1</v>
      </c>
      <c r="B9" s="22">
        <v>1121</v>
      </c>
      <c r="C9" s="23" t="s">
        <v>217</v>
      </c>
      <c r="D9" s="21">
        <v>17</v>
      </c>
      <c r="E9" s="21">
        <v>17</v>
      </c>
      <c r="F9" s="21">
        <v>2</v>
      </c>
      <c r="G9" s="21">
        <v>2</v>
      </c>
      <c r="H9" s="21">
        <v>3</v>
      </c>
      <c r="I9" s="21">
        <v>6</v>
      </c>
      <c r="J9" s="21">
        <v>4</v>
      </c>
      <c r="K9" s="21">
        <v>5</v>
      </c>
      <c r="L9" s="21">
        <v>4</v>
      </c>
      <c r="M9" s="21">
        <v>5</v>
      </c>
      <c r="N9" s="21">
        <v>4</v>
      </c>
      <c r="O9" s="21">
        <v>0</v>
      </c>
      <c r="P9" s="21">
        <v>2</v>
      </c>
      <c r="Q9" s="21">
        <v>3</v>
      </c>
      <c r="R9" s="21">
        <v>3</v>
      </c>
      <c r="S9" s="21">
        <v>2</v>
      </c>
      <c r="T9" s="21">
        <v>3</v>
      </c>
      <c r="U9" s="21">
        <v>3</v>
      </c>
      <c r="V9" s="21">
        <v>0</v>
      </c>
      <c r="W9" s="21">
        <v>1</v>
      </c>
      <c r="X9" s="21">
        <v>4</v>
      </c>
      <c r="Y9" s="21">
        <v>5</v>
      </c>
      <c r="Z9" s="21">
        <v>8</v>
      </c>
      <c r="AA9" s="21">
        <v>1</v>
      </c>
      <c r="AB9" s="21">
        <v>4</v>
      </c>
      <c r="AC9" s="24">
        <f t="shared" ref="AC9:AC31" si="0">SUM(F9:AB9)</f>
        <v>74</v>
      </c>
      <c r="AD9" s="21">
        <f t="shared" ref="AD9:AD31" si="1">SUM(D9:AB9)</f>
        <v>108</v>
      </c>
      <c r="AE9" s="25">
        <f t="shared" ref="AE9:AE31" si="2">(AD9*100)/132</f>
        <v>81.818181818181813</v>
      </c>
      <c r="AF9" s="25" t="s">
        <v>239</v>
      </c>
      <c r="AG9" s="21">
        <v>11</v>
      </c>
      <c r="AH9" s="3" t="s">
        <v>23</v>
      </c>
      <c r="AI9" s="3" t="s">
        <v>24</v>
      </c>
      <c r="AJ9" s="3" t="s">
        <v>6</v>
      </c>
      <c r="AK9" s="3" t="s">
        <v>22</v>
      </c>
      <c r="AL9" s="3" t="s">
        <v>3</v>
      </c>
      <c r="AM9" s="26"/>
      <c r="AN9" s="26"/>
    </row>
    <row r="10" spans="1:40" s="32" customFormat="1" ht="16.899999999999999" customHeight="1" x14ac:dyDescent="0.25">
      <c r="A10" s="27">
        <v>5</v>
      </c>
      <c r="B10" s="28">
        <v>1117</v>
      </c>
      <c r="C10" s="29" t="s">
        <v>213</v>
      </c>
      <c r="D10" s="27">
        <v>10</v>
      </c>
      <c r="E10" s="27">
        <v>13</v>
      </c>
      <c r="F10" s="27">
        <v>2</v>
      </c>
      <c r="G10" s="27">
        <v>3</v>
      </c>
      <c r="H10" s="27">
        <v>3</v>
      </c>
      <c r="I10" s="27">
        <v>5</v>
      </c>
      <c r="J10" s="27">
        <v>3</v>
      </c>
      <c r="K10" s="27">
        <v>5</v>
      </c>
      <c r="L10" s="27">
        <v>3</v>
      </c>
      <c r="M10" s="27">
        <v>4</v>
      </c>
      <c r="N10" s="27">
        <v>1</v>
      </c>
      <c r="O10" s="27">
        <v>3</v>
      </c>
      <c r="P10" s="27">
        <v>2</v>
      </c>
      <c r="Q10" s="27">
        <v>3</v>
      </c>
      <c r="R10" s="27">
        <v>4</v>
      </c>
      <c r="S10" s="27">
        <v>4</v>
      </c>
      <c r="T10" s="27">
        <v>4</v>
      </c>
      <c r="U10" s="27">
        <v>3</v>
      </c>
      <c r="V10" s="27">
        <v>2</v>
      </c>
      <c r="W10" s="27">
        <v>2</v>
      </c>
      <c r="X10" s="27">
        <v>3</v>
      </c>
      <c r="Y10" s="27">
        <v>6</v>
      </c>
      <c r="Z10" s="27">
        <v>8</v>
      </c>
      <c r="AA10" s="27">
        <v>1</v>
      </c>
      <c r="AB10" s="27">
        <v>4</v>
      </c>
      <c r="AC10" s="30">
        <f t="shared" si="0"/>
        <v>78</v>
      </c>
      <c r="AD10" s="27">
        <f t="shared" si="1"/>
        <v>101</v>
      </c>
      <c r="AE10" s="31">
        <f t="shared" si="2"/>
        <v>76.515151515151516</v>
      </c>
      <c r="AF10" s="31" t="s">
        <v>240</v>
      </c>
      <c r="AG10" s="27">
        <v>11</v>
      </c>
      <c r="AH10" s="5" t="s">
        <v>139</v>
      </c>
      <c r="AI10" s="5" t="s">
        <v>126</v>
      </c>
      <c r="AJ10" s="5" t="s">
        <v>140</v>
      </c>
      <c r="AK10" s="5" t="s">
        <v>124</v>
      </c>
      <c r="AL10" s="5" t="s">
        <v>10</v>
      </c>
    </row>
    <row r="11" spans="1:40" s="26" customFormat="1" ht="16.899999999999999" customHeight="1" x14ac:dyDescent="0.25">
      <c r="A11" s="27">
        <v>2</v>
      </c>
      <c r="B11" s="22">
        <v>1113</v>
      </c>
      <c r="C11" s="29" t="s">
        <v>209</v>
      </c>
      <c r="D11" s="27">
        <v>16</v>
      </c>
      <c r="E11" s="27">
        <v>17</v>
      </c>
      <c r="F11" s="27">
        <v>4</v>
      </c>
      <c r="G11" s="27">
        <v>0</v>
      </c>
      <c r="H11" s="27">
        <v>3</v>
      </c>
      <c r="I11" s="27">
        <v>6</v>
      </c>
      <c r="J11" s="27">
        <v>2</v>
      </c>
      <c r="K11" s="27">
        <v>4</v>
      </c>
      <c r="L11" s="27">
        <v>4</v>
      </c>
      <c r="M11" s="27">
        <v>3</v>
      </c>
      <c r="N11" s="27">
        <v>3</v>
      </c>
      <c r="O11" s="27">
        <v>1</v>
      </c>
      <c r="P11" s="27">
        <v>0</v>
      </c>
      <c r="Q11" s="27">
        <v>3</v>
      </c>
      <c r="R11" s="27">
        <v>2</v>
      </c>
      <c r="S11" s="27">
        <v>3</v>
      </c>
      <c r="T11" s="27">
        <v>3</v>
      </c>
      <c r="U11" s="27">
        <v>2</v>
      </c>
      <c r="V11" s="27">
        <v>2</v>
      </c>
      <c r="W11" s="27">
        <v>2</v>
      </c>
      <c r="X11" s="27">
        <v>4</v>
      </c>
      <c r="Y11" s="27">
        <v>4</v>
      </c>
      <c r="Z11" s="27">
        <v>8</v>
      </c>
      <c r="AA11" s="27">
        <v>1</v>
      </c>
      <c r="AB11" s="27">
        <v>3</v>
      </c>
      <c r="AC11" s="30">
        <f t="shared" si="0"/>
        <v>67</v>
      </c>
      <c r="AD11" s="27">
        <f t="shared" si="1"/>
        <v>100</v>
      </c>
      <c r="AE11" s="31">
        <f t="shared" si="2"/>
        <v>75.757575757575751</v>
      </c>
      <c r="AF11" s="31" t="s">
        <v>240</v>
      </c>
      <c r="AG11" s="27">
        <v>11</v>
      </c>
      <c r="AH11" s="5" t="s">
        <v>148</v>
      </c>
      <c r="AI11" s="5" t="s">
        <v>41</v>
      </c>
      <c r="AJ11" s="5" t="s">
        <v>149</v>
      </c>
      <c r="AK11" s="5" t="s">
        <v>150</v>
      </c>
      <c r="AL11" s="5" t="s">
        <v>10</v>
      </c>
    </row>
    <row r="12" spans="1:40" s="26" customFormat="1" ht="16.899999999999999" customHeight="1" x14ac:dyDescent="0.25">
      <c r="A12" s="27">
        <v>3</v>
      </c>
      <c r="B12" s="22">
        <v>1109</v>
      </c>
      <c r="C12" s="29" t="s">
        <v>205</v>
      </c>
      <c r="D12" s="27">
        <v>17</v>
      </c>
      <c r="E12" s="27">
        <v>18</v>
      </c>
      <c r="F12" s="27">
        <v>1</v>
      </c>
      <c r="G12" s="27">
        <v>2</v>
      </c>
      <c r="H12" s="27">
        <v>1</v>
      </c>
      <c r="I12" s="27">
        <v>6</v>
      </c>
      <c r="J12" s="27">
        <v>0</v>
      </c>
      <c r="K12" s="27">
        <v>5</v>
      </c>
      <c r="L12" s="27">
        <v>3</v>
      </c>
      <c r="M12" s="27">
        <v>4</v>
      </c>
      <c r="N12" s="27">
        <v>4</v>
      </c>
      <c r="O12" s="27">
        <v>2</v>
      </c>
      <c r="P12" s="27">
        <v>2</v>
      </c>
      <c r="Q12" s="27">
        <v>4</v>
      </c>
      <c r="R12" s="27">
        <v>2</v>
      </c>
      <c r="S12" s="27">
        <v>3</v>
      </c>
      <c r="T12" s="27">
        <v>4</v>
      </c>
      <c r="U12" s="27">
        <v>1</v>
      </c>
      <c r="V12" s="27">
        <v>0</v>
      </c>
      <c r="W12" s="27">
        <v>2</v>
      </c>
      <c r="X12" s="27">
        <v>2</v>
      </c>
      <c r="Y12" s="27">
        <v>4</v>
      </c>
      <c r="Z12" s="27">
        <v>8</v>
      </c>
      <c r="AA12" s="27">
        <v>1</v>
      </c>
      <c r="AB12" s="27">
        <v>2</v>
      </c>
      <c r="AC12" s="30">
        <f t="shared" si="0"/>
        <v>63</v>
      </c>
      <c r="AD12" s="27">
        <f t="shared" si="1"/>
        <v>98</v>
      </c>
      <c r="AE12" s="31">
        <f t="shared" si="2"/>
        <v>74.242424242424249</v>
      </c>
      <c r="AF12" s="31" t="s">
        <v>240</v>
      </c>
      <c r="AG12" s="27">
        <v>11</v>
      </c>
      <c r="AH12" s="5" t="s">
        <v>133</v>
      </c>
      <c r="AI12" s="5" t="s">
        <v>102</v>
      </c>
      <c r="AJ12" s="5" t="s">
        <v>13</v>
      </c>
      <c r="AK12" s="5" t="s">
        <v>108</v>
      </c>
      <c r="AL12" s="5" t="s">
        <v>10</v>
      </c>
    </row>
    <row r="13" spans="1:40" s="32" customFormat="1" ht="16.899999999999999" customHeight="1" x14ac:dyDescent="0.25">
      <c r="A13" s="27">
        <v>4</v>
      </c>
      <c r="B13" s="28">
        <v>1110</v>
      </c>
      <c r="C13" s="29" t="s">
        <v>206</v>
      </c>
      <c r="D13" s="27">
        <v>15</v>
      </c>
      <c r="E13" s="27">
        <v>14</v>
      </c>
      <c r="F13" s="27">
        <v>4</v>
      </c>
      <c r="G13" s="27">
        <v>0</v>
      </c>
      <c r="H13" s="27">
        <v>2</v>
      </c>
      <c r="I13" s="27">
        <v>4</v>
      </c>
      <c r="J13" s="27">
        <v>2</v>
      </c>
      <c r="K13" s="27">
        <v>4</v>
      </c>
      <c r="L13" s="27">
        <v>4</v>
      </c>
      <c r="M13" s="27">
        <v>6</v>
      </c>
      <c r="N13" s="27">
        <v>3</v>
      </c>
      <c r="O13" s="27">
        <v>0</v>
      </c>
      <c r="P13" s="27">
        <v>0</v>
      </c>
      <c r="Q13" s="27">
        <v>4</v>
      </c>
      <c r="R13" s="27">
        <v>1</v>
      </c>
      <c r="S13" s="27">
        <v>4</v>
      </c>
      <c r="T13" s="27">
        <v>4</v>
      </c>
      <c r="U13" s="27">
        <v>1</v>
      </c>
      <c r="V13" s="27">
        <v>1</v>
      </c>
      <c r="W13" s="27">
        <v>2</v>
      </c>
      <c r="X13" s="27">
        <v>3</v>
      </c>
      <c r="Y13" s="27">
        <v>6</v>
      </c>
      <c r="Z13" s="27">
        <v>8</v>
      </c>
      <c r="AA13" s="27">
        <v>1</v>
      </c>
      <c r="AB13" s="27">
        <v>4</v>
      </c>
      <c r="AC13" s="30">
        <f t="shared" si="0"/>
        <v>68</v>
      </c>
      <c r="AD13" s="27">
        <f t="shared" si="1"/>
        <v>97</v>
      </c>
      <c r="AE13" s="31">
        <f t="shared" si="2"/>
        <v>73.484848484848484</v>
      </c>
      <c r="AF13" s="31" t="s">
        <v>240</v>
      </c>
      <c r="AG13" s="27">
        <v>11</v>
      </c>
      <c r="AH13" s="5" t="s">
        <v>134</v>
      </c>
      <c r="AI13" s="5" t="s">
        <v>135</v>
      </c>
      <c r="AJ13" s="5" t="s">
        <v>136</v>
      </c>
      <c r="AK13" s="5" t="s">
        <v>9</v>
      </c>
      <c r="AL13" s="5" t="s">
        <v>10</v>
      </c>
    </row>
    <row r="14" spans="1:40" s="26" customFormat="1" ht="16.899999999999999" customHeight="1" x14ac:dyDescent="0.25">
      <c r="A14" s="21">
        <v>6</v>
      </c>
      <c r="B14" s="22">
        <v>1112</v>
      </c>
      <c r="C14" s="23" t="s">
        <v>208</v>
      </c>
      <c r="D14" s="21">
        <v>15</v>
      </c>
      <c r="E14" s="21">
        <v>17</v>
      </c>
      <c r="F14" s="21">
        <v>2</v>
      </c>
      <c r="G14" s="21">
        <v>2</v>
      </c>
      <c r="H14" s="21">
        <v>3</v>
      </c>
      <c r="I14" s="21">
        <v>4</v>
      </c>
      <c r="J14" s="21">
        <v>2</v>
      </c>
      <c r="K14" s="21">
        <v>0</v>
      </c>
      <c r="L14" s="21">
        <v>3</v>
      </c>
      <c r="M14" s="21">
        <v>5</v>
      </c>
      <c r="N14" s="21">
        <v>2</v>
      </c>
      <c r="O14" s="21">
        <v>4</v>
      </c>
      <c r="P14" s="21">
        <v>2</v>
      </c>
      <c r="Q14" s="21">
        <v>4</v>
      </c>
      <c r="R14" s="21">
        <v>4</v>
      </c>
      <c r="S14" s="21">
        <v>3</v>
      </c>
      <c r="T14" s="21">
        <v>4</v>
      </c>
      <c r="U14" s="21">
        <v>3</v>
      </c>
      <c r="V14" s="21">
        <v>1</v>
      </c>
      <c r="W14" s="21">
        <v>1</v>
      </c>
      <c r="X14" s="21">
        <v>3</v>
      </c>
      <c r="Y14" s="21">
        <v>2</v>
      </c>
      <c r="Z14" s="21">
        <v>6</v>
      </c>
      <c r="AA14" s="21">
        <v>1</v>
      </c>
      <c r="AB14" s="21">
        <v>2</v>
      </c>
      <c r="AC14" s="24">
        <f t="shared" si="0"/>
        <v>63</v>
      </c>
      <c r="AD14" s="21">
        <f t="shared" si="1"/>
        <v>95</v>
      </c>
      <c r="AE14" s="25">
        <f t="shared" si="2"/>
        <v>71.969696969696969</v>
      </c>
      <c r="AF14" s="25" t="s">
        <v>240</v>
      </c>
      <c r="AG14" s="21">
        <v>11</v>
      </c>
      <c r="AH14" s="3" t="s">
        <v>61</v>
      </c>
      <c r="AI14" s="3" t="s">
        <v>62</v>
      </c>
      <c r="AJ14" s="3" t="s">
        <v>44</v>
      </c>
      <c r="AK14" s="3" t="s">
        <v>63</v>
      </c>
      <c r="AL14" s="3" t="s">
        <v>49</v>
      </c>
    </row>
    <row r="15" spans="1:40" s="32" customFormat="1" ht="16.899999999999999" customHeight="1" x14ac:dyDescent="0.25">
      <c r="A15" s="27">
        <v>7</v>
      </c>
      <c r="B15" s="28">
        <v>1108</v>
      </c>
      <c r="C15" s="29" t="s">
        <v>204</v>
      </c>
      <c r="D15" s="27">
        <v>14</v>
      </c>
      <c r="E15" s="27">
        <v>14</v>
      </c>
      <c r="F15" s="27">
        <v>2</v>
      </c>
      <c r="G15" s="27">
        <v>0</v>
      </c>
      <c r="H15" s="27">
        <v>3</v>
      </c>
      <c r="I15" s="27">
        <v>3</v>
      </c>
      <c r="J15" s="27">
        <v>4</v>
      </c>
      <c r="K15" s="27">
        <v>5</v>
      </c>
      <c r="L15" s="27">
        <v>1</v>
      </c>
      <c r="M15" s="27">
        <v>5</v>
      </c>
      <c r="N15" s="27">
        <v>4</v>
      </c>
      <c r="O15" s="27">
        <v>2</v>
      </c>
      <c r="P15" s="27">
        <v>0</v>
      </c>
      <c r="Q15" s="27">
        <v>4</v>
      </c>
      <c r="R15" s="27">
        <v>2</v>
      </c>
      <c r="S15" s="27">
        <v>4</v>
      </c>
      <c r="T15" s="27">
        <v>4</v>
      </c>
      <c r="U15" s="27">
        <v>4</v>
      </c>
      <c r="V15" s="27">
        <v>2</v>
      </c>
      <c r="W15" s="27">
        <v>2</v>
      </c>
      <c r="X15" s="27">
        <v>2</v>
      </c>
      <c r="Y15" s="27">
        <v>5</v>
      </c>
      <c r="Z15" s="27">
        <v>6</v>
      </c>
      <c r="AA15" s="27">
        <v>0</v>
      </c>
      <c r="AB15" s="27">
        <v>2</v>
      </c>
      <c r="AC15" s="30">
        <f t="shared" si="0"/>
        <v>66</v>
      </c>
      <c r="AD15" s="27">
        <f t="shared" si="1"/>
        <v>94</v>
      </c>
      <c r="AE15" s="31">
        <f t="shared" si="2"/>
        <v>71.212121212121218</v>
      </c>
      <c r="AF15" s="31" t="s">
        <v>240</v>
      </c>
      <c r="AG15" s="27">
        <v>11</v>
      </c>
      <c r="AH15" s="5" t="s">
        <v>131</v>
      </c>
      <c r="AI15" s="5" t="s">
        <v>5</v>
      </c>
      <c r="AJ15" s="5" t="s">
        <v>17</v>
      </c>
      <c r="AK15" s="5" t="s">
        <v>132</v>
      </c>
      <c r="AL15" s="5" t="s">
        <v>10</v>
      </c>
    </row>
    <row r="16" spans="1:40" s="11" customFormat="1" ht="16.899999999999999" customHeight="1" x14ac:dyDescent="0.25">
      <c r="A16" s="33">
        <v>9</v>
      </c>
      <c r="B16" s="22">
        <v>1119</v>
      </c>
      <c r="C16" s="34" t="s">
        <v>215</v>
      </c>
      <c r="D16" s="33">
        <v>17</v>
      </c>
      <c r="E16" s="33">
        <v>14</v>
      </c>
      <c r="F16" s="33">
        <v>2</v>
      </c>
      <c r="G16" s="33">
        <v>4</v>
      </c>
      <c r="H16" s="33">
        <v>1</v>
      </c>
      <c r="I16" s="33">
        <v>6</v>
      </c>
      <c r="J16" s="33">
        <v>1</v>
      </c>
      <c r="K16" s="33">
        <v>2</v>
      </c>
      <c r="L16" s="33">
        <v>2</v>
      </c>
      <c r="M16" s="33">
        <v>5</v>
      </c>
      <c r="N16" s="33">
        <v>2</v>
      </c>
      <c r="O16" s="33">
        <v>0</v>
      </c>
      <c r="P16" s="33">
        <v>0</v>
      </c>
      <c r="Q16" s="33">
        <v>3</v>
      </c>
      <c r="R16" s="33">
        <v>4</v>
      </c>
      <c r="S16" s="33">
        <v>0</v>
      </c>
      <c r="T16" s="33">
        <v>2</v>
      </c>
      <c r="U16" s="33">
        <v>3</v>
      </c>
      <c r="V16" s="33">
        <v>0</v>
      </c>
      <c r="W16" s="33">
        <v>1</v>
      </c>
      <c r="X16" s="33">
        <v>4</v>
      </c>
      <c r="Y16" s="33">
        <v>4</v>
      </c>
      <c r="Z16" s="33">
        <v>8</v>
      </c>
      <c r="AA16" s="33">
        <v>2</v>
      </c>
      <c r="AB16" s="33">
        <v>2</v>
      </c>
      <c r="AC16" s="30">
        <f t="shared" si="0"/>
        <v>58</v>
      </c>
      <c r="AD16" s="33">
        <f t="shared" si="1"/>
        <v>89</v>
      </c>
      <c r="AE16" s="35">
        <f t="shared" si="2"/>
        <v>67.424242424242422</v>
      </c>
      <c r="AF16" s="35" t="s">
        <v>241</v>
      </c>
      <c r="AG16" s="33">
        <v>11</v>
      </c>
      <c r="AH16" s="6" t="s">
        <v>151</v>
      </c>
      <c r="AI16" s="6" t="s">
        <v>79</v>
      </c>
      <c r="AJ16" s="6" t="s">
        <v>83</v>
      </c>
      <c r="AK16" s="6" t="s">
        <v>9</v>
      </c>
      <c r="AL16" s="6" t="s">
        <v>10</v>
      </c>
    </row>
    <row r="17" spans="1:38" s="11" customFormat="1" ht="16.899999999999999" customHeight="1" x14ac:dyDescent="0.25">
      <c r="A17" s="22">
        <v>8</v>
      </c>
      <c r="B17" s="22">
        <v>1120</v>
      </c>
      <c r="C17" s="36" t="s">
        <v>216</v>
      </c>
      <c r="D17" s="22">
        <v>13</v>
      </c>
      <c r="E17" s="22">
        <v>13</v>
      </c>
      <c r="F17" s="22">
        <v>3</v>
      </c>
      <c r="G17" s="22">
        <v>0</v>
      </c>
      <c r="H17" s="22">
        <v>2</v>
      </c>
      <c r="I17" s="22">
        <v>5</v>
      </c>
      <c r="J17" s="22">
        <v>2</v>
      </c>
      <c r="K17" s="22">
        <v>4</v>
      </c>
      <c r="L17" s="22">
        <v>2</v>
      </c>
      <c r="M17" s="22">
        <v>6</v>
      </c>
      <c r="N17" s="22">
        <v>4</v>
      </c>
      <c r="O17" s="22">
        <v>4</v>
      </c>
      <c r="P17" s="22">
        <v>0</v>
      </c>
      <c r="Q17" s="22">
        <v>4</v>
      </c>
      <c r="R17" s="22">
        <v>2</v>
      </c>
      <c r="S17" s="22">
        <v>4</v>
      </c>
      <c r="T17" s="22">
        <v>0</v>
      </c>
      <c r="U17" s="22">
        <v>0</v>
      </c>
      <c r="V17" s="22">
        <v>2</v>
      </c>
      <c r="W17" s="22">
        <v>0</v>
      </c>
      <c r="X17" s="22">
        <v>4</v>
      </c>
      <c r="Y17" s="22">
        <v>4</v>
      </c>
      <c r="Z17" s="22">
        <v>7</v>
      </c>
      <c r="AA17" s="22">
        <v>1</v>
      </c>
      <c r="AB17" s="22">
        <v>3</v>
      </c>
      <c r="AC17" s="24">
        <f t="shared" si="0"/>
        <v>63</v>
      </c>
      <c r="AD17" s="22">
        <f t="shared" si="1"/>
        <v>89</v>
      </c>
      <c r="AE17" s="37">
        <f t="shared" si="2"/>
        <v>67.424242424242422</v>
      </c>
      <c r="AF17" s="37" t="s">
        <v>241</v>
      </c>
      <c r="AG17" s="22">
        <v>11</v>
      </c>
      <c r="AH17" s="2" t="s">
        <v>78</v>
      </c>
      <c r="AI17" s="2" t="s">
        <v>79</v>
      </c>
      <c r="AJ17" s="2" t="s">
        <v>80</v>
      </c>
      <c r="AK17" s="2" t="s">
        <v>81</v>
      </c>
      <c r="AL17" s="2" t="s">
        <v>38</v>
      </c>
    </row>
    <row r="18" spans="1:38" s="11" customFormat="1" ht="16.899999999999999" customHeight="1" x14ac:dyDescent="0.25">
      <c r="A18" s="22">
        <v>10</v>
      </c>
      <c r="B18" s="22">
        <v>1107</v>
      </c>
      <c r="C18" s="36" t="s">
        <v>203</v>
      </c>
      <c r="D18" s="22">
        <v>17</v>
      </c>
      <c r="E18" s="22">
        <v>17</v>
      </c>
      <c r="F18" s="22">
        <v>2</v>
      </c>
      <c r="G18" s="22">
        <v>2</v>
      </c>
      <c r="H18" s="22">
        <v>0</v>
      </c>
      <c r="I18" s="22">
        <v>4</v>
      </c>
      <c r="J18" s="22">
        <v>2</v>
      </c>
      <c r="K18" s="22">
        <v>4</v>
      </c>
      <c r="L18" s="22">
        <v>3</v>
      </c>
      <c r="M18" s="22">
        <v>2</v>
      </c>
      <c r="N18" s="22">
        <v>4</v>
      </c>
      <c r="O18" s="22">
        <v>2</v>
      </c>
      <c r="P18" s="22">
        <v>0</v>
      </c>
      <c r="Q18" s="22">
        <v>4</v>
      </c>
      <c r="R18" s="22">
        <v>0</v>
      </c>
      <c r="S18" s="22">
        <v>1</v>
      </c>
      <c r="T18" s="22">
        <v>4</v>
      </c>
      <c r="U18" s="22">
        <v>1</v>
      </c>
      <c r="V18" s="22">
        <v>1</v>
      </c>
      <c r="W18" s="22">
        <v>1</v>
      </c>
      <c r="X18" s="22">
        <v>4</v>
      </c>
      <c r="Y18" s="22">
        <v>3</v>
      </c>
      <c r="Z18" s="22">
        <v>8</v>
      </c>
      <c r="AA18" s="22">
        <v>1</v>
      </c>
      <c r="AB18" s="22">
        <v>1</v>
      </c>
      <c r="AC18" s="24">
        <f t="shared" si="0"/>
        <v>54</v>
      </c>
      <c r="AD18" s="22">
        <f t="shared" si="1"/>
        <v>88</v>
      </c>
      <c r="AE18" s="37">
        <f t="shared" si="2"/>
        <v>66.666666666666671</v>
      </c>
      <c r="AF18" s="37" t="s">
        <v>241</v>
      </c>
      <c r="AG18" s="22">
        <v>11</v>
      </c>
      <c r="AH18" s="2" t="s">
        <v>89</v>
      </c>
      <c r="AI18" s="2" t="s">
        <v>58</v>
      </c>
      <c r="AJ18" s="2" t="s">
        <v>90</v>
      </c>
      <c r="AK18" s="2" t="s">
        <v>91</v>
      </c>
      <c r="AL18" s="2" t="s">
        <v>92</v>
      </c>
    </row>
    <row r="19" spans="1:38" s="11" customFormat="1" ht="16.899999999999999" customHeight="1" x14ac:dyDescent="0.25">
      <c r="A19" s="22">
        <v>11</v>
      </c>
      <c r="B19" s="22">
        <v>1116</v>
      </c>
      <c r="C19" s="36" t="s">
        <v>212</v>
      </c>
      <c r="D19" s="22">
        <v>17</v>
      </c>
      <c r="E19" s="22">
        <v>18</v>
      </c>
      <c r="F19" s="22">
        <v>1</v>
      </c>
      <c r="G19" s="22">
        <v>0</v>
      </c>
      <c r="H19" s="22">
        <v>2</v>
      </c>
      <c r="I19" s="22">
        <v>5</v>
      </c>
      <c r="J19" s="22">
        <v>3</v>
      </c>
      <c r="K19" s="22">
        <v>4</v>
      </c>
      <c r="L19" s="22">
        <v>1</v>
      </c>
      <c r="M19" s="22">
        <v>1</v>
      </c>
      <c r="N19" s="22">
        <v>1</v>
      </c>
      <c r="O19" s="22">
        <v>1</v>
      </c>
      <c r="P19" s="22">
        <v>2</v>
      </c>
      <c r="Q19" s="22">
        <v>2</v>
      </c>
      <c r="R19" s="22">
        <v>4</v>
      </c>
      <c r="S19" s="22">
        <v>3</v>
      </c>
      <c r="T19" s="22">
        <v>4</v>
      </c>
      <c r="U19" s="22">
        <v>2</v>
      </c>
      <c r="V19" s="22">
        <v>1</v>
      </c>
      <c r="W19" s="22">
        <v>1</v>
      </c>
      <c r="X19" s="22">
        <v>2</v>
      </c>
      <c r="Y19" s="22">
        <v>4</v>
      </c>
      <c r="Z19" s="22">
        <v>4</v>
      </c>
      <c r="AA19" s="22">
        <v>2</v>
      </c>
      <c r="AB19" s="22">
        <v>2</v>
      </c>
      <c r="AC19" s="24">
        <f t="shared" si="0"/>
        <v>52</v>
      </c>
      <c r="AD19" s="22">
        <f t="shared" si="1"/>
        <v>87</v>
      </c>
      <c r="AE19" s="37">
        <f t="shared" si="2"/>
        <v>65.909090909090907</v>
      </c>
      <c r="AF19" s="37" t="s">
        <v>241</v>
      </c>
      <c r="AG19" s="22">
        <v>11</v>
      </c>
      <c r="AH19" s="2" t="s">
        <v>19</v>
      </c>
      <c r="AI19" s="2" t="s">
        <v>20</v>
      </c>
      <c r="AJ19" s="2" t="s">
        <v>21</v>
      </c>
      <c r="AK19" s="2" t="s">
        <v>22</v>
      </c>
      <c r="AL19" s="2" t="s">
        <v>3</v>
      </c>
    </row>
    <row r="20" spans="1:38" s="11" customFormat="1" ht="16.899999999999999" customHeight="1" x14ac:dyDescent="0.25">
      <c r="A20" s="33">
        <v>12</v>
      </c>
      <c r="B20" s="22">
        <v>1106</v>
      </c>
      <c r="C20" s="34" t="s">
        <v>202</v>
      </c>
      <c r="D20" s="33">
        <v>12</v>
      </c>
      <c r="E20" s="33">
        <v>14</v>
      </c>
      <c r="F20" s="33">
        <v>3</v>
      </c>
      <c r="G20" s="33">
        <v>2</v>
      </c>
      <c r="H20" s="33">
        <v>4</v>
      </c>
      <c r="I20" s="33">
        <v>4</v>
      </c>
      <c r="J20" s="33">
        <v>3</v>
      </c>
      <c r="K20" s="33">
        <v>0</v>
      </c>
      <c r="L20" s="33">
        <v>3</v>
      </c>
      <c r="M20" s="33">
        <v>4</v>
      </c>
      <c r="N20" s="33">
        <v>4</v>
      </c>
      <c r="O20" s="33">
        <v>3</v>
      </c>
      <c r="P20" s="33">
        <v>0</v>
      </c>
      <c r="Q20" s="33">
        <v>3</v>
      </c>
      <c r="R20" s="33">
        <v>3</v>
      </c>
      <c r="S20" s="33">
        <v>3</v>
      </c>
      <c r="T20" s="33">
        <v>0</v>
      </c>
      <c r="U20" s="33">
        <v>2</v>
      </c>
      <c r="V20" s="33">
        <v>0</v>
      </c>
      <c r="W20" s="33">
        <v>0</v>
      </c>
      <c r="X20" s="33">
        <v>2</v>
      </c>
      <c r="Y20" s="33">
        <v>4</v>
      </c>
      <c r="Z20" s="33">
        <v>8</v>
      </c>
      <c r="AA20" s="33">
        <v>2</v>
      </c>
      <c r="AB20" s="33">
        <v>2</v>
      </c>
      <c r="AC20" s="30">
        <f t="shared" si="0"/>
        <v>59</v>
      </c>
      <c r="AD20" s="33">
        <f t="shared" si="1"/>
        <v>85</v>
      </c>
      <c r="AE20" s="35">
        <f t="shared" si="2"/>
        <v>64.393939393939391</v>
      </c>
      <c r="AF20" s="35" t="s">
        <v>241</v>
      </c>
      <c r="AG20" s="33">
        <v>11</v>
      </c>
      <c r="AH20" s="6" t="s">
        <v>129</v>
      </c>
      <c r="AI20" s="6" t="s">
        <v>65</v>
      </c>
      <c r="AJ20" s="6" t="s">
        <v>44</v>
      </c>
      <c r="AK20" s="6" t="s">
        <v>130</v>
      </c>
      <c r="AL20" s="6" t="s">
        <v>10</v>
      </c>
    </row>
    <row r="21" spans="1:38" s="11" customFormat="1" ht="16.899999999999999" customHeight="1" x14ac:dyDescent="0.25">
      <c r="A21" s="22">
        <v>13</v>
      </c>
      <c r="B21" s="22">
        <v>1101</v>
      </c>
      <c r="C21" s="36" t="s">
        <v>196</v>
      </c>
      <c r="D21" s="22">
        <v>13</v>
      </c>
      <c r="E21" s="22">
        <v>16</v>
      </c>
      <c r="F21" s="22">
        <v>2</v>
      </c>
      <c r="G21" s="22">
        <v>4</v>
      </c>
      <c r="H21" s="22">
        <v>0</v>
      </c>
      <c r="I21" s="22">
        <v>6</v>
      </c>
      <c r="J21" s="22">
        <v>2</v>
      </c>
      <c r="K21" s="22">
        <v>2</v>
      </c>
      <c r="L21" s="22">
        <v>2</v>
      </c>
      <c r="M21" s="22">
        <v>3</v>
      </c>
      <c r="N21" s="22">
        <v>1</v>
      </c>
      <c r="O21" s="22">
        <v>2</v>
      </c>
      <c r="P21" s="22">
        <v>0</v>
      </c>
      <c r="Q21" s="22">
        <v>2</v>
      </c>
      <c r="R21" s="22">
        <v>1</v>
      </c>
      <c r="S21" s="22">
        <v>3</v>
      </c>
      <c r="T21" s="22">
        <v>3</v>
      </c>
      <c r="U21" s="22">
        <v>0</v>
      </c>
      <c r="V21" s="22">
        <v>2</v>
      </c>
      <c r="W21" s="22">
        <v>2</v>
      </c>
      <c r="X21" s="22">
        <v>4</v>
      </c>
      <c r="Y21" s="22">
        <v>4</v>
      </c>
      <c r="Z21" s="22">
        <v>6</v>
      </c>
      <c r="AA21" s="22">
        <v>0</v>
      </c>
      <c r="AB21" s="22">
        <v>2</v>
      </c>
      <c r="AC21" s="24">
        <f t="shared" si="0"/>
        <v>53</v>
      </c>
      <c r="AD21" s="22">
        <f t="shared" si="1"/>
        <v>82</v>
      </c>
      <c r="AE21" s="37">
        <f t="shared" si="2"/>
        <v>62.121212121212125</v>
      </c>
      <c r="AF21" s="37" t="s">
        <v>241</v>
      </c>
      <c r="AG21" s="22">
        <v>11</v>
      </c>
      <c r="AH21" s="2" t="s">
        <v>32</v>
      </c>
      <c r="AI21" s="2" t="s">
        <v>33</v>
      </c>
      <c r="AJ21" s="2" t="s">
        <v>34</v>
      </c>
      <c r="AK21" s="2" t="s">
        <v>35</v>
      </c>
      <c r="AL21" s="2" t="s">
        <v>36</v>
      </c>
    </row>
    <row r="22" spans="1:38" s="11" customFormat="1" ht="16.899999999999999" customHeight="1" x14ac:dyDescent="0.25">
      <c r="A22" s="22">
        <v>14</v>
      </c>
      <c r="B22" s="22">
        <v>1105</v>
      </c>
      <c r="C22" s="36" t="s">
        <v>201</v>
      </c>
      <c r="D22" s="22">
        <v>5</v>
      </c>
      <c r="E22" s="22">
        <v>9</v>
      </c>
      <c r="F22" s="22">
        <v>3</v>
      </c>
      <c r="G22" s="22">
        <v>4</v>
      </c>
      <c r="H22" s="22">
        <v>2</v>
      </c>
      <c r="I22" s="22">
        <v>6</v>
      </c>
      <c r="J22" s="22">
        <v>4</v>
      </c>
      <c r="K22" s="22">
        <v>0</v>
      </c>
      <c r="L22" s="22">
        <v>4</v>
      </c>
      <c r="M22" s="22">
        <v>2</v>
      </c>
      <c r="N22" s="22">
        <v>4</v>
      </c>
      <c r="O22" s="22">
        <v>3</v>
      </c>
      <c r="P22" s="22">
        <v>0</v>
      </c>
      <c r="Q22" s="22">
        <v>3</v>
      </c>
      <c r="R22" s="22">
        <v>3</v>
      </c>
      <c r="S22" s="22">
        <v>4</v>
      </c>
      <c r="T22" s="22">
        <v>4</v>
      </c>
      <c r="U22" s="22">
        <v>2</v>
      </c>
      <c r="V22" s="22">
        <v>1</v>
      </c>
      <c r="W22" s="22">
        <v>2</v>
      </c>
      <c r="X22" s="22">
        <v>4</v>
      </c>
      <c r="Y22" s="22">
        <v>2</v>
      </c>
      <c r="Z22" s="22">
        <v>6</v>
      </c>
      <c r="AA22" s="22">
        <v>1</v>
      </c>
      <c r="AB22" s="22">
        <v>3</v>
      </c>
      <c r="AC22" s="24">
        <f t="shared" si="0"/>
        <v>67</v>
      </c>
      <c r="AD22" s="22">
        <f t="shared" si="1"/>
        <v>81</v>
      </c>
      <c r="AE22" s="37">
        <f t="shared" si="2"/>
        <v>61.363636363636367</v>
      </c>
      <c r="AF22" s="37" t="s">
        <v>241</v>
      </c>
      <c r="AG22" s="22">
        <v>11</v>
      </c>
      <c r="AH22" s="2" t="s">
        <v>200</v>
      </c>
      <c r="AI22" s="2" t="s">
        <v>62</v>
      </c>
      <c r="AJ22" s="2" t="s">
        <v>73</v>
      </c>
      <c r="AK22" s="2" t="s">
        <v>39</v>
      </c>
      <c r="AL22" s="2" t="s">
        <v>40</v>
      </c>
    </row>
    <row r="23" spans="1:38" s="11" customFormat="1" ht="16.899999999999999" customHeight="1" x14ac:dyDescent="0.25">
      <c r="A23" s="22">
        <v>15</v>
      </c>
      <c r="B23" s="22">
        <v>1123</v>
      </c>
      <c r="C23" s="36" t="s">
        <v>219</v>
      </c>
      <c r="D23" s="22">
        <v>13</v>
      </c>
      <c r="E23" s="22">
        <v>10</v>
      </c>
      <c r="F23" s="22">
        <v>0</v>
      </c>
      <c r="G23" s="22">
        <v>1</v>
      </c>
      <c r="H23" s="22">
        <v>0</v>
      </c>
      <c r="I23" s="22">
        <v>1</v>
      </c>
      <c r="J23" s="22">
        <v>2</v>
      </c>
      <c r="K23" s="22">
        <v>6</v>
      </c>
      <c r="L23" s="22">
        <v>3</v>
      </c>
      <c r="M23" s="22">
        <v>6</v>
      </c>
      <c r="N23" s="22">
        <v>1</v>
      </c>
      <c r="O23" s="22">
        <v>0</v>
      </c>
      <c r="P23" s="22">
        <v>0</v>
      </c>
      <c r="Q23" s="22">
        <v>2</v>
      </c>
      <c r="R23" s="22">
        <v>1</v>
      </c>
      <c r="S23" s="22">
        <v>4</v>
      </c>
      <c r="T23" s="22">
        <v>4</v>
      </c>
      <c r="U23" s="22">
        <v>1</v>
      </c>
      <c r="V23" s="22">
        <v>2</v>
      </c>
      <c r="W23" s="22">
        <v>2</v>
      </c>
      <c r="X23" s="22">
        <v>4</v>
      </c>
      <c r="Y23" s="22">
        <v>4</v>
      </c>
      <c r="Z23" s="22">
        <v>8</v>
      </c>
      <c r="AA23" s="22">
        <v>2</v>
      </c>
      <c r="AB23" s="22">
        <v>2</v>
      </c>
      <c r="AC23" s="24">
        <f t="shared" si="0"/>
        <v>56</v>
      </c>
      <c r="AD23" s="22">
        <f t="shared" si="1"/>
        <v>79</v>
      </c>
      <c r="AE23" s="37">
        <f t="shared" si="2"/>
        <v>59.848484848484851</v>
      </c>
      <c r="AF23" s="37" t="s">
        <v>241</v>
      </c>
      <c r="AG23" s="22">
        <v>11</v>
      </c>
      <c r="AH23" s="2" t="s">
        <v>50</v>
      </c>
      <c r="AI23" s="2" t="s">
        <v>51</v>
      </c>
      <c r="AJ23" s="2" t="s">
        <v>8</v>
      </c>
      <c r="AK23" s="2" t="s">
        <v>52</v>
      </c>
      <c r="AL23" s="2" t="s">
        <v>53</v>
      </c>
    </row>
    <row r="24" spans="1:38" s="11" customFormat="1" ht="16.899999999999999" customHeight="1" x14ac:dyDescent="0.25">
      <c r="A24" s="33">
        <v>16</v>
      </c>
      <c r="B24" s="22">
        <v>1102</v>
      </c>
      <c r="C24" s="34" t="s">
        <v>197</v>
      </c>
      <c r="D24" s="33">
        <v>9</v>
      </c>
      <c r="E24" s="33">
        <v>11</v>
      </c>
      <c r="F24" s="33">
        <v>2</v>
      </c>
      <c r="G24" s="33">
        <v>2</v>
      </c>
      <c r="H24" s="33">
        <v>3</v>
      </c>
      <c r="I24" s="33">
        <v>3</v>
      </c>
      <c r="J24" s="33">
        <v>0</v>
      </c>
      <c r="K24" s="33">
        <v>2</v>
      </c>
      <c r="L24" s="33">
        <v>0</v>
      </c>
      <c r="M24" s="33">
        <v>5</v>
      </c>
      <c r="N24" s="33">
        <v>3</v>
      </c>
      <c r="O24" s="33">
        <v>2</v>
      </c>
      <c r="P24" s="33">
        <v>0</v>
      </c>
      <c r="Q24" s="33">
        <v>3</v>
      </c>
      <c r="R24" s="33">
        <v>2</v>
      </c>
      <c r="S24" s="33">
        <v>2</v>
      </c>
      <c r="T24" s="33">
        <v>3</v>
      </c>
      <c r="U24" s="33">
        <v>0</v>
      </c>
      <c r="V24" s="33">
        <v>1</v>
      </c>
      <c r="W24" s="33">
        <v>2</v>
      </c>
      <c r="X24" s="33">
        <v>3</v>
      </c>
      <c r="Y24" s="33">
        <v>6</v>
      </c>
      <c r="Z24" s="33">
        <v>8</v>
      </c>
      <c r="AA24" s="33">
        <v>2</v>
      </c>
      <c r="AB24" s="33">
        <v>2</v>
      </c>
      <c r="AC24" s="30">
        <f t="shared" si="0"/>
        <v>56</v>
      </c>
      <c r="AD24" s="33">
        <f t="shared" si="1"/>
        <v>76</v>
      </c>
      <c r="AE24" s="35">
        <f t="shared" si="2"/>
        <v>57.575757575757578</v>
      </c>
      <c r="AF24" s="35" t="s">
        <v>241</v>
      </c>
      <c r="AG24" s="33">
        <v>11</v>
      </c>
      <c r="AH24" s="6" t="s">
        <v>120</v>
      </c>
      <c r="AI24" s="6" t="s">
        <v>102</v>
      </c>
      <c r="AJ24" s="6" t="s">
        <v>121</v>
      </c>
      <c r="AK24" s="6" t="s">
        <v>9</v>
      </c>
      <c r="AL24" s="6" t="s">
        <v>10</v>
      </c>
    </row>
    <row r="25" spans="1:38" s="11" customFormat="1" ht="16.899999999999999" customHeight="1" x14ac:dyDescent="0.25">
      <c r="A25" s="22">
        <v>17</v>
      </c>
      <c r="B25" s="22">
        <v>1111</v>
      </c>
      <c r="C25" s="36" t="s">
        <v>207</v>
      </c>
      <c r="D25" s="22">
        <v>6</v>
      </c>
      <c r="E25" s="22">
        <v>10</v>
      </c>
      <c r="F25" s="22">
        <v>3</v>
      </c>
      <c r="G25" s="22">
        <v>4</v>
      </c>
      <c r="H25" s="22">
        <v>2</v>
      </c>
      <c r="I25" s="22">
        <v>4</v>
      </c>
      <c r="J25" s="22">
        <v>3</v>
      </c>
      <c r="K25" s="22">
        <v>0</v>
      </c>
      <c r="L25" s="22">
        <v>3</v>
      </c>
      <c r="M25" s="22">
        <v>3</v>
      </c>
      <c r="N25" s="22">
        <v>2</v>
      </c>
      <c r="O25" s="22">
        <v>2</v>
      </c>
      <c r="P25" s="22">
        <v>2</v>
      </c>
      <c r="Q25" s="22">
        <v>4</v>
      </c>
      <c r="R25" s="22">
        <v>2</v>
      </c>
      <c r="S25" s="22">
        <v>3</v>
      </c>
      <c r="T25" s="22">
        <v>3</v>
      </c>
      <c r="U25" s="22">
        <v>3</v>
      </c>
      <c r="V25" s="22">
        <v>2</v>
      </c>
      <c r="W25" s="22">
        <v>2</v>
      </c>
      <c r="X25" s="22">
        <v>4</v>
      </c>
      <c r="Y25" s="22">
        <v>4</v>
      </c>
      <c r="Z25" s="22">
        <v>1</v>
      </c>
      <c r="AA25" s="22">
        <v>2</v>
      </c>
      <c r="AB25" s="22">
        <v>2</v>
      </c>
      <c r="AC25" s="24">
        <f t="shared" si="0"/>
        <v>60</v>
      </c>
      <c r="AD25" s="22">
        <f t="shared" si="1"/>
        <v>76</v>
      </c>
      <c r="AE25" s="37">
        <f t="shared" si="2"/>
        <v>57.575757575757578</v>
      </c>
      <c r="AF25" s="37" t="s">
        <v>241</v>
      </c>
      <c r="AG25" s="22">
        <v>11</v>
      </c>
      <c r="AH25" s="2" t="s">
        <v>57</v>
      </c>
      <c r="AI25" s="2" t="s">
        <v>58</v>
      </c>
      <c r="AJ25" s="2" t="s">
        <v>59</v>
      </c>
      <c r="AK25" s="2" t="s">
        <v>60</v>
      </c>
      <c r="AL25" s="2" t="s">
        <v>49</v>
      </c>
    </row>
    <row r="26" spans="1:38" s="11" customFormat="1" ht="16.899999999999999" customHeight="1" x14ac:dyDescent="0.25">
      <c r="A26" s="22">
        <v>18</v>
      </c>
      <c r="B26" s="22">
        <v>1104</v>
      </c>
      <c r="C26" s="36" t="s">
        <v>199</v>
      </c>
      <c r="D26" s="22">
        <v>18</v>
      </c>
      <c r="E26" s="22">
        <v>17</v>
      </c>
      <c r="F26" s="22">
        <v>3</v>
      </c>
      <c r="G26" s="22">
        <v>0</v>
      </c>
      <c r="H26" s="22">
        <v>0</v>
      </c>
      <c r="I26" s="22">
        <v>0</v>
      </c>
      <c r="J26" s="22">
        <v>0</v>
      </c>
      <c r="K26" s="22">
        <v>4</v>
      </c>
      <c r="L26" s="22">
        <v>0</v>
      </c>
      <c r="M26" s="22">
        <v>6</v>
      </c>
      <c r="N26" s="22">
        <v>4</v>
      </c>
      <c r="O26" s="22">
        <v>2</v>
      </c>
      <c r="P26" s="22">
        <v>1</v>
      </c>
      <c r="Q26" s="22">
        <v>2</v>
      </c>
      <c r="R26" s="22">
        <v>0</v>
      </c>
      <c r="S26" s="22">
        <v>4</v>
      </c>
      <c r="T26" s="22">
        <v>0</v>
      </c>
      <c r="U26" s="22">
        <v>0</v>
      </c>
      <c r="V26" s="22">
        <v>1</v>
      </c>
      <c r="W26" s="22">
        <v>0</v>
      </c>
      <c r="X26" s="22">
        <v>3</v>
      </c>
      <c r="Y26" s="22">
        <v>3</v>
      </c>
      <c r="Z26" s="22">
        <v>5</v>
      </c>
      <c r="AA26" s="22">
        <v>1</v>
      </c>
      <c r="AB26" s="22">
        <v>0</v>
      </c>
      <c r="AC26" s="24">
        <f t="shared" si="0"/>
        <v>39</v>
      </c>
      <c r="AD26" s="22">
        <f t="shared" si="1"/>
        <v>74</v>
      </c>
      <c r="AE26" s="37">
        <f t="shared" si="2"/>
        <v>56.060606060606062</v>
      </c>
      <c r="AF26" s="37" t="s">
        <v>241</v>
      </c>
      <c r="AG26" s="22">
        <v>11</v>
      </c>
      <c r="AH26" s="2" t="s">
        <v>42</v>
      </c>
      <c r="AI26" s="2" t="s">
        <v>43</v>
      </c>
      <c r="AJ26" s="2" t="s">
        <v>44</v>
      </c>
      <c r="AK26" s="2" t="s">
        <v>2</v>
      </c>
      <c r="AL26" s="2" t="s">
        <v>3</v>
      </c>
    </row>
    <row r="27" spans="1:38" s="11" customFormat="1" ht="16.899999999999999" customHeight="1" x14ac:dyDescent="0.25">
      <c r="A27" s="22">
        <v>19</v>
      </c>
      <c r="B27" s="22">
        <v>1115</v>
      </c>
      <c r="C27" s="36" t="s">
        <v>211</v>
      </c>
      <c r="D27" s="22">
        <v>15</v>
      </c>
      <c r="E27" s="22">
        <v>16</v>
      </c>
      <c r="F27" s="22">
        <v>3</v>
      </c>
      <c r="G27" s="22">
        <v>0</v>
      </c>
      <c r="H27" s="22">
        <v>1</v>
      </c>
      <c r="I27" s="22">
        <v>1</v>
      </c>
      <c r="J27" s="22">
        <v>2</v>
      </c>
      <c r="K27" s="22">
        <v>1</v>
      </c>
      <c r="L27" s="22">
        <v>2</v>
      </c>
      <c r="M27" s="22">
        <v>1</v>
      </c>
      <c r="N27" s="22">
        <v>0</v>
      </c>
      <c r="O27" s="22">
        <v>2</v>
      </c>
      <c r="P27" s="22">
        <v>1</v>
      </c>
      <c r="Q27" s="22">
        <v>2</v>
      </c>
      <c r="R27" s="22">
        <v>4</v>
      </c>
      <c r="S27" s="22">
        <v>4</v>
      </c>
      <c r="T27" s="22">
        <v>2</v>
      </c>
      <c r="U27" s="22">
        <v>1</v>
      </c>
      <c r="V27" s="22">
        <v>1</v>
      </c>
      <c r="W27" s="22">
        <v>1</v>
      </c>
      <c r="X27" s="22">
        <v>3</v>
      </c>
      <c r="Y27" s="22">
        <v>2</v>
      </c>
      <c r="Z27" s="22">
        <v>3</v>
      </c>
      <c r="AA27" s="22">
        <v>1</v>
      </c>
      <c r="AB27" s="22">
        <v>1</v>
      </c>
      <c r="AC27" s="24">
        <f t="shared" si="0"/>
        <v>39</v>
      </c>
      <c r="AD27" s="22">
        <f t="shared" si="1"/>
        <v>70</v>
      </c>
      <c r="AE27" s="37">
        <f t="shared" si="2"/>
        <v>53.030303030303031</v>
      </c>
      <c r="AF27" s="37" t="s">
        <v>241</v>
      </c>
      <c r="AG27" s="22">
        <v>11</v>
      </c>
      <c r="AH27" s="2" t="s">
        <v>100</v>
      </c>
      <c r="AI27" s="2" t="s">
        <v>101</v>
      </c>
      <c r="AJ27" s="2" t="s">
        <v>47</v>
      </c>
      <c r="AK27" s="2" t="s">
        <v>96</v>
      </c>
      <c r="AL27" s="2" t="s">
        <v>92</v>
      </c>
    </row>
    <row r="28" spans="1:38" s="11" customFormat="1" ht="16.899999999999999" customHeight="1" x14ac:dyDescent="0.25">
      <c r="A28" s="33">
        <v>20</v>
      </c>
      <c r="B28" s="22">
        <v>1114</v>
      </c>
      <c r="C28" s="34" t="s">
        <v>210</v>
      </c>
      <c r="D28" s="33">
        <v>9</v>
      </c>
      <c r="E28" s="33">
        <v>11</v>
      </c>
      <c r="F28" s="33">
        <v>2</v>
      </c>
      <c r="G28" s="33">
        <v>0</v>
      </c>
      <c r="H28" s="33">
        <v>3</v>
      </c>
      <c r="I28" s="33">
        <v>6</v>
      </c>
      <c r="J28" s="33">
        <v>0</v>
      </c>
      <c r="K28" s="33">
        <v>4</v>
      </c>
      <c r="L28" s="33">
        <v>3</v>
      </c>
      <c r="M28" s="33">
        <v>3</v>
      </c>
      <c r="N28" s="33">
        <v>1</v>
      </c>
      <c r="O28" s="33">
        <v>3</v>
      </c>
      <c r="P28" s="33">
        <v>1</v>
      </c>
      <c r="Q28" s="33">
        <v>3</v>
      </c>
      <c r="R28" s="33">
        <v>1</v>
      </c>
      <c r="S28" s="33">
        <v>3</v>
      </c>
      <c r="T28" s="33">
        <v>4</v>
      </c>
      <c r="U28" s="33">
        <v>0</v>
      </c>
      <c r="V28" s="33">
        <v>1</v>
      </c>
      <c r="W28" s="33">
        <v>1</v>
      </c>
      <c r="X28" s="33">
        <v>2</v>
      </c>
      <c r="Y28" s="33">
        <v>4</v>
      </c>
      <c r="Z28" s="33">
        <v>3</v>
      </c>
      <c r="AA28" s="33">
        <v>0</v>
      </c>
      <c r="AB28" s="33">
        <v>1</v>
      </c>
      <c r="AC28" s="30">
        <f t="shared" si="0"/>
        <v>49</v>
      </c>
      <c r="AD28" s="33">
        <f t="shared" si="1"/>
        <v>69</v>
      </c>
      <c r="AE28" s="35">
        <f t="shared" si="2"/>
        <v>52.272727272727273</v>
      </c>
      <c r="AF28" s="35" t="s">
        <v>241</v>
      </c>
      <c r="AG28" s="33">
        <v>11</v>
      </c>
      <c r="AH28" s="6" t="s">
        <v>141</v>
      </c>
      <c r="AI28" s="6" t="s">
        <v>142</v>
      </c>
      <c r="AJ28" s="6" t="s">
        <v>143</v>
      </c>
      <c r="AK28" s="6" t="s">
        <v>108</v>
      </c>
      <c r="AL28" s="6" t="s">
        <v>10</v>
      </c>
    </row>
    <row r="29" spans="1:38" s="11" customFormat="1" ht="16.899999999999999" customHeight="1" x14ac:dyDescent="0.25">
      <c r="A29" s="22">
        <v>21</v>
      </c>
      <c r="B29" s="22">
        <v>1118</v>
      </c>
      <c r="C29" s="36" t="s">
        <v>214</v>
      </c>
      <c r="D29" s="22">
        <v>9</v>
      </c>
      <c r="E29" s="22">
        <v>13</v>
      </c>
      <c r="F29" s="22">
        <v>3</v>
      </c>
      <c r="G29" s="22">
        <v>1</v>
      </c>
      <c r="H29" s="22">
        <v>3</v>
      </c>
      <c r="I29" s="22">
        <v>6</v>
      </c>
      <c r="J29" s="22">
        <v>1</v>
      </c>
      <c r="K29" s="22">
        <v>4</v>
      </c>
      <c r="L29" s="22">
        <v>3</v>
      </c>
      <c r="M29" s="22">
        <v>1</v>
      </c>
      <c r="N29" s="22">
        <v>1</v>
      </c>
      <c r="O29" s="22">
        <v>1</v>
      </c>
      <c r="P29" s="22">
        <v>1</v>
      </c>
      <c r="Q29" s="22">
        <v>1</v>
      </c>
      <c r="R29" s="22">
        <v>2</v>
      </c>
      <c r="S29" s="22">
        <v>1</v>
      </c>
      <c r="T29" s="22">
        <v>2</v>
      </c>
      <c r="U29" s="22">
        <v>1</v>
      </c>
      <c r="V29" s="22">
        <v>1</v>
      </c>
      <c r="W29" s="22">
        <v>1</v>
      </c>
      <c r="X29" s="22">
        <v>2</v>
      </c>
      <c r="Y29" s="22">
        <v>2</v>
      </c>
      <c r="Z29" s="22">
        <v>4</v>
      </c>
      <c r="AA29" s="22">
        <v>1</v>
      </c>
      <c r="AB29" s="22">
        <v>2</v>
      </c>
      <c r="AC29" s="24">
        <f t="shared" si="0"/>
        <v>45</v>
      </c>
      <c r="AD29" s="22">
        <f t="shared" si="1"/>
        <v>67</v>
      </c>
      <c r="AE29" s="37">
        <f t="shared" si="2"/>
        <v>50.757575757575758</v>
      </c>
      <c r="AF29" s="37" t="s">
        <v>241</v>
      </c>
      <c r="AG29" s="22">
        <v>11</v>
      </c>
      <c r="AH29" s="2" t="s">
        <v>71</v>
      </c>
      <c r="AI29" s="2" t="s">
        <v>72</v>
      </c>
      <c r="AJ29" s="2" t="s">
        <v>73</v>
      </c>
      <c r="AK29" s="2" t="s">
        <v>60</v>
      </c>
      <c r="AL29" s="2" t="s">
        <v>49</v>
      </c>
    </row>
    <row r="30" spans="1:38" s="11" customFormat="1" ht="16.899999999999999" customHeight="1" x14ac:dyDescent="0.25">
      <c r="A30" s="22">
        <v>22</v>
      </c>
      <c r="B30" s="22">
        <v>1122</v>
      </c>
      <c r="C30" s="36" t="s">
        <v>218</v>
      </c>
      <c r="D30" s="22">
        <v>13</v>
      </c>
      <c r="E30" s="22">
        <v>14</v>
      </c>
      <c r="F30" s="22">
        <v>2</v>
      </c>
      <c r="G30" s="22">
        <v>0</v>
      </c>
      <c r="H30" s="22">
        <v>3</v>
      </c>
      <c r="I30" s="22">
        <v>0</v>
      </c>
      <c r="J30" s="22">
        <v>2</v>
      </c>
      <c r="K30" s="22">
        <v>4</v>
      </c>
      <c r="L30" s="22">
        <v>4</v>
      </c>
      <c r="M30" s="22">
        <v>2</v>
      </c>
      <c r="N30" s="22">
        <v>0</v>
      </c>
      <c r="O30" s="22">
        <v>0</v>
      </c>
      <c r="P30" s="22">
        <v>0</v>
      </c>
      <c r="Q30" s="22">
        <v>4</v>
      </c>
      <c r="R30" s="22">
        <v>3</v>
      </c>
      <c r="S30" s="22">
        <v>3</v>
      </c>
      <c r="T30" s="22">
        <v>0</v>
      </c>
      <c r="U30" s="22">
        <v>0</v>
      </c>
      <c r="V30" s="22">
        <v>1</v>
      </c>
      <c r="W30" s="22">
        <v>0</v>
      </c>
      <c r="X30" s="22">
        <v>2</v>
      </c>
      <c r="Y30" s="22">
        <v>3</v>
      </c>
      <c r="Z30" s="22">
        <v>3</v>
      </c>
      <c r="AA30" s="22">
        <v>0</v>
      </c>
      <c r="AB30" s="22">
        <v>2</v>
      </c>
      <c r="AC30" s="24">
        <f t="shared" si="0"/>
        <v>38</v>
      </c>
      <c r="AD30" s="22">
        <f t="shared" si="1"/>
        <v>65</v>
      </c>
      <c r="AE30" s="37">
        <f t="shared" si="2"/>
        <v>49.242424242424242</v>
      </c>
      <c r="AF30" s="37" t="s">
        <v>241</v>
      </c>
      <c r="AG30" s="22">
        <v>11</v>
      </c>
      <c r="AH30" s="2" t="s">
        <v>64</v>
      </c>
      <c r="AI30" s="2" t="s">
        <v>65</v>
      </c>
      <c r="AJ30" s="2" t="s">
        <v>66</v>
      </c>
      <c r="AK30" s="2" t="s">
        <v>63</v>
      </c>
      <c r="AL30" s="2" t="s">
        <v>49</v>
      </c>
    </row>
    <row r="31" spans="1:38" s="11" customFormat="1" ht="16.899999999999999" customHeight="1" x14ac:dyDescent="0.25">
      <c r="A31" s="33">
        <v>23</v>
      </c>
      <c r="B31" s="22">
        <v>1103</v>
      </c>
      <c r="C31" s="34" t="s">
        <v>198</v>
      </c>
      <c r="D31" s="33">
        <v>9</v>
      </c>
      <c r="E31" s="33">
        <v>10</v>
      </c>
      <c r="F31" s="33">
        <v>2</v>
      </c>
      <c r="G31" s="33">
        <v>0</v>
      </c>
      <c r="H31" s="33">
        <v>2</v>
      </c>
      <c r="I31" s="33">
        <v>2</v>
      </c>
      <c r="J31" s="33">
        <v>0</v>
      </c>
      <c r="K31" s="33">
        <v>4</v>
      </c>
      <c r="L31" s="33">
        <v>0</v>
      </c>
      <c r="M31" s="33">
        <v>3</v>
      </c>
      <c r="N31" s="33">
        <v>2</v>
      </c>
      <c r="O31" s="33">
        <v>2</v>
      </c>
      <c r="P31" s="33">
        <v>0</v>
      </c>
      <c r="Q31" s="33">
        <v>3</v>
      </c>
      <c r="R31" s="33">
        <v>1</v>
      </c>
      <c r="S31" s="33">
        <v>2</v>
      </c>
      <c r="T31" s="33">
        <v>0</v>
      </c>
      <c r="U31" s="33">
        <v>0</v>
      </c>
      <c r="V31" s="33">
        <v>0</v>
      </c>
      <c r="W31" s="33">
        <v>0</v>
      </c>
      <c r="X31" s="33">
        <v>3</v>
      </c>
      <c r="Y31" s="33">
        <v>4</v>
      </c>
      <c r="Z31" s="33">
        <v>6</v>
      </c>
      <c r="AA31" s="33">
        <v>2</v>
      </c>
      <c r="AB31" s="33">
        <v>2</v>
      </c>
      <c r="AC31" s="30">
        <f t="shared" si="0"/>
        <v>40</v>
      </c>
      <c r="AD31" s="33">
        <f t="shared" si="1"/>
        <v>59</v>
      </c>
      <c r="AE31" s="35">
        <f t="shared" si="2"/>
        <v>44.696969696969695</v>
      </c>
      <c r="AF31" s="35" t="s">
        <v>241</v>
      </c>
      <c r="AG31" s="33">
        <v>11</v>
      </c>
      <c r="AH31" s="6" t="s">
        <v>122</v>
      </c>
      <c r="AI31" s="6" t="s">
        <v>123</v>
      </c>
      <c r="AJ31" s="6" t="s">
        <v>112</v>
      </c>
      <c r="AK31" s="6" t="s">
        <v>124</v>
      </c>
      <c r="AL31" s="6" t="s">
        <v>10</v>
      </c>
    </row>
    <row r="32" spans="1:38" s="26" customFormat="1" ht="16.899999999999999" customHeight="1" x14ac:dyDescent="0.25">
      <c r="A32" s="21">
        <v>1</v>
      </c>
      <c r="B32" s="22">
        <v>1005</v>
      </c>
      <c r="C32" s="23" t="s">
        <v>190</v>
      </c>
      <c r="D32" s="21">
        <v>18</v>
      </c>
      <c r="E32" s="21">
        <v>18</v>
      </c>
      <c r="F32" s="21">
        <v>4</v>
      </c>
      <c r="G32" s="21">
        <v>0</v>
      </c>
      <c r="H32" s="21">
        <v>4</v>
      </c>
      <c r="I32" s="21">
        <v>6</v>
      </c>
      <c r="J32" s="21">
        <v>3</v>
      </c>
      <c r="K32" s="21">
        <v>4</v>
      </c>
      <c r="L32" s="21">
        <v>4</v>
      </c>
      <c r="M32" s="21">
        <v>5</v>
      </c>
      <c r="N32" s="21">
        <v>4</v>
      </c>
      <c r="O32" s="21">
        <v>3</v>
      </c>
      <c r="P32" s="21">
        <v>2</v>
      </c>
      <c r="Q32" s="21">
        <v>3</v>
      </c>
      <c r="R32" s="21">
        <v>3</v>
      </c>
      <c r="S32" s="21">
        <v>4</v>
      </c>
      <c r="T32" s="21">
        <v>3</v>
      </c>
      <c r="U32" s="21">
        <v>6</v>
      </c>
      <c r="V32" s="21">
        <v>2</v>
      </c>
      <c r="W32" s="21">
        <v>4</v>
      </c>
      <c r="X32" s="21">
        <v>7</v>
      </c>
      <c r="Y32" s="21">
        <v>2</v>
      </c>
      <c r="Z32" s="21">
        <v>3</v>
      </c>
      <c r="AA32" s="21"/>
      <c r="AB32" s="21"/>
      <c r="AC32" s="21">
        <f t="shared" ref="AC32:AC42" si="3">SUM(F32:Z32)</f>
        <v>76</v>
      </c>
      <c r="AD32" s="24">
        <f t="shared" ref="AD32:AD42" si="4">SUM(D32:Z32)</f>
        <v>112</v>
      </c>
      <c r="AE32" s="51">
        <f t="shared" ref="AE32:AE42" si="5">(AD32*100)/122</f>
        <v>91.803278688524586</v>
      </c>
      <c r="AF32" s="51" t="s">
        <v>239</v>
      </c>
      <c r="AG32" s="52">
        <v>10</v>
      </c>
      <c r="AH32" s="3" t="s">
        <v>11</v>
      </c>
      <c r="AI32" s="3" t="s">
        <v>12</v>
      </c>
      <c r="AJ32" s="3" t="s">
        <v>13</v>
      </c>
      <c r="AK32" s="3" t="s">
        <v>2</v>
      </c>
      <c r="AL32" s="3" t="s">
        <v>3</v>
      </c>
    </row>
    <row r="33" spans="1:38" s="26" customFormat="1" ht="16.899999999999999" customHeight="1" x14ac:dyDescent="0.25">
      <c r="A33" s="27">
        <v>2</v>
      </c>
      <c r="B33" s="22">
        <v>1004</v>
      </c>
      <c r="C33" s="29" t="s">
        <v>189</v>
      </c>
      <c r="D33" s="27">
        <v>16</v>
      </c>
      <c r="E33" s="27">
        <v>17</v>
      </c>
      <c r="F33" s="27">
        <v>3</v>
      </c>
      <c r="G33" s="27">
        <v>2</v>
      </c>
      <c r="H33" s="27">
        <v>2</v>
      </c>
      <c r="I33" s="27">
        <v>6</v>
      </c>
      <c r="J33" s="27">
        <v>3</v>
      </c>
      <c r="K33" s="27">
        <v>6</v>
      </c>
      <c r="L33" s="27">
        <v>4</v>
      </c>
      <c r="M33" s="27">
        <v>6</v>
      </c>
      <c r="N33" s="27">
        <v>3</v>
      </c>
      <c r="O33" s="27">
        <v>4</v>
      </c>
      <c r="P33" s="27">
        <v>2</v>
      </c>
      <c r="Q33" s="27">
        <v>2</v>
      </c>
      <c r="R33" s="27">
        <v>2</v>
      </c>
      <c r="S33" s="27">
        <v>4</v>
      </c>
      <c r="T33" s="27">
        <v>2</v>
      </c>
      <c r="U33" s="27">
        <v>2</v>
      </c>
      <c r="V33" s="27">
        <v>2</v>
      </c>
      <c r="W33" s="27">
        <v>4</v>
      </c>
      <c r="X33" s="27">
        <v>7</v>
      </c>
      <c r="Y33" s="27">
        <v>2</v>
      </c>
      <c r="Z33" s="27">
        <v>4</v>
      </c>
      <c r="AA33" s="27"/>
      <c r="AB33" s="27"/>
      <c r="AC33" s="27">
        <f t="shared" si="3"/>
        <v>72</v>
      </c>
      <c r="AD33" s="30">
        <f t="shared" si="4"/>
        <v>105</v>
      </c>
      <c r="AE33" s="54">
        <f t="shared" si="5"/>
        <v>86.06557377049181</v>
      </c>
      <c r="AF33" s="54" t="s">
        <v>240</v>
      </c>
      <c r="AG33" s="55">
        <v>10</v>
      </c>
      <c r="AH33" s="5" t="s">
        <v>147</v>
      </c>
      <c r="AI33" s="5" t="s">
        <v>0</v>
      </c>
      <c r="AJ33" s="5" t="s">
        <v>143</v>
      </c>
      <c r="AK33" s="5" t="s">
        <v>108</v>
      </c>
      <c r="AL33" s="5" t="s">
        <v>10</v>
      </c>
    </row>
    <row r="34" spans="1:38" s="26" customFormat="1" ht="16.899999999999999" customHeight="1" x14ac:dyDescent="0.25">
      <c r="A34" s="27">
        <v>3</v>
      </c>
      <c r="B34" s="22">
        <v>1002</v>
      </c>
      <c r="C34" s="29" t="s">
        <v>187</v>
      </c>
      <c r="D34" s="27">
        <v>16</v>
      </c>
      <c r="E34" s="27">
        <v>16</v>
      </c>
      <c r="F34" s="27">
        <v>2</v>
      </c>
      <c r="G34" s="27">
        <v>4</v>
      </c>
      <c r="H34" s="27">
        <v>2</v>
      </c>
      <c r="I34" s="27">
        <v>5</v>
      </c>
      <c r="J34" s="27">
        <v>2</v>
      </c>
      <c r="K34" s="27">
        <v>4</v>
      </c>
      <c r="L34" s="27">
        <v>3</v>
      </c>
      <c r="M34" s="27">
        <v>6</v>
      </c>
      <c r="N34" s="27">
        <v>2</v>
      </c>
      <c r="O34" s="27">
        <v>2</v>
      </c>
      <c r="P34" s="27">
        <v>1</v>
      </c>
      <c r="Q34" s="27">
        <v>3</v>
      </c>
      <c r="R34" s="27">
        <v>1</v>
      </c>
      <c r="S34" s="27">
        <v>4</v>
      </c>
      <c r="T34" s="27">
        <v>2</v>
      </c>
      <c r="U34" s="27">
        <v>2</v>
      </c>
      <c r="V34" s="27">
        <v>1</v>
      </c>
      <c r="W34" s="27">
        <v>3</v>
      </c>
      <c r="X34" s="27">
        <v>6</v>
      </c>
      <c r="Y34" s="27">
        <v>1</v>
      </c>
      <c r="Z34" s="27">
        <v>4</v>
      </c>
      <c r="AA34" s="27"/>
      <c r="AB34" s="27"/>
      <c r="AC34" s="27">
        <f t="shared" si="3"/>
        <v>60</v>
      </c>
      <c r="AD34" s="30">
        <f t="shared" si="4"/>
        <v>92</v>
      </c>
      <c r="AE34" s="54">
        <f t="shared" si="5"/>
        <v>75.409836065573771</v>
      </c>
      <c r="AF34" s="54" t="s">
        <v>240</v>
      </c>
      <c r="AG34" s="55">
        <v>10</v>
      </c>
      <c r="AH34" s="5" t="s">
        <v>118</v>
      </c>
      <c r="AI34" s="5" t="s">
        <v>7</v>
      </c>
      <c r="AJ34" s="5" t="s">
        <v>119</v>
      </c>
      <c r="AK34" s="5" t="s">
        <v>106</v>
      </c>
      <c r="AL34" s="5" t="s">
        <v>10</v>
      </c>
    </row>
    <row r="35" spans="1:38" s="26" customFormat="1" ht="16.899999999999999" customHeight="1" x14ac:dyDescent="0.25">
      <c r="A35" s="21">
        <v>4</v>
      </c>
      <c r="B35" s="22">
        <v>1006</v>
      </c>
      <c r="C35" s="23" t="s">
        <v>191</v>
      </c>
      <c r="D35" s="21">
        <v>17</v>
      </c>
      <c r="E35" s="21">
        <v>17</v>
      </c>
      <c r="F35" s="21">
        <v>2</v>
      </c>
      <c r="G35" s="21">
        <v>4</v>
      </c>
      <c r="H35" s="21">
        <v>2</v>
      </c>
      <c r="I35" s="21">
        <v>5</v>
      </c>
      <c r="J35" s="21">
        <v>1</v>
      </c>
      <c r="K35" s="21">
        <v>3</v>
      </c>
      <c r="L35" s="21">
        <v>4</v>
      </c>
      <c r="M35" s="21">
        <v>3</v>
      </c>
      <c r="N35" s="21">
        <v>2</v>
      </c>
      <c r="O35" s="21">
        <v>0</v>
      </c>
      <c r="P35" s="21">
        <v>0</v>
      </c>
      <c r="Q35" s="21">
        <v>4</v>
      </c>
      <c r="R35" s="21">
        <v>4</v>
      </c>
      <c r="S35" s="21">
        <v>4</v>
      </c>
      <c r="T35" s="21">
        <v>2</v>
      </c>
      <c r="U35" s="21">
        <v>1</v>
      </c>
      <c r="V35" s="21">
        <v>2</v>
      </c>
      <c r="W35" s="21">
        <v>4</v>
      </c>
      <c r="X35" s="21">
        <v>6</v>
      </c>
      <c r="Y35" s="21">
        <v>2</v>
      </c>
      <c r="Z35" s="21">
        <v>1</v>
      </c>
      <c r="AA35" s="21"/>
      <c r="AB35" s="21"/>
      <c r="AC35" s="21">
        <f t="shared" si="3"/>
        <v>56</v>
      </c>
      <c r="AD35" s="24">
        <f t="shared" si="4"/>
        <v>90</v>
      </c>
      <c r="AE35" s="51">
        <f t="shared" si="5"/>
        <v>73.770491803278688</v>
      </c>
      <c r="AF35" s="51" t="s">
        <v>240</v>
      </c>
      <c r="AG35" s="52">
        <v>10</v>
      </c>
      <c r="AH35" s="3" t="s">
        <v>97</v>
      </c>
      <c r="AI35" s="3" t="s">
        <v>62</v>
      </c>
      <c r="AJ35" s="3" t="s">
        <v>59</v>
      </c>
      <c r="AK35" s="3" t="s">
        <v>91</v>
      </c>
      <c r="AL35" s="3" t="s">
        <v>92</v>
      </c>
    </row>
    <row r="36" spans="1:38" s="11" customFormat="1" ht="16.899999999999999" customHeight="1" x14ac:dyDescent="0.25">
      <c r="A36" s="33">
        <v>5</v>
      </c>
      <c r="B36" s="22">
        <v>1010</v>
      </c>
      <c r="C36" s="34" t="s">
        <v>195</v>
      </c>
      <c r="D36" s="33">
        <v>17</v>
      </c>
      <c r="E36" s="33">
        <v>18</v>
      </c>
      <c r="F36" s="33">
        <v>1</v>
      </c>
      <c r="G36" s="33">
        <v>2</v>
      </c>
      <c r="H36" s="33">
        <v>3</v>
      </c>
      <c r="I36" s="33">
        <v>3</v>
      </c>
      <c r="J36" s="33">
        <v>0</v>
      </c>
      <c r="K36" s="33">
        <v>3</v>
      </c>
      <c r="L36" s="33">
        <v>3</v>
      </c>
      <c r="M36" s="33">
        <v>3</v>
      </c>
      <c r="N36" s="33">
        <v>4</v>
      </c>
      <c r="O36" s="33">
        <v>2</v>
      </c>
      <c r="P36" s="33">
        <v>0</v>
      </c>
      <c r="Q36" s="33">
        <v>3</v>
      </c>
      <c r="R36" s="33">
        <v>2</v>
      </c>
      <c r="S36" s="33">
        <v>2</v>
      </c>
      <c r="T36" s="33">
        <v>0</v>
      </c>
      <c r="U36" s="33">
        <v>1</v>
      </c>
      <c r="V36" s="33">
        <v>1</v>
      </c>
      <c r="W36" s="33">
        <v>4</v>
      </c>
      <c r="X36" s="33">
        <v>8</v>
      </c>
      <c r="Y36" s="33">
        <v>0</v>
      </c>
      <c r="Z36" s="33">
        <v>2</v>
      </c>
      <c r="AA36" s="33"/>
      <c r="AB36" s="33"/>
      <c r="AC36" s="33">
        <f t="shared" si="3"/>
        <v>47</v>
      </c>
      <c r="AD36" s="56">
        <f t="shared" si="4"/>
        <v>82</v>
      </c>
      <c r="AE36" s="57">
        <f t="shared" si="5"/>
        <v>67.213114754098356</v>
      </c>
      <c r="AF36" s="57" t="s">
        <v>241</v>
      </c>
      <c r="AG36" s="58">
        <v>10</v>
      </c>
      <c r="AH36" s="6" t="s">
        <v>137</v>
      </c>
      <c r="AI36" s="6" t="s">
        <v>123</v>
      </c>
      <c r="AJ36" s="6" t="s">
        <v>138</v>
      </c>
      <c r="AK36" s="6" t="s">
        <v>9</v>
      </c>
      <c r="AL36" s="6" t="s">
        <v>10</v>
      </c>
    </row>
    <row r="37" spans="1:38" s="11" customFormat="1" ht="16.899999999999999" customHeight="1" x14ac:dyDescent="0.25">
      <c r="A37" s="33">
        <v>6</v>
      </c>
      <c r="B37" s="22">
        <v>1008</v>
      </c>
      <c r="C37" s="34" t="s">
        <v>193</v>
      </c>
      <c r="D37" s="33">
        <v>16</v>
      </c>
      <c r="E37" s="33">
        <v>17</v>
      </c>
      <c r="F37" s="33">
        <v>1</v>
      </c>
      <c r="G37" s="33">
        <v>3</v>
      </c>
      <c r="H37" s="33">
        <v>2</v>
      </c>
      <c r="I37" s="33">
        <v>4</v>
      </c>
      <c r="J37" s="33">
        <v>2</v>
      </c>
      <c r="K37" s="33">
        <v>2</v>
      </c>
      <c r="L37" s="33">
        <v>3</v>
      </c>
      <c r="M37" s="33">
        <v>6</v>
      </c>
      <c r="N37" s="33">
        <v>3</v>
      </c>
      <c r="O37" s="33">
        <v>0</v>
      </c>
      <c r="P37" s="33">
        <v>0</v>
      </c>
      <c r="Q37" s="33">
        <v>4</v>
      </c>
      <c r="R37" s="33">
        <v>0</v>
      </c>
      <c r="S37" s="33">
        <v>2</v>
      </c>
      <c r="T37" s="33">
        <v>0</v>
      </c>
      <c r="U37" s="33">
        <v>2</v>
      </c>
      <c r="V37" s="33">
        <v>1</v>
      </c>
      <c r="W37" s="33">
        <v>3</v>
      </c>
      <c r="X37" s="33">
        <v>6</v>
      </c>
      <c r="Y37" s="33">
        <v>0</v>
      </c>
      <c r="Z37" s="33">
        <v>2</v>
      </c>
      <c r="AA37" s="33"/>
      <c r="AB37" s="33"/>
      <c r="AC37" s="33">
        <f t="shared" si="3"/>
        <v>46</v>
      </c>
      <c r="AD37" s="56">
        <f t="shared" si="4"/>
        <v>79</v>
      </c>
      <c r="AE37" s="57">
        <f t="shared" si="5"/>
        <v>64.754098360655732</v>
      </c>
      <c r="AF37" s="57" t="s">
        <v>241</v>
      </c>
      <c r="AG37" s="58">
        <v>10</v>
      </c>
      <c r="AH37" s="6" t="s">
        <v>109</v>
      </c>
      <c r="AI37" s="6" t="s">
        <v>75</v>
      </c>
      <c r="AJ37" s="6" t="s">
        <v>1</v>
      </c>
      <c r="AK37" s="6" t="s">
        <v>110</v>
      </c>
      <c r="AL37" s="6" t="s">
        <v>10</v>
      </c>
    </row>
    <row r="38" spans="1:38" s="11" customFormat="1" ht="16.899999999999999" customHeight="1" x14ac:dyDescent="0.25">
      <c r="A38" s="33">
        <v>7</v>
      </c>
      <c r="B38" s="22">
        <v>1009</v>
      </c>
      <c r="C38" s="34" t="s">
        <v>194</v>
      </c>
      <c r="D38" s="33">
        <v>15</v>
      </c>
      <c r="E38" s="33">
        <v>16</v>
      </c>
      <c r="F38" s="33">
        <v>0</v>
      </c>
      <c r="G38" s="33">
        <v>0</v>
      </c>
      <c r="H38" s="33">
        <v>3</v>
      </c>
      <c r="I38" s="33">
        <v>5</v>
      </c>
      <c r="J38" s="33">
        <v>1</v>
      </c>
      <c r="K38" s="33">
        <v>2</v>
      </c>
      <c r="L38" s="33">
        <v>3</v>
      </c>
      <c r="M38" s="33">
        <v>1</v>
      </c>
      <c r="N38" s="33">
        <v>3</v>
      </c>
      <c r="O38" s="33">
        <v>2</v>
      </c>
      <c r="P38" s="33">
        <v>0</v>
      </c>
      <c r="Q38" s="33">
        <v>4</v>
      </c>
      <c r="R38" s="33">
        <v>2</v>
      </c>
      <c r="S38" s="33">
        <v>0</v>
      </c>
      <c r="T38" s="33">
        <v>2</v>
      </c>
      <c r="U38" s="33">
        <v>2</v>
      </c>
      <c r="V38" s="33">
        <v>1</v>
      </c>
      <c r="W38" s="33">
        <v>4</v>
      </c>
      <c r="X38" s="33">
        <v>7</v>
      </c>
      <c r="Y38" s="33">
        <v>2</v>
      </c>
      <c r="Z38" s="33">
        <v>0</v>
      </c>
      <c r="AA38" s="33"/>
      <c r="AB38" s="33"/>
      <c r="AC38" s="33">
        <f t="shared" si="3"/>
        <v>44</v>
      </c>
      <c r="AD38" s="56">
        <f t="shared" si="4"/>
        <v>75</v>
      </c>
      <c r="AE38" s="57">
        <f t="shared" si="5"/>
        <v>61.475409836065573</v>
      </c>
      <c r="AF38" s="57" t="s">
        <v>241</v>
      </c>
      <c r="AG38" s="58">
        <v>10</v>
      </c>
      <c r="AH38" s="6" t="s">
        <v>113</v>
      </c>
      <c r="AI38" s="6" t="s">
        <v>114</v>
      </c>
      <c r="AJ38" s="6" t="s">
        <v>115</v>
      </c>
      <c r="AK38" s="6" t="s">
        <v>9</v>
      </c>
      <c r="AL38" s="6" t="s">
        <v>10</v>
      </c>
    </row>
    <row r="39" spans="1:38" s="11" customFormat="1" ht="16.899999999999999" customHeight="1" x14ac:dyDescent="0.25">
      <c r="A39" s="22">
        <v>8</v>
      </c>
      <c r="B39" s="22">
        <v>1007</v>
      </c>
      <c r="C39" s="36" t="s">
        <v>192</v>
      </c>
      <c r="D39" s="22">
        <v>14</v>
      </c>
      <c r="E39" s="22">
        <v>17</v>
      </c>
      <c r="F39" s="22">
        <v>2</v>
      </c>
      <c r="G39" s="22">
        <v>2</v>
      </c>
      <c r="H39" s="22">
        <v>1</v>
      </c>
      <c r="I39" s="22">
        <v>3</v>
      </c>
      <c r="J39" s="22">
        <v>2</v>
      </c>
      <c r="K39" s="22">
        <v>4</v>
      </c>
      <c r="L39" s="22">
        <v>2</v>
      </c>
      <c r="M39" s="22">
        <v>0</v>
      </c>
      <c r="N39" s="22">
        <v>4</v>
      </c>
      <c r="O39" s="22">
        <v>1</v>
      </c>
      <c r="P39" s="22">
        <v>1</v>
      </c>
      <c r="Q39" s="22">
        <v>3</v>
      </c>
      <c r="R39" s="22">
        <v>1</v>
      </c>
      <c r="S39" s="22">
        <v>1</v>
      </c>
      <c r="T39" s="22">
        <v>0</v>
      </c>
      <c r="U39" s="22">
        <v>1</v>
      </c>
      <c r="V39" s="22">
        <v>1</v>
      </c>
      <c r="W39" s="22">
        <v>3</v>
      </c>
      <c r="X39" s="22">
        <v>3</v>
      </c>
      <c r="Y39" s="22">
        <v>0</v>
      </c>
      <c r="Z39" s="22">
        <v>3</v>
      </c>
      <c r="AA39" s="22"/>
      <c r="AB39" s="22"/>
      <c r="AC39" s="22">
        <f t="shared" si="3"/>
        <v>38</v>
      </c>
      <c r="AD39" s="15">
        <f t="shared" si="4"/>
        <v>69</v>
      </c>
      <c r="AE39" s="49">
        <f t="shared" si="5"/>
        <v>56.557377049180324</v>
      </c>
      <c r="AF39" s="49" t="s">
        <v>241</v>
      </c>
      <c r="AG39" s="16">
        <v>10</v>
      </c>
      <c r="AH39" s="2" t="s">
        <v>67</v>
      </c>
      <c r="AI39" s="2" t="s">
        <v>45</v>
      </c>
      <c r="AJ39" s="2" t="s">
        <v>68</v>
      </c>
      <c r="AK39" s="2" t="s">
        <v>48</v>
      </c>
      <c r="AL39" s="2" t="s">
        <v>49</v>
      </c>
    </row>
    <row r="40" spans="1:38" s="11" customFormat="1" ht="16.899999999999999" customHeight="1" x14ac:dyDescent="0.25">
      <c r="A40" s="22">
        <v>9</v>
      </c>
      <c r="B40" s="22">
        <v>1001</v>
      </c>
      <c r="C40" s="36" t="s">
        <v>186</v>
      </c>
      <c r="D40" s="22">
        <v>18</v>
      </c>
      <c r="E40" s="22">
        <v>18</v>
      </c>
      <c r="F40" s="22">
        <v>2</v>
      </c>
      <c r="G40" s="22">
        <v>0</v>
      </c>
      <c r="H40" s="22">
        <v>0</v>
      </c>
      <c r="I40" s="22">
        <v>6</v>
      </c>
      <c r="J40" s="22">
        <v>2</v>
      </c>
      <c r="K40" s="22">
        <v>1</v>
      </c>
      <c r="L40" s="22">
        <v>4</v>
      </c>
      <c r="M40" s="22">
        <v>4</v>
      </c>
      <c r="N40" s="22">
        <v>0</v>
      </c>
      <c r="O40" s="22">
        <v>0</v>
      </c>
      <c r="P40" s="22">
        <v>0</v>
      </c>
      <c r="Q40" s="22">
        <v>1</v>
      </c>
      <c r="R40" s="22">
        <v>2</v>
      </c>
      <c r="S40" s="22">
        <v>1</v>
      </c>
      <c r="T40" s="22">
        <v>1</v>
      </c>
      <c r="U40" s="22">
        <v>0</v>
      </c>
      <c r="V40" s="22">
        <v>0</v>
      </c>
      <c r="W40" s="22">
        <v>4</v>
      </c>
      <c r="X40" s="22">
        <v>2</v>
      </c>
      <c r="Y40" s="22">
        <v>0</v>
      </c>
      <c r="Z40" s="22">
        <v>0</v>
      </c>
      <c r="AA40" s="22"/>
      <c r="AB40" s="22"/>
      <c r="AC40" s="22">
        <f t="shared" si="3"/>
        <v>30</v>
      </c>
      <c r="AD40" s="15">
        <f t="shared" si="4"/>
        <v>66</v>
      </c>
      <c r="AE40" s="49">
        <f t="shared" si="5"/>
        <v>54.098360655737707</v>
      </c>
      <c r="AF40" s="49" t="s">
        <v>241</v>
      </c>
      <c r="AG40" s="16">
        <v>10</v>
      </c>
      <c r="AH40" s="2" t="s">
        <v>93</v>
      </c>
      <c r="AI40" s="2" t="s">
        <v>62</v>
      </c>
      <c r="AJ40" s="2" t="s">
        <v>46</v>
      </c>
      <c r="AK40" s="2" t="s">
        <v>91</v>
      </c>
      <c r="AL40" s="2" t="s">
        <v>92</v>
      </c>
    </row>
    <row r="41" spans="1:38" s="11" customFormat="1" ht="16.899999999999999" customHeight="1" x14ac:dyDescent="0.25">
      <c r="A41" s="22">
        <v>10</v>
      </c>
      <c r="B41" s="22">
        <v>1003</v>
      </c>
      <c r="C41" s="36" t="s">
        <v>188</v>
      </c>
      <c r="D41" s="22">
        <v>13</v>
      </c>
      <c r="E41" s="22">
        <v>14</v>
      </c>
      <c r="F41" s="22">
        <v>2</v>
      </c>
      <c r="G41" s="22">
        <v>1</v>
      </c>
      <c r="H41" s="22">
        <v>2</v>
      </c>
      <c r="I41" s="22">
        <v>1</v>
      </c>
      <c r="J41" s="22">
        <v>1</v>
      </c>
      <c r="K41" s="22">
        <v>1</v>
      </c>
      <c r="L41" s="22">
        <v>3</v>
      </c>
      <c r="M41" s="22">
        <v>3</v>
      </c>
      <c r="N41" s="22">
        <v>3</v>
      </c>
      <c r="O41" s="22">
        <v>0</v>
      </c>
      <c r="P41" s="22">
        <v>1</v>
      </c>
      <c r="Q41" s="22">
        <v>1</v>
      </c>
      <c r="R41" s="22">
        <v>1</v>
      </c>
      <c r="S41" s="22">
        <v>2</v>
      </c>
      <c r="T41" s="22">
        <v>2</v>
      </c>
      <c r="U41" s="22">
        <v>1</v>
      </c>
      <c r="V41" s="22">
        <v>0</v>
      </c>
      <c r="W41" s="22">
        <v>3</v>
      </c>
      <c r="X41" s="22">
        <v>6</v>
      </c>
      <c r="Y41" s="22">
        <v>0</v>
      </c>
      <c r="Z41" s="22">
        <v>3</v>
      </c>
      <c r="AA41" s="22"/>
      <c r="AB41" s="22"/>
      <c r="AC41" s="22">
        <f t="shared" si="3"/>
        <v>37</v>
      </c>
      <c r="AD41" s="15">
        <f t="shared" si="4"/>
        <v>64</v>
      </c>
      <c r="AE41" s="49">
        <f t="shared" si="5"/>
        <v>52.459016393442624</v>
      </c>
      <c r="AF41" s="49" t="s">
        <v>241</v>
      </c>
      <c r="AG41" s="16">
        <v>10</v>
      </c>
      <c r="AH41" s="2" t="s">
        <v>98</v>
      </c>
      <c r="AI41" s="2" t="s">
        <v>99</v>
      </c>
      <c r="AJ41" s="2" t="s">
        <v>34</v>
      </c>
      <c r="AK41" s="2" t="s">
        <v>91</v>
      </c>
      <c r="AL41" s="2" t="s">
        <v>92</v>
      </c>
    </row>
    <row r="42" spans="1:38" s="11" customFormat="1" ht="16.899999999999999" customHeight="1" x14ac:dyDescent="0.25">
      <c r="A42" s="22">
        <v>11</v>
      </c>
      <c r="B42" s="15">
        <v>1011</v>
      </c>
      <c r="C42" s="36" t="s">
        <v>220</v>
      </c>
      <c r="D42" s="15">
        <v>14</v>
      </c>
      <c r="E42" s="15">
        <v>13</v>
      </c>
      <c r="F42" s="24">
        <v>1</v>
      </c>
      <c r="G42" s="24">
        <v>0</v>
      </c>
      <c r="H42" s="24">
        <v>1</v>
      </c>
      <c r="I42" s="24">
        <v>3</v>
      </c>
      <c r="J42" s="24">
        <v>0</v>
      </c>
      <c r="K42" s="24">
        <v>3</v>
      </c>
      <c r="L42" s="24">
        <v>0</v>
      </c>
      <c r="M42" s="24">
        <v>2</v>
      </c>
      <c r="N42" s="24">
        <v>2</v>
      </c>
      <c r="O42" s="24">
        <v>0</v>
      </c>
      <c r="P42" s="24">
        <v>0</v>
      </c>
      <c r="Q42" s="24">
        <v>0</v>
      </c>
      <c r="R42" s="24">
        <v>2</v>
      </c>
      <c r="S42" s="24">
        <v>0</v>
      </c>
      <c r="T42" s="24">
        <v>1</v>
      </c>
      <c r="U42" s="24">
        <v>1</v>
      </c>
      <c r="V42" s="24">
        <v>1</v>
      </c>
      <c r="W42" s="24">
        <v>4</v>
      </c>
      <c r="X42" s="24">
        <v>7</v>
      </c>
      <c r="Y42" s="24">
        <v>0</v>
      </c>
      <c r="Z42" s="24">
        <v>1</v>
      </c>
      <c r="AA42" s="24"/>
      <c r="AB42" s="24"/>
      <c r="AC42" s="22">
        <f t="shared" si="3"/>
        <v>29</v>
      </c>
      <c r="AD42" s="15">
        <f t="shared" si="4"/>
        <v>56</v>
      </c>
      <c r="AE42" s="49">
        <f t="shared" si="5"/>
        <v>45.901639344262293</v>
      </c>
      <c r="AF42" s="49" t="s">
        <v>241</v>
      </c>
      <c r="AG42" s="16">
        <v>10</v>
      </c>
      <c r="AH42" s="2" t="s">
        <v>4</v>
      </c>
      <c r="AI42" s="2" t="s">
        <v>5</v>
      </c>
      <c r="AJ42" s="2" t="s">
        <v>6</v>
      </c>
      <c r="AK42" s="2" t="s">
        <v>2</v>
      </c>
      <c r="AL42" s="2" t="s">
        <v>3</v>
      </c>
    </row>
    <row r="43" spans="1:38" s="26" customFormat="1" ht="16.899999999999999" customHeight="1" x14ac:dyDescent="0.25">
      <c r="A43" s="27">
        <v>1</v>
      </c>
      <c r="B43" s="22">
        <v>915</v>
      </c>
      <c r="C43" s="29" t="s">
        <v>180</v>
      </c>
      <c r="D43" s="27">
        <v>17</v>
      </c>
      <c r="E43" s="27">
        <v>18</v>
      </c>
      <c r="F43" s="27">
        <v>2</v>
      </c>
      <c r="G43" s="27">
        <v>0</v>
      </c>
      <c r="H43" s="27">
        <v>2</v>
      </c>
      <c r="I43" s="27">
        <v>6</v>
      </c>
      <c r="J43" s="27">
        <v>0</v>
      </c>
      <c r="K43" s="27">
        <v>3</v>
      </c>
      <c r="L43" s="27">
        <v>0</v>
      </c>
      <c r="M43" s="27">
        <v>5</v>
      </c>
      <c r="N43" s="27">
        <v>4</v>
      </c>
      <c r="O43" s="27">
        <v>2</v>
      </c>
      <c r="P43" s="27">
        <v>2</v>
      </c>
      <c r="Q43" s="27">
        <v>4</v>
      </c>
      <c r="R43" s="27">
        <v>3</v>
      </c>
      <c r="S43" s="27">
        <v>1</v>
      </c>
      <c r="T43" s="27">
        <v>1</v>
      </c>
      <c r="U43" s="27">
        <v>7</v>
      </c>
      <c r="V43" s="27">
        <v>2</v>
      </c>
      <c r="W43" s="27">
        <v>2</v>
      </c>
      <c r="X43" s="27"/>
      <c r="Y43" s="27"/>
      <c r="Z43" s="27"/>
      <c r="AA43" s="27"/>
      <c r="AB43" s="27"/>
      <c r="AC43" s="27">
        <f t="shared" ref="AC43:AC62" si="6">SUM(F43:W43)</f>
        <v>46</v>
      </c>
      <c r="AD43" s="27">
        <f t="shared" ref="AD43:AD62" si="7">SUM(D43:W43)</f>
        <v>81</v>
      </c>
      <c r="AE43" s="31">
        <f t="shared" ref="AE43:AE62" si="8">(AD43*100)/112</f>
        <v>72.321428571428569</v>
      </c>
      <c r="AF43" s="31" t="s">
        <v>239</v>
      </c>
      <c r="AG43" s="27">
        <v>9</v>
      </c>
      <c r="AH43" s="59" t="s">
        <v>144</v>
      </c>
      <c r="AI43" s="59" t="s">
        <v>145</v>
      </c>
      <c r="AJ43" s="59" t="s">
        <v>1</v>
      </c>
      <c r="AK43" s="59" t="s">
        <v>128</v>
      </c>
      <c r="AL43" s="59" t="s">
        <v>10</v>
      </c>
    </row>
    <row r="44" spans="1:38" s="26" customFormat="1" ht="16.899999999999999" customHeight="1" x14ac:dyDescent="0.25">
      <c r="A44" s="27">
        <v>2</v>
      </c>
      <c r="B44" s="22">
        <v>901</v>
      </c>
      <c r="C44" s="29" t="s">
        <v>166</v>
      </c>
      <c r="D44" s="27">
        <v>11</v>
      </c>
      <c r="E44" s="27">
        <v>13</v>
      </c>
      <c r="F44" s="27">
        <v>3</v>
      </c>
      <c r="G44" s="27">
        <v>0</v>
      </c>
      <c r="H44" s="27">
        <v>2</v>
      </c>
      <c r="I44" s="27">
        <v>6</v>
      </c>
      <c r="J44" s="27">
        <v>2</v>
      </c>
      <c r="K44" s="27">
        <v>0</v>
      </c>
      <c r="L44" s="27">
        <v>3</v>
      </c>
      <c r="M44" s="27">
        <v>4</v>
      </c>
      <c r="N44" s="27">
        <v>4</v>
      </c>
      <c r="O44" s="27">
        <v>2</v>
      </c>
      <c r="P44" s="27">
        <v>2</v>
      </c>
      <c r="Q44" s="27">
        <v>4</v>
      </c>
      <c r="R44" s="27">
        <v>2</v>
      </c>
      <c r="S44" s="27">
        <v>4</v>
      </c>
      <c r="T44" s="27">
        <v>2</v>
      </c>
      <c r="U44" s="27">
        <v>8</v>
      </c>
      <c r="V44" s="27">
        <v>2</v>
      </c>
      <c r="W44" s="27">
        <v>2</v>
      </c>
      <c r="X44" s="27"/>
      <c r="Y44" s="27"/>
      <c r="Z44" s="27"/>
      <c r="AA44" s="27"/>
      <c r="AB44" s="27"/>
      <c r="AC44" s="27">
        <f t="shared" si="6"/>
        <v>52</v>
      </c>
      <c r="AD44" s="27">
        <f t="shared" si="7"/>
        <v>76</v>
      </c>
      <c r="AE44" s="31">
        <f t="shared" si="8"/>
        <v>67.857142857142861</v>
      </c>
      <c r="AF44" s="31" t="s">
        <v>240</v>
      </c>
      <c r="AG44" s="27">
        <v>9</v>
      </c>
      <c r="AH44" s="59" t="s">
        <v>133</v>
      </c>
      <c r="AI44" s="59" t="s">
        <v>72</v>
      </c>
      <c r="AJ44" s="59" t="s">
        <v>1</v>
      </c>
      <c r="AK44" s="59" t="s">
        <v>108</v>
      </c>
      <c r="AL44" s="59" t="s">
        <v>10</v>
      </c>
    </row>
    <row r="45" spans="1:38" s="26" customFormat="1" ht="16.899999999999999" customHeight="1" x14ac:dyDescent="0.25">
      <c r="A45" s="27">
        <v>3</v>
      </c>
      <c r="B45" s="22">
        <v>903</v>
      </c>
      <c r="C45" s="29" t="s">
        <v>168</v>
      </c>
      <c r="D45" s="27">
        <v>14</v>
      </c>
      <c r="E45" s="27">
        <v>11</v>
      </c>
      <c r="F45" s="27">
        <v>0</v>
      </c>
      <c r="G45" s="27">
        <v>2</v>
      </c>
      <c r="H45" s="27">
        <v>3</v>
      </c>
      <c r="I45" s="27">
        <v>5</v>
      </c>
      <c r="J45" s="27">
        <v>2</v>
      </c>
      <c r="K45" s="27">
        <v>4</v>
      </c>
      <c r="L45" s="27">
        <v>3</v>
      </c>
      <c r="M45" s="27">
        <v>5</v>
      </c>
      <c r="N45" s="27">
        <v>0</v>
      </c>
      <c r="O45" s="27">
        <v>2</v>
      </c>
      <c r="P45" s="27">
        <v>1</v>
      </c>
      <c r="Q45" s="27">
        <v>3</v>
      </c>
      <c r="R45" s="27">
        <v>2</v>
      </c>
      <c r="S45" s="27">
        <v>2</v>
      </c>
      <c r="T45" s="27">
        <v>1</v>
      </c>
      <c r="U45" s="27">
        <v>6</v>
      </c>
      <c r="V45" s="27">
        <v>0</v>
      </c>
      <c r="W45" s="27">
        <v>2</v>
      </c>
      <c r="X45" s="27"/>
      <c r="Y45" s="27"/>
      <c r="Z45" s="27"/>
      <c r="AA45" s="27"/>
      <c r="AB45" s="27"/>
      <c r="AC45" s="27">
        <f t="shared" si="6"/>
        <v>43</v>
      </c>
      <c r="AD45" s="27">
        <f t="shared" si="7"/>
        <v>68</v>
      </c>
      <c r="AE45" s="31">
        <f t="shared" si="8"/>
        <v>60.714285714285715</v>
      </c>
      <c r="AF45" s="31" t="s">
        <v>240</v>
      </c>
      <c r="AG45" s="27">
        <v>9</v>
      </c>
      <c r="AH45" s="59" t="s">
        <v>107</v>
      </c>
      <c r="AI45" s="59" t="s">
        <v>62</v>
      </c>
      <c r="AJ45" s="59" t="s">
        <v>103</v>
      </c>
      <c r="AK45" s="59" t="s">
        <v>108</v>
      </c>
      <c r="AL45" s="59" t="s">
        <v>10</v>
      </c>
    </row>
    <row r="46" spans="1:38" s="26" customFormat="1" ht="16.899999999999999" customHeight="1" x14ac:dyDescent="0.25">
      <c r="A46" s="21">
        <v>4</v>
      </c>
      <c r="B46" s="22">
        <v>902</v>
      </c>
      <c r="C46" s="23" t="s">
        <v>167</v>
      </c>
      <c r="D46" s="21">
        <v>11</v>
      </c>
      <c r="E46" s="21">
        <v>14</v>
      </c>
      <c r="F46" s="21">
        <v>3</v>
      </c>
      <c r="G46" s="21">
        <v>2</v>
      </c>
      <c r="H46" s="21">
        <v>0</v>
      </c>
      <c r="I46" s="21">
        <v>6</v>
      </c>
      <c r="J46" s="21">
        <v>1</v>
      </c>
      <c r="K46" s="21">
        <v>2</v>
      </c>
      <c r="L46" s="21">
        <v>2</v>
      </c>
      <c r="M46" s="21">
        <v>4</v>
      </c>
      <c r="N46" s="21">
        <v>1</v>
      </c>
      <c r="O46" s="21">
        <v>2</v>
      </c>
      <c r="P46" s="21">
        <v>2</v>
      </c>
      <c r="Q46" s="21">
        <v>3</v>
      </c>
      <c r="R46" s="21">
        <v>2</v>
      </c>
      <c r="S46" s="21">
        <v>2</v>
      </c>
      <c r="T46" s="21">
        <v>1</v>
      </c>
      <c r="U46" s="21">
        <v>5</v>
      </c>
      <c r="V46" s="21">
        <v>2</v>
      </c>
      <c r="W46" s="21">
        <v>2</v>
      </c>
      <c r="X46" s="21"/>
      <c r="Y46" s="21"/>
      <c r="Z46" s="21"/>
      <c r="AA46" s="21"/>
      <c r="AB46" s="21"/>
      <c r="AC46" s="21">
        <f t="shared" si="6"/>
        <v>42</v>
      </c>
      <c r="AD46" s="21">
        <f t="shared" si="7"/>
        <v>67</v>
      </c>
      <c r="AE46" s="25">
        <f t="shared" si="8"/>
        <v>59.821428571428569</v>
      </c>
      <c r="AF46" s="25" t="s">
        <v>240</v>
      </c>
      <c r="AG46" s="21">
        <v>9</v>
      </c>
      <c r="AH46" s="53" t="s">
        <v>54</v>
      </c>
      <c r="AI46" s="53" t="s">
        <v>37</v>
      </c>
      <c r="AJ46" s="53" t="s">
        <v>8</v>
      </c>
      <c r="AK46" s="53" t="s">
        <v>55</v>
      </c>
      <c r="AL46" s="53" t="s">
        <v>56</v>
      </c>
    </row>
    <row r="47" spans="1:38" s="26" customFormat="1" ht="16.899999999999999" customHeight="1" x14ac:dyDescent="0.25">
      <c r="A47" s="27">
        <v>5</v>
      </c>
      <c r="B47" s="22">
        <v>904</v>
      </c>
      <c r="C47" s="29" t="s">
        <v>169</v>
      </c>
      <c r="D47" s="27">
        <v>9</v>
      </c>
      <c r="E47" s="27">
        <v>14</v>
      </c>
      <c r="F47" s="27">
        <v>1</v>
      </c>
      <c r="G47" s="27">
        <v>2</v>
      </c>
      <c r="H47" s="27">
        <v>0</v>
      </c>
      <c r="I47" s="27">
        <v>2</v>
      </c>
      <c r="J47" s="27">
        <v>2</v>
      </c>
      <c r="K47" s="27">
        <v>6</v>
      </c>
      <c r="L47" s="27">
        <v>3</v>
      </c>
      <c r="M47" s="27">
        <v>3</v>
      </c>
      <c r="N47" s="27">
        <v>1</v>
      </c>
      <c r="O47" s="27">
        <v>0</v>
      </c>
      <c r="P47" s="27">
        <v>1</v>
      </c>
      <c r="Q47" s="27">
        <v>2</v>
      </c>
      <c r="R47" s="27">
        <v>2</v>
      </c>
      <c r="S47" s="27">
        <v>2</v>
      </c>
      <c r="T47" s="27">
        <v>2</v>
      </c>
      <c r="U47" s="27">
        <v>5</v>
      </c>
      <c r="V47" s="27">
        <v>0</v>
      </c>
      <c r="W47" s="27">
        <v>1</v>
      </c>
      <c r="X47" s="27"/>
      <c r="Y47" s="27"/>
      <c r="Z47" s="27"/>
      <c r="AA47" s="27"/>
      <c r="AB47" s="27"/>
      <c r="AC47" s="27">
        <f t="shared" si="6"/>
        <v>35</v>
      </c>
      <c r="AD47" s="27">
        <f t="shared" si="7"/>
        <v>58</v>
      </c>
      <c r="AE47" s="31">
        <f t="shared" si="8"/>
        <v>51.785714285714285</v>
      </c>
      <c r="AF47" s="31" t="s">
        <v>240</v>
      </c>
      <c r="AG47" s="27">
        <v>9</v>
      </c>
      <c r="AH47" s="59" t="s">
        <v>125</v>
      </c>
      <c r="AI47" s="59" t="s">
        <v>126</v>
      </c>
      <c r="AJ47" s="59" t="s">
        <v>127</v>
      </c>
      <c r="AK47" s="59" t="s">
        <v>128</v>
      </c>
      <c r="AL47" s="59" t="s">
        <v>10</v>
      </c>
    </row>
    <row r="48" spans="1:38" s="11" customFormat="1" ht="16.899999999999999" customHeight="1" x14ac:dyDescent="0.25">
      <c r="A48" s="33">
        <v>6</v>
      </c>
      <c r="B48" s="22">
        <v>908</v>
      </c>
      <c r="C48" s="34" t="s">
        <v>173</v>
      </c>
      <c r="D48" s="33">
        <v>11</v>
      </c>
      <c r="E48" s="33">
        <v>15</v>
      </c>
      <c r="F48" s="33">
        <v>1</v>
      </c>
      <c r="G48" s="33">
        <v>2</v>
      </c>
      <c r="H48" s="33">
        <v>3</v>
      </c>
      <c r="I48" s="33">
        <v>1</v>
      </c>
      <c r="J48" s="33">
        <v>1</v>
      </c>
      <c r="K48" s="33">
        <v>0</v>
      </c>
      <c r="L48" s="33">
        <v>1</v>
      </c>
      <c r="M48" s="33">
        <v>5</v>
      </c>
      <c r="N48" s="33">
        <v>1</v>
      </c>
      <c r="O48" s="33">
        <v>0</v>
      </c>
      <c r="P48" s="33">
        <v>0</v>
      </c>
      <c r="Q48" s="33">
        <v>3</v>
      </c>
      <c r="R48" s="33">
        <v>0</v>
      </c>
      <c r="S48" s="33">
        <v>0</v>
      </c>
      <c r="T48" s="33">
        <v>1</v>
      </c>
      <c r="U48" s="33">
        <v>6</v>
      </c>
      <c r="V48" s="33">
        <v>2</v>
      </c>
      <c r="W48" s="33">
        <v>2</v>
      </c>
      <c r="X48" s="33"/>
      <c r="Y48" s="33"/>
      <c r="Z48" s="33"/>
      <c r="AA48" s="33"/>
      <c r="AB48" s="33"/>
      <c r="AC48" s="33">
        <f t="shared" si="6"/>
        <v>29</v>
      </c>
      <c r="AD48" s="33">
        <f t="shared" si="7"/>
        <v>55</v>
      </c>
      <c r="AE48" s="35">
        <f t="shared" si="8"/>
        <v>49.107142857142854</v>
      </c>
      <c r="AF48" s="35" t="s">
        <v>241</v>
      </c>
      <c r="AG48" s="33">
        <v>9</v>
      </c>
      <c r="AH48" s="60" t="s">
        <v>116</v>
      </c>
      <c r="AI48" s="60" t="s">
        <v>62</v>
      </c>
      <c r="AJ48" s="60" t="s">
        <v>117</v>
      </c>
      <c r="AK48" s="60" t="s">
        <v>9</v>
      </c>
      <c r="AL48" s="60" t="s">
        <v>10</v>
      </c>
    </row>
    <row r="49" spans="1:38" s="11" customFormat="1" ht="16.899999999999999" customHeight="1" x14ac:dyDescent="0.25">
      <c r="A49" s="22">
        <v>7</v>
      </c>
      <c r="B49" s="22">
        <v>909</v>
      </c>
      <c r="C49" s="36" t="s">
        <v>174</v>
      </c>
      <c r="D49" s="22">
        <v>8</v>
      </c>
      <c r="E49" s="22">
        <v>11</v>
      </c>
      <c r="F49" s="22">
        <v>2</v>
      </c>
      <c r="G49" s="22">
        <v>2</v>
      </c>
      <c r="H49" s="22">
        <v>4</v>
      </c>
      <c r="I49" s="22">
        <v>0</v>
      </c>
      <c r="J49" s="22">
        <v>0</v>
      </c>
      <c r="K49" s="22">
        <v>4</v>
      </c>
      <c r="L49" s="22">
        <v>3</v>
      </c>
      <c r="M49" s="22">
        <v>4</v>
      </c>
      <c r="N49" s="22">
        <v>1</v>
      </c>
      <c r="O49" s="22">
        <v>1</v>
      </c>
      <c r="P49" s="22">
        <v>0</v>
      </c>
      <c r="Q49" s="22">
        <v>1</v>
      </c>
      <c r="R49" s="22">
        <v>0</v>
      </c>
      <c r="S49" s="22">
        <v>0</v>
      </c>
      <c r="T49" s="22">
        <v>0</v>
      </c>
      <c r="U49" s="22">
        <v>7</v>
      </c>
      <c r="V49" s="22">
        <v>1</v>
      </c>
      <c r="W49" s="22">
        <v>2</v>
      </c>
      <c r="X49" s="22"/>
      <c r="Y49" s="22"/>
      <c r="Z49" s="22"/>
      <c r="AA49" s="22"/>
      <c r="AB49" s="22"/>
      <c r="AC49" s="22">
        <f t="shared" si="6"/>
        <v>32</v>
      </c>
      <c r="AD49" s="22">
        <f t="shared" si="7"/>
        <v>51</v>
      </c>
      <c r="AE49" s="37">
        <f t="shared" si="8"/>
        <v>45.535714285714285</v>
      </c>
      <c r="AF49" s="37" t="s">
        <v>241</v>
      </c>
      <c r="AG49" s="22">
        <v>9</v>
      </c>
      <c r="AH49" s="1" t="s">
        <v>82</v>
      </c>
      <c r="AI49" s="1" t="s">
        <v>30</v>
      </c>
      <c r="AJ49" s="1" t="s">
        <v>83</v>
      </c>
      <c r="AK49" s="1" t="s">
        <v>84</v>
      </c>
      <c r="AL49" s="1" t="s">
        <v>40</v>
      </c>
    </row>
    <row r="50" spans="1:38" s="11" customFormat="1" ht="16.899999999999999" customHeight="1" x14ac:dyDescent="0.25">
      <c r="A50" s="22">
        <v>8</v>
      </c>
      <c r="B50" s="22">
        <v>912</v>
      </c>
      <c r="C50" s="36" t="s">
        <v>177</v>
      </c>
      <c r="D50" s="22">
        <v>11</v>
      </c>
      <c r="E50" s="22">
        <v>13</v>
      </c>
      <c r="F50" s="22">
        <v>0</v>
      </c>
      <c r="G50" s="22">
        <v>3</v>
      </c>
      <c r="H50" s="22">
        <v>1</v>
      </c>
      <c r="I50" s="22">
        <v>3</v>
      </c>
      <c r="J50" s="22">
        <v>2</v>
      </c>
      <c r="K50" s="22">
        <v>0</v>
      </c>
      <c r="L50" s="22">
        <v>1</v>
      </c>
      <c r="M50" s="22">
        <v>1</v>
      </c>
      <c r="N50" s="22">
        <v>4</v>
      </c>
      <c r="O50" s="22">
        <v>0</v>
      </c>
      <c r="P50" s="22">
        <v>0</v>
      </c>
      <c r="Q50" s="22">
        <v>0</v>
      </c>
      <c r="R50" s="22">
        <v>0</v>
      </c>
      <c r="S50" s="22">
        <v>1</v>
      </c>
      <c r="T50" s="22">
        <v>0</v>
      </c>
      <c r="U50" s="22">
        <v>7</v>
      </c>
      <c r="V50" s="22">
        <v>2</v>
      </c>
      <c r="W50" s="22">
        <v>0</v>
      </c>
      <c r="X50" s="22"/>
      <c r="Y50" s="22"/>
      <c r="Z50" s="22"/>
      <c r="AA50" s="22"/>
      <c r="AB50" s="22"/>
      <c r="AC50" s="22">
        <f t="shared" si="6"/>
        <v>25</v>
      </c>
      <c r="AD50" s="22">
        <f t="shared" si="7"/>
        <v>49</v>
      </c>
      <c r="AE50" s="37">
        <f t="shared" si="8"/>
        <v>43.75</v>
      </c>
      <c r="AF50" s="37" t="s">
        <v>241</v>
      </c>
      <c r="AG50" s="22">
        <v>9</v>
      </c>
      <c r="AH50" s="1" t="s">
        <v>74</v>
      </c>
      <c r="AI50" s="1" t="s">
        <v>75</v>
      </c>
      <c r="AJ50" s="1" t="s">
        <v>66</v>
      </c>
      <c r="AK50" s="1" t="s">
        <v>76</v>
      </c>
      <c r="AL50" s="1" t="s">
        <v>77</v>
      </c>
    </row>
    <row r="51" spans="1:38" s="11" customFormat="1" ht="16.899999999999999" customHeight="1" x14ac:dyDescent="0.25">
      <c r="A51" s="33">
        <v>9</v>
      </c>
      <c r="B51" s="22">
        <v>905</v>
      </c>
      <c r="C51" s="34" t="s">
        <v>170</v>
      </c>
      <c r="D51" s="33">
        <v>10</v>
      </c>
      <c r="E51" s="33">
        <v>10</v>
      </c>
      <c r="F51" s="33">
        <v>0</v>
      </c>
      <c r="G51" s="33">
        <v>0</v>
      </c>
      <c r="H51" s="33">
        <v>2</v>
      </c>
      <c r="I51" s="33">
        <v>3</v>
      </c>
      <c r="J51" s="33">
        <v>0</v>
      </c>
      <c r="K51" s="33">
        <v>4</v>
      </c>
      <c r="L51" s="33">
        <v>0</v>
      </c>
      <c r="M51" s="33">
        <v>4</v>
      </c>
      <c r="N51" s="33">
        <v>1</v>
      </c>
      <c r="O51" s="33">
        <v>0</v>
      </c>
      <c r="P51" s="33">
        <v>0</v>
      </c>
      <c r="Q51" s="33">
        <v>2</v>
      </c>
      <c r="R51" s="33">
        <v>2</v>
      </c>
      <c r="S51" s="33">
        <v>3</v>
      </c>
      <c r="T51" s="33">
        <v>1</v>
      </c>
      <c r="U51" s="33">
        <v>2</v>
      </c>
      <c r="V51" s="33">
        <v>2</v>
      </c>
      <c r="W51" s="33">
        <v>2</v>
      </c>
      <c r="X51" s="33"/>
      <c r="Y51" s="33"/>
      <c r="Z51" s="33"/>
      <c r="AA51" s="33"/>
      <c r="AB51" s="33"/>
      <c r="AC51" s="33">
        <f t="shared" si="6"/>
        <v>28</v>
      </c>
      <c r="AD51" s="33">
        <f t="shared" si="7"/>
        <v>48</v>
      </c>
      <c r="AE51" s="35">
        <f t="shared" si="8"/>
        <v>42.857142857142854</v>
      </c>
      <c r="AF51" s="35" t="s">
        <v>241</v>
      </c>
      <c r="AG51" s="33">
        <v>9</v>
      </c>
      <c r="AH51" s="60" t="s">
        <v>104</v>
      </c>
      <c r="AI51" s="60" t="s">
        <v>105</v>
      </c>
      <c r="AJ51" s="60" t="s">
        <v>80</v>
      </c>
      <c r="AK51" s="60" t="s">
        <v>106</v>
      </c>
      <c r="AL51" s="60" t="s">
        <v>10</v>
      </c>
    </row>
    <row r="52" spans="1:38" s="11" customFormat="1" ht="16.899999999999999" customHeight="1" x14ac:dyDescent="0.25">
      <c r="A52" s="33">
        <v>10</v>
      </c>
      <c r="B52" s="22">
        <v>907</v>
      </c>
      <c r="C52" s="34" t="s">
        <v>172</v>
      </c>
      <c r="D52" s="33">
        <v>12</v>
      </c>
      <c r="E52" s="33">
        <v>13</v>
      </c>
      <c r="F52" s="33">
        <v>0</v>
      </c>
      <c r="G52" s="33">
        <v>1</v>
      </c>
      <c r="H52" s="33">
        <v>1</v>
      </c>
      <c r="I52" s="33">
        <v>1</v>
      </c>
      <c r="J52" s="33">
        <v>0</v>
      </c>
      <c r="K52" s="33">
        <v>1</v>
      </c>
      <c r="L52" s="33">
        <v>2</v>
      </c>
      <c r="M52" s="33">
        <v>4</v>
      </c>
      <c r="N52" s="33">
        <v>1</v>
      </c>
      <c r="O52" s="33">
        <v>0</v>
      </c>
      <c r="P52" s="33">
        <v>2</v>
      </c>
      <c r="Q52" s="33">
        <v>1</v>
      </c>
      <c r="R52" s="33">
        <v>0</v>
      </c>
      <c r="S52" s="33">
        <v>0</v>
      </c>
      <c r="T52" s="33">
        <v>1</v>
      </c>
      <c r="U52" s="33">
        <v>5</v>
      </c>
      <c r="V52" s="33">
        <v>1</v>
      </c>
      <c r="W52" s="33">
        <v>0</v>
      </c>
      <c r="X52" s="33"/>
      <c r="Y52" s="33"/>
      <c r="Z52" s="33"/>
      <c r="AA52" s="33"/>
      <c r="AB52" s="33"/>
      <c r="AC52" s="33">
        <f t="shared" si="6"/>
        <v>21</v>
      </c>
      <c r="AD52" s="33">
        <f t="shared" si="7"/>
        <v>46</v>
      </c>
      <c r="AE52" s="35">
        <f t="shared" si="8"/>
        <v>41.071428571428569</v>
      </c>
      <c r="AF52" s="35" t="s">
        <v>241</v>
      </c>
      <c r="AG52" s="33">
        <v>9</v>
      </c>
      <c r="AH52" s="60" t="s">
        <v>111</v>
      </c>
      <c r="AI52" s="60" t="s">
        <v>105</v>
      </c>
      <c r="AJ52" s="60" t="s">
        <v>112</v>
      </c>
      <c r="AK52" s="60" t="s">
        <v>9</v>
      </c>
      <c r="AL52" s="60" t="s">
        <v>10</v>
      </c>
    </row>
    <row r="53" spans="1:38" s="11" customFormat="1" ht="16.899999999999999" customHeight="1" x14ac:dyDescent="0.25">
      <c r="A53" s="33">
        <v>11</v>
      </c>
      <c r="B53" s="22">
        <v>911</v>
      </c>
      <c r="C53" s="34" t="s">
        <v>176</v>
      </c>
      <c r="D53" s="33">
        <v>14</v>
      </c>
      <c r="E53" s="33">
        <v>18</v>
      </c>
      <c r="F53" s="33">
        <v>0</v>
      </c>
      <c r="G53" s="33">
        <v>0</v>
      </c>
      <c r="H53" s="33">
        <v>0</v>
      </c>
      <c r="I53" s="33">
        <v>4</v>
      </c>
      <c r="J53" s="33">
        <v>1</v>
      </c>
      <c r="K53" s="33">
        <v>0</v>
      </c>
      <c r="L53" s="33">
        <v>0</v>
      </c>
      <c r="M53" s="33">
        <v>1</v>
      </c>
      <c r="N53" s="33">
        <v>2</v>
      </c>
      <c r="O53" s="33">
        <v>0</v>
      </c>
      <c r="P53" s="33">
        <v>0</v>
      </c>
      <c r="Q53" s="33">
        <v>0</v>
      </c>
      <c r="R53" s="33">
        <v>1</v>
      </c>
      <c r="S53" s="33">
        <v>0</v>
      </c>
      <c r="T53" s="33">
        <v>0</v>
      </c>
      <c r="U53" s="33">
        <v>2</v>
      </c>
      <c r="V53" s="33">
        <v>0</v>
      </c>
      <c r="W53" s="33">
        <v>1</v>
      </c>
      <c r="X53" s="33"/>
      <c r="Y53" s="33"/>
      <c r="Z53" s="33"/>
      <c r="AA53" s="33"/>
      <c r="AB53" s="33"/>
      <c r="AC53" s="33">
        <f t="shared" si="6"/>
        <v>12</v>
      </c>
      <c r="AD53" s="33">
        <f t="shared" si="7"/>
        <v>44</v>
      </c>
      <c r="AE53" s="35">
        <f t="shared" si="8"/>
        <v>39.285714285714285</v>
      </c>
      <c r="AF53" s="35" t="s">
        <v>241</v>
      </c>
      <c r="AG53" s="33">
        <v>9</v>
      </c>
      <c r="AH53" s="60" t="s">
        <v>155</v>
      </c>
      <c r="AI53" s="60" t="s">
        <v>156</v>
      </c>
      <c r="AJ53" s="60" t="s">
        <v>157</v>
      </c>
      <c r="AK53" s="60" t="s">
        <v>158</v>
      </c>
      <c r="AL53" s="60" t="s">
        <v>10</v>
      </c>
    </row>
    <row r="54" spans="1:38" s="11" customFormat="1" ht="16.899999999999999" customHeight="1" x14ac:dyDescent="0.25">
      <c r="A54" s="33">
        <v>13</v>
      </c>
      <c r="B54" s="22">
        <v>913</v>
      </c>
      <c r="C54" s="34" t="s">
        <v>178</v>
      </c>
      <c r="D54" s="33">
        <v>10</v>
      </c>
      <c r="E54" s="33">
        <v>10</v>
      </c>
      <c r="F54" s="33">
        <v>1</v>
      </c>
      <c r="G54" s="33">
        <v>0</v>
      </c>
      <c r="H54" s="33">
        <v>0</v>
      </c>
      <c r="I54" s="33">
        <v>2</v>
      </c>
      <c r="J54" s="33">
        <v>0</v>
      </c>
      <c r="K54" s="33">
        <v>2</v>
      </c>
      <c r="L54" s="33">
        <v>2</v>
      </c>
      <c r="M54" s="33">
        <v>3</v>
      </c>
      <c r="N54" s="33">
        <v>0</v>
      </c>
      <c r="O54" s="33">
        <v>0</v>
      </c>
      <c r="P54" s="33">
        <v>0</v>
      </c>
      <c r="Q54" s="33">
        <v>2</v>
      </c>
      <c r="R54" s="33">
        <v>0</v>
      </c>
      <c r="S54" s="33">
        <v>1</v>
      </c>
      <c r="T54" s="33">
        <v>0</v>
      </c>
      <c r="U54" s="33">
        <v>6</v>
      </c>
      <c r="V54" s="33">
        <v>2</v>
      </c>
      <c r="W54" s="33">
        <v>2</v>
      </c>
      <c r="X54" s="33"/>
      <c r="Y54" s="33"/>
      <c r="Z54" s="33"/>
      <c r="AA54" s="33"/>
      <c r="AB54" s="33"/>
      <c r="AC54" s="33">
        <f t="shared" si="6"/>
        <v>23</v>
      </c>
      <c r="AD54" s="33">
        <f t="shared" si="7"/>
        <v>43</v>
      </c>
      <c r="AE54" s="35">
        <f t="shared" si="8"/>
        <v>38.392857142857146</v>
      </c>
      <c r="AF54" s="35" t="s">
        <v>241</v>
      </c>
      <c r="AG54" s="33">
        <v>9</v>
      </c>
      <c r="AH54" s="60" t="s">
        <v>152</v>
      </c>
      <c r="AI54" s="60" t="s">
        <v>153</v>
      </c>
      <c r="AJ54" s="60" t="s">
        <v>154</v>
      </c>
      <c r="AK54" s="60" t="s">
        <v>9</v>
      </c>
      <c r="AL54" s="60" t="s">
        <v>10</v>
      </c>
    </row>
    <row r="55" spans="1:38" s="11" customFormat="1" ht="16.899999999999999" customHeight="1" x14ac:dyDescent="0.25">
      <c r="A55" s="22">
        <v>12</v>
      </c>
      <c r="B55" s="22">
        <v>914</v>
      </c>
      <c r="C55" s="36" t="s">
        <v>179</v>
      </c>
      <c r="D55" s="22">
        <v>8</v>
      </c>
      <c r="E55" s="22">
        <v>13</v>
      </c>
      <c r="F55" s="22">
        <v>2</v>
      </c>
      <c r="G55" s="22">
        <v>0</v>
      </c>
      <c r="H55" s="22">
        <v>4</v>
      </c>
      <c r="I55" s="22">
        <v>1</v>
      </c>
      <c r="J55" s="22">
        <v>1</v>
      </c>
      <c r="K55" s="22">
        <v>2</v>
      </c>
      <c r="L55" s="22">
        <v>2</v>
      </c>
      <c r="M55" s="22">
        <v>2</v>
      </c>
      <c r="N55" s="22">
        <v>1</v>
      </c>
      <c r="O55" s="22">
        <v>0</v>
      </c>
      <c r="P55" s="22">
        <v>0</v>
      </c>
      <c r="Q55" s="22">
        <v>2</v>
      </c>
      <c r="R55" s="22">
        <v>0</v>
      </c>
      <c r="S55" s="22">
        <v>0</v>
      </c>
      <c r="T55" s="22">
        <v>0</v>
      </c>
      <c r="U55" s="22">
        <v>4</v>
      </c>
      <c r="V55" s="22">
        <v>0</v>
      </c>
      <c r="W55" s="22">
        <v>1</v>
      </c>
      <c r="X55" s="22"/>
      <c r="Y55" s="22"/>
      <c r="Z55" s="22"/>
      <c r="AA55" s="22"/>
      <c r="AB55" s="22"/>
      <c r="AC55" s="22">
        <f t="shared" si="6"/>
        <v>22</v>
      </c>
      <c r="AD55" s="22">
        <f t="shared" si="7"/>
        <v>43</v>
      </c>
      <c r="AE55" s="37">
        <f t="shared" si="8"/>
        <v>38.392857142857146</v>
      </c>
      <c r="AF55" s="37" t="s">
        <v>241</v>
      </c>
      <c r="AG55" s="22">
        <v>9</v>
      </c>
      <c r="AH55" s="1" t="s">
        <v>15</v>
      </c>
      <c r="AI55" s="1" t="s">
        <v>16</v>
      </c>
      <c r="AJ55" s="1" t="s">
        <v>17</v>
      </c>
      <c r="AK55" s="1" t="s">
        <v>18</v>
      </c>
      <c r="AL55" s="1" t="s">
        <v>3</v>
      </c>
    </row>
    <row r="56" spans="1:38" s="11" customFormat="1" ht="16.899999999999999" customHeight="1" x14ac:dyDescent="0.25">
      <c r="A56" s="22">
        <v>14</v>
      </c>
      <c r="B56" s="22">
        <v>916</v>
      </c>
      <c r="C56" s="36" t="s">
        <v>181</v>
      </c>
      <c r="D56" s="22">
        <v>10</v>
      </c>
      <c r="E56" s="22">
        <v>11</v>
      </c>
      <c r="F56" s="22">
        <v>1</v>
      </c>
      <c r="G56" s="22">
        <v>0</v>
      </c>
      <c r="H56" s="22">
        <v>2</v>
      </c>
      <c r="I56" s="22">
        <v>0</v>
      </c>
      <c r="J56" s="22">
        <v>0</v>
      </c>
      <c r="K56" s="22">
        <v>0</v>
      </c>
      <c r="L56" s="22">
        <v>0</v>
      </c>
      <c r="M56" s="22">
        <v>4</v>
      </c>
      <c r="N56" s="22">
        <v>2</v>
      </c>
      <c r="O56" s="22">
        <v>0</v>
      </c>
      <c r="P56" s="22">
        <v>2</v>
      </c>
      <c r="Q56" s="22">
        <v>2</v>
      </c>
      <c r="R56" s="22">
        <v>0</v>
      </c>
      <c r="S56" s="22">
        <v>0</v>
      </c>
      <c r="T56" s="22">
        <v>1</v>
      </c>
      <c r="U56" s="22">
        <v>2</v>
      </c>
      <c r="V56" s="22">
        <v>0</v>
      </c>
      <c r="W56" s="22">
        <v>0</v>
      </c>
      <c r="X56" s="22"/>
      <c r="Y56" s="22"/>
      <c r="Z56" s="22"/>
      <c r="AA56" s="22"/>
      <c r="AB56" s="22"/>
      <c r="AC56" s="22">
        <f t="shared" si="6"/>
        <v>16</v>
      </c>
      <c r="AD56" s="22">
        <f t="shared" si="7"/>
        <v>37</v>
      </c>
      <c r="AE56" s="37">
        <f t="shared" si="8"/>
        <v>33.035714285714285</v>
      </c>
      <c r="AF56" s="37" t="s">
        <v>241</v>
      </c>
      <c r="AG56" s="22">
        <v>9</v>
      </c>
      <c r="AH56" s="1" t="s">
        <v>25</v>
      </c>
      <c r="AI56" s="1" t="s">
        <v>26</v>
      </c>
      <c r="AJ56" s="1" t="s">
        <v>27</v>
      </c>
      <c r="AK56" s="1" t="s">
        <v>28</v>
      </c>
      <c r="AL56" s="1" t="s">
        <v>3</v>
      </c>
    </row>
    <row r="57" spans="1:38" s="11" customFormat="1" ht="16.899999999999999" customHeight="1" x14ac:dyDescent="0.25">
      <c r="A57" s="33">
        <v>15</v>
      </c>
      <c r="B57" s="22">
        <v>918</v>
      </c>
      <c r="C57" s="34" t="s">
        <v>183</v>
      </c>
      <c r="D57" s="33">
        <v>5</v>
      </c>
      <c r="E57" s="33">
        <v>9</v>
      </c>
      <c r="F57" s="33">
        <v>0</v>
      </c>
      <c r="G57" s="33">
        <v>2</v>
      </c>
      <c r="H57" s="33">
        <v>0</v>
      </c>
      <c r="I57" s="33">
        <v>4</v>
      </c>
      <c r="J57" s="33">
        <v>0</v>
      </c>
      <c r="K57" s="33">
        <v>0</v>
      </c>
      <c r="L57" s="33">
        <v>0</v>
      </c>
      <c r="M57" s="33">
        <v>2</v>
      </c>
      <c r="N57" s="33">
        <v>2</v>
      </c>
      <c r="O57" s="33">
        <v>2</v>
      </c>
      <c r="P57" s="33">
        <v>0</v>
      </c>
      <c r="Q57" s="33">
        <v>1</v>
      </c>
      <c r="R57" s="33">
        <v>1</v>
      </c>
      <c r="S57" s="33">
        <v>0</v>
      </c>
      <c r="T57" s="33">
        <v>1</v>
      </c>
      <c r="U57" s="33">
        <v>2</v>
      </c>
      <c r="V57" s="33">
        <v>0</v>
      </c>
      <c r="W57" s="33">
        <v>0</v>
      </c>
      <c r="X57" s="33"/>
      <c r="Y57" s="33"/>
      <c r="Z57" s="33"/>
      <c r="AA57" s="33"/>
      <c r="AB57" s="33"/>
      <c r="AC57" s="33">
        <f t="shared" si="6"/>
        <v>17</v>
      </c>
      <c r="AD57" s="33">
        <f t="shared" si="7"/>
        <v>31</v>
      </c>
      <c r="AE57" s="35">
        <f t="shared" si="8"/>
        <v>27.678571428571427</v>
      </c>
      <c r="AF57" s="35" t="s">
        <v>241</v>
      </c>
      <c r="AG57" s="33">
        <v>9</v>
      </c>
      <c r="AH57" s="60" t="s">
        <v>146</v>
      </c>
      <c r="AI57" s="60" t="s">
        <v>0</v>
      </c>
      <c r="AJ57" s="60" t="s">
        <v>88</v>
      </c>
      <c r="AK57" s="60" t="s">
        <v>9</v>
      </c>
      <c r="AL57" s="60" t="s">
        <v>10</v>
      </c>
    </row>
    <row r="58" spans="1:38" s="11" customFormat="1" ht="16.899999999999999" customHeight="1" x14ac:dyDescent="0.25">
      <c r="A58" s="22">
        <v>16</v>
      </c>
      <c r="B58" s="22">
        <v>920</v>
      </c>
      <c r="C58" s="36" t="s">
        <v>185</v>
      </c>
      <c r="D58" s="22">
        <v>11</v>
      </c>
      <c r="E58" s="22">
        <v>13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1</v>
      </c>
      <c r="S58" s="22">
        <v>0</v>
      </c>
      <c r="T58" s="22">
        <v>0</v>
      </c>
      <c r="U58" s="22">
        <v>4</v>
      </c>
      <c r="V58" s="22">
        <v>0</v>
      </c>
      <c r="W58" s="22">
        <v>0</v>
      </c>
      <c r="X58" s="22"/>
      <c r="Y58" s="22"/>
      <c r="Z58" s="22"/>
      <c r="AA58" s="22"/>
      <c r="AB58" s="22"/>
      <c r="AC58" s="22">
        <f t="shared" si="6"/>
        <v>5</v>
      </c>
      <c r="AD58" s="22">
        <f t="shared" si="7"/>
        <v>29</v>
      </c>
      <c r="AE58" s="37">
        <f t="shared" si="8"/>
        <v>25.892857142857142</v>
      </c>
      <c r="AF58" s="37" t="s">
        <v>241</v>
      </c>
      <c r="AG58" s="22">
        <v>9</v>
      </c>
      <c r="AH58" s="1" t="s">
        <v>86</v>
      </c>
      <c r="AI58" s="1" t="s">
        <v>87</v>
      </c>
      <c r="AJ58" s="1" t="s">
        <v>88</v>
      </c>
      <c r="AK58" s="1" t="s">
        <v>39</v>
      </c>
      <c r="AL58" s="1" t="s">
        <v>40</v>
      </c>
    </row>
    <row r="59" spans="1:38" s="11" customFormat="1" ht="16.899999999999999" customHeight="1" x14ac:dyDescent="0.25">
      <c r="A59" s="22">
        <v>17</v>
      </c>
      <c r="B59" s="22">
        <v>917</v>
      </c>
      <c r="C59" s="36" t="s">
        <v>182</v>
      </c>
      <c r="D59" s="22">
        <v>10</v>
      </c>
      <c r="E59" s="22">
        <v>9</v>
      </c>
      <c r="F59" s="22">
        <v>0</v>
      </c>
      <c r="G59" s="22">
        <v>0</v>
      </c>
      <c r="H59" s="22">
        <v>2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1</v>
      </c>
      <c r="P59" s="22">
        <v>0</v>
      </c>
      <c r="Q59" s="22">
        <v>1</v>
      </c>
      <c r="R59" s="22">
        <v>1</v>
      </c>
      <c r="S59" s="22">
        <v>0</v>
      </c>
      <c r="T59" s="22">
        <v>1</v>
      </c>
      <c r="U59" s="22">
        <v>0</v>
      </c>
      <c r="V59" s="22">
        <v>0</v>
      </c>
      <c r="W59" s="22">
        <v>0</v>
      </c>
      <c r="X59" s="22"/>
      <c r="Y59" s="22"/>
      <c r="Z59" s="22"/>
      <c r="AA59" s="22"/>
      <c r="AB59" s="22"/>
      <c r="AC59" s="22">
        <f t="shared" si="6"/>
        <v>6</v>
      </c>
      <c r="AD59" s="22">
        <f t="shared" si="7"/>
        <v>25</v>
      </c>
      <c r="AE59" s="37">
        <f t="shared" si="8"/>
        <v>22.321428571428573</v>
      </c>
      <c r="AF59" s="37" t="s">
        <v>241</v>
      </c>
      <c r="AG59" s="22">
        <v>9</v>
      </c>
      <c r="AH59" s="1" t="s">
        <v>29</v>
      </c>
      <c r="AI59" s="1" t="s">
        <v>30</v>
      </c>
      <c r="AJ59" s="1" t="s">
        <v>31</v>
      </c>
      <c r="AK59" s="1" t="s">
        <v>28</v>
      </c>
      <c r="AL59" s="1" t="s">
        <v>3</v>
      </c>
    </row>
    <row r="60" spans="1:38" s="11" customFormat="1" ht="16.899999999999999" customHeight="1" x14ac:dyDescent="0.25">
      <c r="A60" s="22">
        <v>18</v>
      </c>
      <c r="B60" s="22">
        <v>906</v>
      </c>
      <c r="C60" s="36" t="s">
        <v>171</v>
      </c>
      <c r="D60" s="22">
        <v>3</v>
      </c>
      <c r="E60" s="22">
        <v>4</v>
      </c>
      <c r="F60" s="22">
        <v>0</v>
      </c>
      <c r="G60" s="22">
        <v>0</v>
      </c>
      <c r="H60" s="22">
        <v>1</v>
      </c>
      <c r="I60" s="22">
        <v>0</v>
      </c>
      <c r="J60" s="22">
        <v>2</v>
      </c>
      <c r="K60" s="22">
        <v>4</v>
      </c>
      <c r="L60" s="22">
        <v>0</v>
      </c>
      <c r="M60" s="22">
        <v>3</v>
      </c>
      <c r="N60" s="22">
        <v>0</v>
      </c>
      <c r="O60" s="22">
        <v>0</v>
      </c>
      <c r="P60" s="22">
        <v>1</v>
      </c>
      <c r="Q60" s="22">
        <v>2</v>
      </c>
      <c r="R60" s="22">
        <v>0</v>
      </c>
      <c r="S60" s="22">
        <v>0</v>
      </c>
      <c r="T60" s="22">
        <v>1</v>
      </c>
      <c r="U60" s="22">
        <v>3</v>
      </c>
      <c r="V60" s="22">
        <v>0</v>
      </c>
      <c r="W60" s="22">
        <v>0</v>
      </c>
      <c r="X60" s="22"/>
      <c r="Y60" s="22"/>
      <c r="Z60" s="22"/>
      <c r="AA60" s="22"/>
      <c r="AB60" s="22"/>
      <c r="AC60" s="22">
        <f t="shared" si="6"/>
        <v>17</v>
      </c>
      <c r="AD60" s="22">
        <f t="shared" si="7"/>
        <v>24</v>
      </c>
      <c r="AE60" s="37">
        <f t="shared" si="8"/>
        <v>21.428571428571427</v>
      </c>
      <c r="AF60" s="37" t="s">
        <v>241</v>
      </c>
      <c r="AG60" s="22">
        <v>9</v>
      </c>
      <c r="AH60" s="1" t="s">
        <v>94</v>
      </c>
      <c r="AI60" s="1" t="s">
        <v>75</v>
      </c>
      <c r="AJ60" s="1" t="s">
        <v>95</v>
      </c>
      <c r="AK60" s="1" t="s">
        <v>96</v>
      </c>
      <c r="AL60" s="1" t="s">
        <v>92</v>
      </c>
    </row>
    <row r="61" spans="1:38" s="11" customFormat="1" ht="16.899999999999999" customHeight="1" x14ac:dyDescent="0.25">
      <c r="A61" s="22">
        <v>19</v>
      </c>
      <c r="B61" s="22">
        <v>919</v>
      </c>
      <c r="C61" s="36" t="s">
        <v>184</v>
      </c>
      <c r="D61" s="22">
        <v>8</v>
      </c>
      <c r="E61" s="22">
        <v>10</v>
      </c>
      <c r="F61" s="22">
        <v>2</v>
      </c>
      <c r="G61" s="22">
        <v>0</v>
      </c>
      <c r="H61" s="22">
        <v>1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2"/>
      <c r="Y61" s="22"/>
      <c r="Z61" s="22"/>
      <c r="AA61" s="22"/>
      <c r="AB61" s="22"/>
      <c r="AC61" s="22">
        <f t="shared" si="6"/>
        <v>3</v>
      </c>
      <c r="AD61" s="22">
        <f t="shared" si="7"/>
        <v>21</v>
      </c>
      <c r="AE61" s="37">
        <f t="shared" si="8"/>
        <v>18.75</v>
      </c>
      <c r="AF61" s="37" t="s">
        <v>241</v>
      </c>
      <c r="AG61" s="22">
        <v>9</v>
      </c>
      <c r="AH61" s="1" t="s">
        <v>69</v>
      </c>
      <c r="AI61" s="1" t="s">
        <v>14</v>
      </c>
      <c r="AJ61" s="1" t="s">
        <v>34</v>
      </c>
      <c r="AK61" s="1" t="s">
        <v>70</v>
      </c>
      <c r="AL61" s="1" t="s">
        <v>49</v>
      </c>
    </row>
    <row r="62" spans="1:38" s="11" customFormat="1" ht="16.899999999999999" customHeight="1" x14ac:dyDescent="0.25">
      <c r="A62" s="22">
        <v>20</v>
      </c>
      <c r="B62" s="22">
        <v>910</v>
      </c>
      <c r="C62" s="36" t="s">
        <v>175</v>
      </c>
      <c r="D62" s="22">
        <v>5</v>
      </c>
      <c r="E62" s="22">
        <v>6</v>
      </c>
      <c r="F62" s="22">
        <v>1</v>
      </c>
      <c r="G62" s="22">
        <v>2</v>
      </c>
      <c r="H62" s="22">
        <v>0</v>
      </c>
      <c r="I62" s="22">
        <v>0</v>
      </c>
      <c r="J62" s="22">
        <v>0</v>
      </c>
      <c r="K62" s="22">
        <v>1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1</v>
      </c>
      <c r="R62" s="22">
        <v>1</v>
      </c>
      <c r="S62" s="22">
        <v>0</v>
      </c>
      <c r="T62" s="22">
        <v>1</v>
      </c>
      <c r="U62" s="22">
        <v>2</v>
      </c>
      <c r="V62" s="22">
        <v>0</v>
      </c>
      <c r="W62" s="22">
        <v>0</v>
      </c>
      <c r="X62" s="22"/>
      <c r="Y62" s="22"/>
      <c r="Z62" s="22"/>
      <c r="AA62" s="22"/>
      <c r="AB62" s="22"/>
      <c r="AC62" s="22">
        <f t="shared" si="6"/>
        <v>9</v>
      </c>
      <c r="AD62" s="22">
        <f t="shared" si="7"/>
        <v>20</v>
      </c>
      <c r="AE62" s="37">
        <f t="shared" si="8"/>
        <v>17.857142857142858</v>
      </c>
      <c r="AF62" s="37" t="s">
        <v>241</v>
      </c>
      <c r="AG62" s="22">
        <v>9</v>
      </c>
      <c r="AH62" s="50" t="s">
        <v>85</v>
      </c>
      <c r="AI62" s="50" t="s">
        <v>51</v>
      </c>
      <c r="AJ62" s="50" t="s">
        <v>83</v>
      </c>
      <c r="AK62" s="1" t="s">
        <v>39</v>
      </c>
      <c r="AL62" s="1" t="s">
        <v>40</v>
      </c>
    </row>
    <row r="63" spans="1:38" x14ac:dyDescent="0.25">
      <c r="AH63" s="38"/>
    </row>
    <row r="64" spans="1:38" x14ac:dyDescent="0.25">
      <c r="B64" s="16"/>
      <c r="C64" s="45" t="s">
        <v>226</v>
      </c>
      <c r="D64" s="46"/>
      <c r="E64" s="47"/>
      <c r="F64" s="47"/>
      <c r="G64" s="47"/>
      <c r="H64" s="47"/>
      <c r="I64" s="47"/>
      <c r="J64" s="47"/>
      <c r="K64" s="47"/>
      <c r="L64" s="44">
        <v>29</v>
      </c>
      <c r="M64" s="44">
        <v>16</v>
      </c>
      <c r="N64" s="44">
        <v>26</v>
      </c>
      <c r="O64" s="48">
        <f>N64+M64+L64</f>
        <v>71</v>
      </c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40" t="s">
        <v>225</v>
      </c>
      <c r="AJ64" s="41">
        <v>44985</v>
      </c>
    </row>
    <row r="65" spans="1:34" x14ac:dyDescent="0.25">
      <c r="B65" s="16"/>
      <c r="C65" s="45" t="s">
        <v>227</v>
      </c>
      <c r="D65" s="46"/>
      <c r="E65" s="47"/>
      <c r="F65" s="47"/>
      <c r="G65" s="47"/>
      <c r="H65" s="47"/>
      <c r="I65" s="47"/>
      <c r="J65" s="47"/>
      <c r="K65" s="47"/>
      <c r="L65" s="44">
        <v>6</v>
      </c>
      <c r="M65" s="44">
        <v>5</v>
      </c>
      <c r="N65" s="44">
        <v>6</v>
      </c>
      <c r="O65" s="48">
        <f t="shared" ref="O65:O66" si="9">N65+M65+L65</f>
        <v>17</v>
      </c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9"/>
    </row>
    <row r="66" spans="1:34" x14ac:dyDescent="0.25">
      <c r="B66" s="16"/>
      <c r="C66" s="45" t="s">
        <v>228</v>
      </c>
      <c r="D66" s="46"/>
      <c r="E66" s="47"/>
      <c r="F66" s="47"/>
      <c r="G66" s="47"/>
      <c r="H66" s="47"/>
      <c r="I66" s="47"/>
      <c r="J66" s="47"/>
      <c r="K66" s="47"/>
      <c r="L66" s="44">
        <v>23</v>
      </c>
      <c r="M66" s="44">
        <v>11</v>
      </c>
      <c r="N66" s="44">
        <v>20</v>
      </c>
      <c r="O66" s="48">
        <f t="shared" si="9"/>
        <v>54</v>
      </c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42"/>
    </row>
    <row r="67" spans="1:34" x14ac:dyDescent="0.25">
      <c r="A67" s="39"/>
      <c r="B67" s="43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42"/>
    </row>
    <row r="68" spans="1:34" x14ac:dyDescent="0.25">
      <c r="A68" s="12" t="s">
        <v>232</v>
      </c>
      <c r="B68" s="12"/>
      <c r="C68" s="7"/>
      <c r="D68" s="7"/>
      <c r="E68" s="7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</row>
    <row r="69" spans="1:34" x14ac:dyDescent="0.25">
      <c r="A69" s="12" t="s">
        <v>233</v>
      </c>
      <c r="B69" s="12"/>
      <c r="C69" s="7"/>
      <c r="D69" s="7"/>
      <c r="E69" s="7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</row>
    <row r="70" spans="1:34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</row>
  </sheetData>
  <sheetProtection algorithmName="SHA-512" hashValue="d22U3bpq3c3VguabSmQU2WfGqytNmucHj2R1YJ0TaKxw5894CyOCFCDwAlsLeuk+BsOSWh7+DY/LWLj91cC3Ig==" saltValue="2hEdxfbFa5hBxd3/lH/0Ww==" spinCount="100000" sheet="1" objects="1" scenarios="1" sort="0" autoFilter="0"/>
  <autoFilter ref="A8:AN62"/>
  <mergeCells count="18">
    <mergeCell ref="AL5:AL8"/>
    <mergeCell ref="AG5:AG8"/>
    <mergeCell ref="AH5:AH8"/>
    <mergeCell ref="AI5:AI8"/>
    <mergeCell ref="AJ5:AJ8"/>
    <mergeCell ref="AD5:AD7"/>
    <mergeCell ref="AE5:AE7"/>
    <mergeCell ref="A2:AK2"/>
    <mergeCell ref="A1:AK1"/>
    <mergeCell ref="AF5:AF8"/>
    <mergeCell ref="C5:C7"/>
    <mergeCell ref="D6:D7"/>
    <mergeCell ref="E6:E7"/>
    <mergeCell ref="AC6:AC7"/>
    <mergeCell ref="AK5:AK8"/>
    <mergeCell ref="F6:AB6"/>
    <mergeCell ref="D5:AC5"/>
    <mergeCell ref="A5:A8"/>
  </mergeCells>
  <conditionalFormatting sqref="D8:E8">
    <cfRule type="containsBlanks" dxfId="1" priority="2" stopIfTrue="1">
      <formula>LEN(TRIM(D8))=0</formula>
    </cfRule>
  </conditionalFormatting>
  <conditionalFormatting sqref="F8">
    <cfRule type="containsBlanks" dxfId="0" priority="1" stopIfTrue="1">
      <formula>LEN(TRIM(F8))=0</formula>
    </cfRule>
  </conditionalFormatting>
  <pageMargins left="0.7" right="0.7" top="0.75" bottom="0.75" header="0.3" footer="0.3"/>
  <pageSetup paperSize="9" scale="66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2023-03-03T15:15:49Z</dcterms:modified>
</cp:coreProperties>
</file>