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Март\0603\3\"/>
    </mc:Choice>
  </mc:AlternateContent>
  <bookViews>
    <workbookView xWindow="0" yWindow="0" windowWidth="10140" windowHeight="150"/>
  </bookViews>
  <sheets>
    <sheet name="ОБЖ" sheetId="1" r:id="rId1"/>
  </sheets>
  <definedNames>
    <definedName name="_xlnm._FilterDatabase" localSheetId="0" hidden="1">ОБЖ!$A$8:$AS$90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G95" i="1"/>
  <c r="G93" i="1"/>
  <c r="Y90" i="1"/>
  <c r="Q90" i="1"/>
  <c r="Y89" i="1"/>
  <c r="Q89" i="1"/>
  <c r="Y88" i="1"/>
  <c r="Q88" i="1"/>
  <c r="Y87" i="1"/>
  <c r="Q87" i="1"/>
  <c r="Y86" i="1"/>
  <c r="Q86" i="1"/>
  <c r="Y85" i="1"/>
  <c r="Q85" i="1"/>
  <c r="Y84" i="1"/>
  <c r="Q84" i="1"/>
  <c r="Y83" i="1"/>
  <c r="Q83" i="1"/>
  <c r="Y82" i="1"/>
  <c r="Q82" i="1"/>
  <c r="Y81" i="1"/>
  <c r="Q81" i="1"/>
  <c r="Y80" i="1"/>
  <c r="Q80" i="1"/>
  <c r="Y79" i="1"/>
  <c r="Q79" i="1"/>
  <c r="Y78" i="1"/>
  <c r="Q78" i="1"/>
  <c r="Y77" i="1"/>
  <c r="Q77" i="1"/>
  <c r="Y76" i="1"/>
  <c r="Q76" i="1"/>
  <c r="Y75" i="1"/>
  <c r="Q75" i="1"/>
  <c r="Y74" i="1"/>
  <c r="Q74" i="1"/>
  <c r="Y73" i="1"/>
  <c r="Q73" i="1"/>
  <c r="Y72" i="1"/>
  <c r="Q72" i="1"/>
  <c r="Y71" i="1"/>
  <c r="Q71" i="1"/>
  <c r="Y70" i="1"/>
  <c r="Q70" i="1"/>
  <c r="Y69" i="1"/>
  <c r="Q69" i="1"/>
  <c r="Y68" i="1"/>
  <c r="Q68" i="1"/>
  <c r="Y67" i="1"/>
  <c r="Q67" i="1"/>
  <c r="Y66" i="1"/>
  <c r="Q66" i="1"/>
  <c r="Y65" i="1"/>
  <c r="Q65" i="1"/>
  <c r="Y64" i="1"/>
  <c r="Q64" i="1"/>
  <c r="Y63" i="1"/>
  <c r="Q63" i="1"/>
  <c r="Y62" i="1"/>
  <c r="Q62" i="1"/>
  <c r="Y61" i="1"/>
  <c r="Q61" i="1"/>
  <c r="Y60" i="1"/>
  <c r="Q60" i="1"/>
  <c r="Y59" i="1"/>
  <c r="Q59" i="1"/>
  <c r="Y58" i="1"/>
  <c r="Q58" i="1"/>
  <c r="Y57" i="1"/>
  <c r="Q57" i="1"/>
  <c r="Y56" i="1"/>
  <c r="Q56" i="1"/>
  <c r="Y55" i="1"/>
  <c r="Q55" i="1"/>
  <c r="Y54" i="1"/>
  <c r="Q54" i="1"/>
  <c r="Y53" i="1"/>
  <c r="Q53" i="1"/>
  <c r="Y52" i="1"/>
  <c r="Q52" i="1"/>
  <c r="Y51" i="1"/>
  <c r="Q51" i="1"/>
  <c r="Y50" i="1"/>
  <c r="Q50" i="1"/>
  <c r="Y49" i="1"/>
  <c r="Q49" i="1"/>
  <c r="Y48" i="1"/>
  <c r="Q48" i="1"/>
  <c r="Y47" i="1"/>
  <c r="Q47" i="1"/>
  <c r="Y46" i="1"/>
  <c r="Q46" i="1"/>
  <c r="Y45" i="1"/>
  <c r="Q45" i="1"/>
  <c r="Y44" i="1"/>
  <c r="Q44" i="1"/>
  <c r="Y43" i="1"/>
  <c r="Q43" i="1"/>
  <c r="Y42" i="1"/>
  <c r="Q42" i="1"/>
  <c r="Y41" i="1"/>
  <c r="Q41" i="1"/>
  <c r="Y40" i="1"/>
  <c r="Q40" i="1"/>
  <c r="Y39" i="1"/>
  <c r="Q39" i="1"/>
  <c r="Y38" i="1"/>
  <c r="Q38" i="1"/>
  <c r="Z85" i="1" l="1"/>
  <c r="AA85" i="1" s="1"/>
  <c r="Z87" i="1"/>
  <c r="AA87" i="1" s="1"/>
  <c r="Z89" i="1"/>
  <c r="AA89" i="1" s="1"/>
  <c r="Z39" i="1"/>
  <c r="AA39" i="1" s="1"/>
  <c r="Z41" i="1"/>
  <c r="AA41" i="1" s="1"/>
  <c r="Z49" i="1"/>
  <c r="AA49" i="1" s="1"/>
  <c r="Z51" i="1"/>
  <c r="AA51" i="1" s="1"/>
  <c r="Z53" i="1"/>
  <c r="AA53" i="1" s="1"/>
  <c r="Z55" i="1"/>
  <c r="AA55" i="1" s="1"/>
  <c r="Z57" i="1"/>
  <c r="AA57" i="1" s="1"/>
  <c r="Z83" i="1"/>
  <c r="AA83" i="1" s="1"/>
  <c r="Z52" i="1"/>
  <c r="AA52" i="1" s="1"/>
  <c r="Z56" i="1"/>
  <c r="AA56" i="1" s="1"/>
  <c r="Z42" i="1"/>
  <c r="AA42" i="1" s="1"/>
  <c r="Z65" i="1"/>
  <c r="AA65" i="1" s="1"/>
  <c r="Z73" i="1"/>
  <c r="AA73" i="1" s="1"/>
  <c r="Z58" i="1"/>
  <c r="AA58" i="1" s="1"/>
  <c r="Z60" i="1"/>
  <c r="AA60" i="1" s="1"/>
  <c r="Z62" i="1"/>
  <c r="AA62" i="1" s="1"/>
  <c r="Z64" i="1"/>
  <c r="AA64" i="1" s="1"/>
  <c r="Z70" i="1"/>
  <c r="AA70" i="1" s="1"/>
  <c r="Z72" i="1"/>
  <c r="AA72" i="1" s="1"/>
  <c r="Z76" i="1"/>
  <c r="AA76" i="1" s="1"/>
  <c r="Z80" i="1"/>
  <c r="AA80" i="1" s="1"/>
  <c r="Z38" i="1"/>
  <c r="AA38" i="1" s="1"/>
  <c r="Z45" i="1"/>
  <c r="AA45" i="1" s="1"/>
  <c r="Z46" i="1"/>
  <c r="AA46" i="1" s="1"/>
  <c r="Z78" i="1"/>
  <c r="AA78" i="1" s="1"/>
  <c r="Z47" i="1"/>
  <c r="AA47" i="1" s="1"/>
  <c r="Z54" i="1"/>
  <c r="AA54" i="1" s="1"/>
  <c r="Z71" i="1"/>
  <c r="AA71" i="1" s="1"/>
  <c r="Z79" i="1"/>
  <c r="AA79" i="1" s="1"/>
  <c r="Z40" i="1"/>
  <c r="AA40" i="1" s="1"/>
  <c r="Z44" i="1"/>
  <c r="AA44" i="1" s="1"/>
  <c r="Z43" i="1"/>
  <c r="AA43" i="1" s="1"/>
  <c r="Z48" i="1"/>
  <c r="AA48" i="1" s="1"/>
  <c r="Z50" i="1"/>
  <c r="AA50" i="1" s="1"/>
  <c r="Z59" i="1"/>
  <c r="AA59" i="1" s="1"/>
  <c r="Z61" i="1"/>
  <c r="AA61" i="1" s="1"/>
  <c r="Z63" i="1"/>
  <c r="AA63" i="1" s="1"/>
  <c r="Z68" i="1"/>
  <c r="AA68" i="1" s="1"/>
  <c r="Z67" i="1"/>
  <c r="AA67" i="1" s="1"/>
  <c r="Z74" i="1"/>
  <c r="AA74" i="1" s="1"/>
  <c r="Z77" i="1"/>
  <c r="AA77" i="1" s="1"/>
  <c r="Z81" i="1"/>
  <c r="AA81" i="1" s="1"/>
  <c r="Z66" i="1"/>
  <c r="AA66" i="1" s="1"/>
  <c r="Z69" i="1"/>
  <c r="AA69" i="1" s="1"/>
  <c r="Z75" i="1"/>
  <c r="AA75" i="1" s="1"/>
  <c r="Z82" i="1"/>
  <c r="AA82" i="1" s="1"/>
  <c r="Z84" i="1"/>
  <c r="AA84" i="1" s="1"/>
  <c r="Z86" i="1"/>
  <c r="AA86" i="1" s="1"/>
  <c r="Z88" i="1"/>
  <c r="AA88" i="1" s="1"/>
  <c r="Z90" i="1"/>
  <c r="AA90" i="1" s="1"/>
  <c r="Q37" i="1" l="1"/>
  <c r="Z37" i="1" s="1"/>
  <c r="AA37" i="1" s="1"/>
  <c r="Q12" i="1"/>
  <c r="Q27" i="1"/>
  <c r="Q21" i="1"/>
  <c r="Q28" i="1"/>
  <c r="Q14" i="1"/>
  <c r="Q15" i="1"/>
  <c r="Q23" i="1"/>
  <c r="Q9" i="1"/>
  <c r="Q18" i="1"/>
  <c r="Q11" i="1"/>
  <c r="Q24" i="1"/>
  <c r="Q35" i="1"/>
  <c r="Q19" i="1"/>
  <c r="Q25" i="1"/>
  <c r="Q17" i="1"/>
  <c r="Q33" i="1"/>
  <c r="Q10" i="1"/>
  <c r="Q20" i="1"/>
  <c r="Q26" i="1"/>
  <c r="Q30" i="1"/>
  <c r="Q22" i="1"/>
  <c r="Q16" i="1"/>
  <c r="Q32" i="1"/>
  <c r="Q34" i="1"/>
  <c r="Q31" i="1"/>
  <c r="Q29" i="1"/>
  <c r="Q36" i="1"/>
  <c r="Q13" i="1"/>
  <c r="Y29" i="1" l="1"/>
  <c r="Z29" i="1" s="1"/>
  <c r="AA29" i="1" s="1"/>
  <c r="Y12" i="1"/>
  <c r="Z12" i="1" s="1"/>
  <c r="AA12" i="1" s="1"/>
  <c r="Y21" i="1"/>
  <c r="Z21" i="1" s="1"/>
  <c r="AA21" i="1" s="1"/>
  <c r="Y11" i="1"/>
  <c r="Z11" i="1" s="1"/>
  <c r="AA11" i="1" s="1"/>
  <c r="Y27" i="1"/>
  <c r="Z27" i="1" s="1"/>
  <c r="AA27" i="1" s="1"/>
  <c r="Y9" i="1"/>
  <c r="Z9" i="1" s="1"/>
  <c r="AA9" i="1" s="1"/>
  <c r="Y20" i="1"/>
  <c r="Z20" i="1" s="1"/>
  <c r="AA20" i="1" s="1"/>
  <c r="Y18" i="1"/>
  <c r="Z18" i="1" s="1"/>
  <c r="AA18" i="1" s="1"/>
  <c r="Y24" i="1"/>
  <c r="Z24" i="1" s="1"/>
  <c r="AA24" i="1" s="1"/>
  <c r="Y23" i="1"/>
  <c r="Z23" i="1" s="1"/>
  <c r="AA23" i="1" s="1"/>
  <c r="Y14" i="1"/>
  <c r="Z14" i="1" s="1"/>
  <c r="AA14" i="1" s="1"/>
  <c r="Y35" i="1"/>
  <c r="Z35" i="1" s="1"/>
  <c r="AA35" i="1" s="1"/>
  <c r="Y19" i="1"/>
  <c r="Z19" i="1" s="1"/>
  <c r="AA19" i="1" s="1"/>
  <c r="Y25" i="1"/>
  <c r="Z25" i="1" s="1"/>
  <c r="AA25" i="1" s="1"/>
  <c r="Y16" i="1"/>
  <c r="Z16" i="1" s="1"/>
  <c r="AA16" i="1" s="1"/>
  <c r="Y17" i="1"/>
  <c r="Z17" i="1" s="1"/>
  <c r="AA17" i="1" s="1"/>
  <c r="Y36" i="1"/>
  <c r="Z36" i="1" s="1"/>
  <c r="AA36" i="1" s="1"/>
  <c r="Y32" i="1"/>
  <c r="Z32" i="1" s="1"/>
  <c r="AA32" i="1" s="1"/>
  <c r="Y26" i="1"/>
  <c r="Z26" i="1" s="1"/>
  <c r="AA26" i="1" s="1"/>
  <c r="Y10" i="1"/>
  <c r="Z10" i="1" s="1"/>
  <c r="AA10" i="1" s="1"/>
  <c r="Y34" i="1"/>
  <c r="Z34" i="1" s="1"/>
  <c r="AA34" i="1" s="1"/>
  <c r="Y30" i="1"/>
  <c r="Z30" i="1" s="1"/>
  <c r="AA30" i="1" s="1"/>
  <c r="Y31" i="1"/>
  <c r="Z31" i="1" s="1"/>
  <c r="AA31" i="1" s="1"/>
  <c r="Y33" i="1"/>
  <c r="Z33" i="1" s="1"/>
  <c r="AA33" i="1" s="1"/>
  <c r="Y28" i="1"/>
  <c r="Z28" i="1" s="1"/>
  <c r="AA28" i="1" s="1"/>
  <c r="Y13" i="1"/>
  <c r="Z13" i="1" s="1"/>
  <c r="AA13" i="1" s="1"/>
  <c r="Y22" i="1"/>
  <c r="Z22" i="1" s="1"/>
  <c r="AA22" i="1" s="1"/>
  <c r="Y15" i="1"/>
  <c r="Z15" i="1" s="1"/>
  <c r="AA15" i="1" s="1"/>
  <c r="Y8" i="1"/>
  <c r="Q8" i="1"/>
  <c r="Z8" i="1" l="1"/>
</calcChain>
</file>

<file path=xl/comments1.xml><?xml version="1.0" encoding="utf-8"?>
<comments xmlns="http://schemas.openxmlformats.org/spreadsheetml/2006/main">
  <authors>
    <author>duyunova</author>
  </authors>
  <commentList>
    <comment ref="AC5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sharedStrings.xml><?xml version="1.0" encoding="utf-8"?>
<sst xmlns="http://schemas.openxmlformats.org/spreadsheetml/2006/main" count="360" uniqueCount="237">
  <si>
    <t xml:space="preserve">Региональный этап всероссийской олимпиады школьников </t>
  </si>
  <si>
    <t>Протокол заседания жюри</t>
  </si>
  <si>
    <t xml:space="preserve">№ </t>
  </si>
  <si>
    <t>Количество заявленных участников:</t>
  </si>
  <si>
    <t>Количество не явившихся:</t>
  </si>
  <si>
    <t>Количество участников:</t>
  </si>
  <si>
    <t>Статус</t>
  </si>
  <si>
    <t>ОУ</t>
  </si>
  <si>
    <t>МАОУ гимназия № 32</t>
  </si>
  <si>
    <t>ГАУ КО ОО ШИЛИ</t>
  </si>
  <si>
    <t>МАОУ лицей № 18</t>
  </si>
  <si>
    <t>Место</t>
  </si>
  <si>
    <t>ФИО</t>
  </si>
  <si>
    <t>МБОУ "Новостроевская СОШ"</t>
  </si>
  <si>
    <t>1 тур</t>
  </si>
  <si>
    <t>Шифр</t>
  </si>
  <si>
    <t>МАОУ СОШ № 7</t>
  </si>
  <si>
    <t>МБОУ "СШ пос. Борское"</t>
  </si>
  <si>
    <t>МАОУ гимназия № 40 им. Ю.А. Гагарина</t>
  </si>
  <si>
    <t>МОУ "СОШ № 1 им. С.И. Гусева"</t>
  </si>
  <si>
    <t>МАОУ "СОШ п. Донское"</t>
  </si>
  <si>
    <t>МАОУ лицей 35 им. Буткова В.В.</t>
  </si>
  <si>
    <t>Приходько  Анна Константиновна</t>
  </si>
  <si>
    <t>МАОУ СОШ № 50</t>
  </si>
  <si>
    <t>МБОУ СОШ г. Пионерского</t>
  </si>
  <si>
    <t>МБОУ "Средняя школа п. Железнодорожный"</t>
  </si>
  <si>
    <t>Призер</t>
  </si>
  <si>
    <t>Победитель</t>
  </si>
  <si>
    <t>Участник</t>
  </si>
  <si>
    <t>Итоговый балл</t>
  </si>
  <si>
    <t>Предмет: ОБЖ</t>
  </si>
  <si>
    <t>Дата проведения: 17-18 февраля 2023 г.</t>
  </si>
  <si>
    <t>Задание №</t>
  </si>
  <si>
    <t>Тест</t>
  </si>
  <si>
    <t>2 тур</t>
  </si>
  <si>
    <t>∑</t>
  </si>
  <si>
    <t>10-18_1</t>
  </si>
  <si>
    <t>10-12_1</t>
  </si>
  <si>
    <t>10-17_1</t>
  </si>
  <si>
    <t>10-16_1</t>
  </si>
  <si>
    <t>10-13_1</t>
  </si>
  <si>
    <t>10-19_1</t>
  </si>
  <si>
    <t>10-22_1</t>
  </si>
  <si>
    <t>10-20_1</t>
  </si>
  <si>
    <t>10-11_1</t>
  </si>
  <si>
    <t>10-15_1</t>
  </si>
  <si>
    <t>10-14_1</t>
  </si>
  <si>
    <t>10-21_1</t>
  </si>
  <si>
    <t>10-23_1</t>
  </si>
  <si>
    <t>10-10_1</t>
  </si>
  <si>
    <t>10-05_1</t>
  </si>
  <si>
    <t>10-02_1</t>
  </si>
  <si>
    <t>10-03_1</t>
  </si>
  <si>
    <t>10-04_1</t>
  </si>
  <si>
    <t>10-01_1</t>
  </si>
  <si>
    <t>10-07_1</t>
  </si>
  <si>
    <t>10-08_1</t>
  </si>
  <si>
    <t>10-06_1</t>
  </si>
  <si>
    <t>10-09_1</t>
  </si>
  <si>
    <t>11-06_1</t>
  </si>
  <si>
    <t>11-13_1</t>
  </si>
  <si>
    <t>11-03_1</t>
  </si>
  <si>
    <t>11-01_1</t>
  </si>
  <si>
    <t>11-11_1</t>
  </si>
  <si>
    <t>11-14_1</t>
  </si>
  <si>
    <t>11-12_1</t>
  </si>
  <si>
    <t>11-05_1</t>
  </si>
  <si>
    <t>11-09_1</t>
  </si>
  <si>
    <t>11-07_1</t>
  </si>
  <si>
    <t>11-10_1</t>
  </si>
  <si>
    <t>11-08_1</t>
  </si>
  <si>
    <t>11-04_1</t>
  </si>
  <si>
    <t>11-02_1</t>
  </si>
  <si>
    <t>11-24_1</t>
  </si>
  <si>
    <t>11-23_1</t>
  </si>
  <si>
    <t>11-25_1</t>
  </si>
  <si>
    <t>11-29_1</t>
  </si>
  <si>
    <t>11-20_1</t>
  </si>
  <si>
    <t>11-27_1</t>
  </si>
  <si>
    <t>11-26_1</t>
  </si>
  <si>
    <t>11-28_1</t>
  </si>
  <si>
    <t>11-21_1</t>
  </si>
  <si>
    <t>11-19_1</t>
  </si>
  <si>
    <t>11-18_1</t>
  </si>
  <si>
    <t>11-22_1</t>
  </si>
  <si>
    <t>11-30_1</t>
  </si>
  <si>
    <t>11-17_1</t>
  </si>
  <si>
    <t>11-15_1</t>
  </si>
  <si>
    <t>11-16_1</t>
  </si>
  <si>
    <t>9-29_1</t>
  </si>
  <si>
    <t>9-19_1</t>
  </si>
  <si>
    <t>9-18_1</t>
  </si>
  <si>
    <t>9-16_1</t>
  </si>
  <si>
    <t>9-17_1</t>
  </si>
  <si>
    <t>9-23_1</t>
  </si>
  <si>
    <t>9-25_1</t>
  </si>
  <si>
    <t>9-27_1</t>
  </si>
  <si>
    <t>9-22_1</t>
  </si>
  <si>
    <t>9-15_1</t>
  </si>
  <si>
    <t>9-21_1</t>
  </si>
  <si>
    <t>9-24_1</t>
  </si>
  <si>
    <t>9-28_1</t>
  </si>
  <si>
    <t>9-26_1</t>
  </si>
  <si>
    <t>9-20_1</t>
  </si>
  <si>
    <t>9-10_1</t>
  </si>
  <si>
    <t>9-13_1</t>
  </si>
  <si>
    <t>9-01_1</t>
  </si>
  <si>
    <t>9-11_1</t>
  </si>
  <si>
    <t>9-04_1</t>
  </si>
  <si>
    <t>9-14_1</t>
  </si>
  <si>
    <t>9-03_1</t>
  </si>
  <si>
    <t>9-12_1</t>
  </si>
  <si>
    <t>9-06_1</t>
  </si>
  <si>
    <t>9-09_1</t>
  </si>
  <si>
    <t>9-08_1</t>
  </si>
  <si>
    <t>9-07_1</t>
  </si>
  <si>
    <t>9-05_1</t>
  </si>
  <si>
    <t>Агапова Дарья Евгеньевна</t>
  </si>
  <si>
    <t>Борисов Елисей Евгеньевич</t>
  </si>
  <si>
    <t>Борохош Артём Сергеевич</t>
  </si>
  <si>
    <t>Брусницын Василий Александрович</t>
  </si>
  <si>
    <t>Быкова Дарья  Евгеньевна</t>
  </si>
  <si>
    <t>Волк Кира Андреевна</t>
  </si>
  <si>
    <t>Волков  Кирилл  Евгеньевич</t>
  </si>
  <si>
    <t>Говердовская Анастасия Павловна</t>
  </si>
  <si>
    <t>Григорьев Максим Сергеевич</t>
  </si>
  <si>
    <t>Гуля Михаил Максимович</t>
  </si>
  <si>
    <t>Гуменюк Ангелина Евгеньевна</t>
  </si>
  <si>
    <t>Ергина Валерия Евгеньевна</t>
  </si>
  <si>
    <t>Захаров Денис Вячеславович</t>
  </si>
  <si>
    <t>Згибнев Даниил Максимович</t>
  </si>
  <si>
    <t>Киселева Варвара Вадимовна</t>
  </si>
  <si>
    <t>Ковалев Алесей Дмитриевич</t>
  </si>
  <si>
    <t>Мардамшин Семён Александрович</t>
  </si>
  <si>
    <t>Новиков Иван Андреевич</t>
  </si>
  <si>
    <t>Новосёлов Михаил Русланович</t>
  </si>
  <si>
    <t>Обваленчева  Алина Николаевна</t>
  </si>
  <si>
    <t>Романов Илья Витальевич</t>
  </si>
  <si>
    <t>Терентьев Даниил Артёмович</t>
  </si>
  <si>
    <t>Тимошина Анна Александровна</t>
  </si>
  <si>
    <t>Устюжанцева Анастасия Александровна</t>
  </si>
  <si>
    <t>Ушакова Анастасия Викторовна</t>
  </si>
  <si>
    <t>Ярош Алёна Владимировна</t>
  </si>
  <si>
    <t>Абраменко Анастасия Андреевна</t>
  </si>
  <si>
    <t xml:space="preserve">Акмурадов  Алишер Рустамович </t>
  </si>
  <si>
    <t>Алексиевич Никодим Сергеевич</t>
  </si>
  <si>
    <t>Близниченко Дмитрий Павлович</t>
  </si>
  <si>
    <t>Горбунов Сергей Игоревич</t>
  </si>
  <si>
    <t>Далинчук Дарья Михайловна</t>
  </si>
  <si>
    <t>Каспаравичюте Александра Жильвиновна</t>
  </si>
  <si>
    <t>Ковалёва София Филипповна</t>
  </si>
  <si>
    <t>Константинова Анна Олеговна</t>
  </si>
  <si>
    <t>Корнеев Иван Владимирович</t>
  </si>
  <si>
    <t>Корнеев Игорь Владимирович</t>
  </si>
  <si>
    <t>Кузнецов-Свинцов Данила Андреевич</t>
  </si>
  <si>
    <t>Лёвина  Анастасия Анатольевна</t>
  </si>
  <si>
    <t>Мельников Виктор Викторович</t>
  </si>
  <si>
    <t>Петров Артем Сергеевич</t>
  </si>
  <si>
    <t>Плотникова Ксения Анатольевна</t>
  </si>
  <si>
    <t>Плугатырь  Данила Александрович</t>
  </si>
  <si>
    <t>Романов Александр Сергеевич</t>
  </si>
  <si>
    <t>Секова Екатерина Олеговна</t>
  </si>
  <si>
    <t>Синюков Станислав Александрович</t>
  </si>
  <si>
    <t>Столбоушкина Виталия Николаевна</t>
  </si>
  <si>
    <t>Ткачева  Мария Вячеславовна</t>
  </si>
  <si>
    <t>Усачев Никита Тимофеевич</t>
  </si>
  <si>
    <t>Баков Назар Александрович</t>
  </si>
  <si>
    <t>Вашкевич Анжелика Артуровна</t>
  </si>
  <si>
    <t>Волкова Алиса Игоревна</t>
  </si>
  <si>
    <t>Гафаров Эмиль Рашадович</t>
  </si>
  <si>
    <t>Данильченко Федор Андреевич</t>
  </si>
  <si>
    <t>Дубровин Егор Евгеньевич</t>
  </si>
  <si>
    <t>Дуюнов Кирилл Дмитриевич</t>
  </si>
  <si>
    <t>Евгеньев Егор Александрович</t>
  </si>
  <si>
    <t>Ефремова Александра Владимировна</t>
  </si>
  <si>
    <t>Казека Владислава Александровна</t>
  </si>
  <si>
    <t>Карева Юлия Денисовна</t>
  </si>
  <si>
    <t>Комиссаренко Ольга Геннадьевна</t>
  </si>
  <si>
    <t>Копылова Василина Денисовна</t>
  </si>
  <si>
    <t>Кудрин Павел Владиславович</t>
  </si>
  <si>
    <t>Маланина Елизавета Евгеньевна</t>
  </si>
  <si>
    <t>Микулинский Михаил Сергеевич</t>
  </si>
  <si>
    <t>Миняев  Егор  Юрьевич</t>
  </si>
  <si>
    <t>Молоков Александр Максимович</t>
  </si>
  <si>
    <t>Мухин  Михаил Михайлович</t>
  </si>
  <si>
    <t>Наронский Сергей Валерьевич</t>
  </si>
  <si>
    <t>Палтанавичус Михаил Андреевич</t>
  </si>
  <si>
    <t>Полежаева Дарья Сергеевна</t>
  </si>
  <si>
    <t>Ромайкин Александр Владимирович</t>
  </si>
  <si>
    <t>Романин Даниил Владиславович</t>
  </si>
  <si>
    <t>Свотин Дмитрий Евгеньевич</t>
  </si>
  <si>
    <t>Снегирев Максим Игоревич</t>
  </si>
  <si>
    <t>Степанов Никита Олегович</t>
  </si>
  <si>
    <t>Токарев  Илья Ильич</t>
  </si>
  <si>
    <t>Трофимов Дмитрий Дмитриевич</t>
  </si>
  <si>
    <t>Филиппов Максим Андреевич</t>
  </si>
  <si>
    <t>9-02_1</t>
  </si>
  <si>
    <t>Ошевнев Кирилл Ильич</t>
  </si>
  <si>
    <t>Первичный балл</t>
  </si>
  <si>
    <t>филиал НВМУ в г. Калининграде</t>
  </si>
  <si>
    <t>МБОУ "Средняя школа города Багратионовска"</t>
  </si>
  <si>
    <t>МАОУ "СОШ №1" г. Светлогорска</t>
  </si>
  <si>
    <t>МАОУ СОШ №4 г.Черняховска</t>
  </si>
  <si>
    <t>МАОУ "СОШ№1г.Черняховска им.В.У.Пана"</t>
  </si>
  <si>
    <t>МАОУ "СОШ № 1 г. Краснознаменска"</t>
  </si>
  <si>
    <t>МОУ "СОШ №1 им. С.И. Гусева"</t>
  </si>
  <si>
    <t>МАОУ лицей № 17</t>
  </si>
  <si>
    <t>ГБОУ КО КШИ "АПКМК"</t>
  </si>
  <si>
    <t>МБОУ СОШ №1 г. Гурьевска</t>
  </si>
  <si>
    <t>МАОУ ООШ п.Грачевка</t>
  </si>
  <si>
    <t>Средняя школа п. Железнодорожный</t>
  </si>
  <si>
    <t>МАОУ СОШ № 31</t>
  </si>
  <si>
    <t>МАОУ СОШ № 3 г. Черняховска</t>
  </si>
  <si>
    <t>МОУ "Калининская СОШ им. Ю.Н. Малахова"</t>
  </si>
  <si>
    <t>МБОУ "СОШ им.А.Антошечкина"</t>
  </si>
  <si>
    <t>МАОУ "СОШ №3"</t>
  </si>
  <si>
    <t>МАОУ "СОШ № 5 им. И.Д. Черняховского"</t>
  </si>
  <si>
    <t>МАОУ "Лицей № 5"</t>
  </si>
  <si>
    <t>МАОУ СОШ № 19</t>
  </si>
  <si>
    <t>МАОУ "Гимназия № 2 г. Черняховска"</t>
  </si>
  <si>
    <t>МАОУ "СОШ № 4 г.Черняховска"</t>
  </si>
  <si>
    <t>филиал ГБОУ КО КШИ "АПКМК" г. Гусев</t>
  </si>
  <si>
    <t>МАОУ "СОШ № 1 г.Черняховска им.В.У.Пана"</t>
  </si>
  <si>
    <t>МАОУ "Лицей № 7 г. Черняховска"</t>
  </si>
  <si>
    <t>МАОУ "СОШ № 3 г. Черняховска"</t>
  </si>
  <si>
    <t>МАОУ СОШ № 56</t>
  </si>
  <si>
    <t>МАОУ "СОШ № 6 г. Черняховска"</t>
  </si>
  <si>
    <t>30</t>
  </si>
  <si>
    <t>1</t>
  </si>
  <si>
    <t>29</t>
  </si>
  <si>
    <t>26</t>
  </si>
  <si>
    <t>3</t>
  </si>
  <si>
    <t>23</t>
  </si>
  <si>
    <t>32</t>
  </si>
  <si>
    <t>2</t>
  </si>
  <si>
    <t xml:space="preserve">Брижак Захар Александрович 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</si>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</sst>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/>
    <xf numFmtId="16" fontId="0" fillId="0" borderId="0" xfId="0" applyNumberFormat="1"/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/>
    <xf numFmtId="16" fontId="7" fillId="0" borderId="0" xfId="0" applyNumberFormat="1" applyFont="1"/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/>
    <xf numFmtId="49" fontId="11" fillId="0" borderId="0" xfId="0" applyNumberFormat="1" applyFont="1" applyAlignment="1" applyProtection="1">
      <alignment horizontal="center"/>
      <protection hidden="1"/>
    </xf>
    <xf numFmtId="49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/>
      <protection hidden="1"/>
    </xf>
    <xf numFmtId="49" fontId="8" fillId="0" borderId="5" xfId="0" applyNumberFormat="1" applyFont="1" applyBorder="1" applyAlignment="1" applyProtection="1">
      <alignment horizontal="center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15" fillId="0" borderId="5" xfId="0" applyFont="1" applyBorder="1"/>
    <xf numFmtId="0" fontId="9" fillId="0" borderId="5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/>
      <protection hidden="1"/>
    </xf>
    <xf numFmtId="49" fontId="9" fillId="0" borderId="5" xfId="0" applyNumberFormat="1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13" fillId="0" borderId="5" xfId="0" applyFont="1" applyBorder="1"/>
    <xf numFmtId="0" fontId="9" fillId="0" borderId="5" xfId="0" applyFont="1" applyFill="1" applyBorder="1" applyAlignment="1" applyProtection="1">
      <alignment horizontal="center"/>
      <protection hidden="1"/>
    </xf>
    <xf numFmtId="49" fontId="9" fillId="0" borderId="5" xfId="0" applyNumberFormat="1" applyFont="1" applyFill="1" applyBorder="1" applyAlignment="1" applyProtection="1">
      <alignment horizontal="center"/>
      <protection hidden="1"/>
    </xf>
    <xf numFmtId="0" fontId="9" fillId="0" borderId="5" xfId="0" applyFont="1" applyBorder="1" applyProtection="1">
      <protection hidden="1"/>
    </xf>
    <xf numFmtId="49" fontId="13" fillId="0" borderId="5" xfId="0" applyNumberFormat="1" applyFont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left"/>
      <protection hidden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Font="1"/>
    <xf numFmtId="49" fontId="6" fillId="0" borderId="7" xfId="0" applyNumberFormat="1" applyFont="1" applyBorder="1" applyAlignment="1" applyProtection="1">
      <alignment horizontal="center" vertical="top" wrapText="1"/>
      <protection hidden="1"/>
    </xf>
    <xf numFmtId="0" fontId="17" fillId="0" borderId="7" xfId="0" applyFont="1" applyBorder="1" applyAlignment="1" applyProtection="1">
      <alignment horizontal="center" vertical="top" wrapText="1"/>
      <protection hidden="1"/>
    </xf>
    <xf numFmtId="0" fontId="17" fillId="0" borderId="8" xfId="0" applyFont="1" applyBorder="1" applyAlignment="1" applyProtection="1">
      <alignment horizontal="center" vertical="top" wrapText="1"/>
      <protection hidden="1"/>
    </xf>
    <xf numFmtId="0" fontId="17" fillId="0" borderId="2" xfId="0" applyFont="1" applyBorder="1" applyAlignment="1" applyProtection="1">
      <alignment horizontal="center" vertical="top" wrapText="1"/>
      <protection hidden="1"/>
    </xf>
    <xf numFmtId="0" fontId="17" fillId="0" borderId="5" xfId="0" applyFont="1" applyBorder="1" applyAlignment="1" applyProtection="1">
      <alignment horizontal="center" vertical="top" wrapText="1"/>
      <protection hidden="1"/>
    </xf>
    <xf numFmtId="0" fontId="17" fillId="0" borderId="11" xfId="0" applyFont="1" applyBorder="1" applyAlignment="1" applyProtection="1">
      <alignment horizontal="center" vertical="top" wrapText="1"/>
      <protection hidden="1"/>
    </xf>
    <xf numFmtId="0" fontId="0" fillId="0" borderId="0" xfId="0" applyFont="1" applyAlignment="1">
      <alignment vertical="top"/>
    </xf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49" fontId="8" fillId="2" borderId="5" xfId="0" applyNumberFormat="1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"/>
      <protection hidden="1"/>
    </xf>
    <xf numFmtId="1" fontId="8" fillId="2" borderId="5" xfId="0" applyNumberFormat="1" applyFont="1" applyFill="1" applyBorder="1" applyAlignment="1" applyProtection="1">
      <alignment horizontal="center"/>
      <protection hidden="1"/>
    </xf>
    <xf numFmtId="0" fontId="15" fillId="2" borderId="5" xfId="0" applyFont="1" applyFill="1" applyBorder="1"/>
    <xf numFmtId="0" fontId="9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left"/>
      <protection hidden="1"/>
    </xf>
    <xf numFmtId="49" fontId="9" fillId="2" borderId="5" xfId="0" applyNumberFormat="1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13" fillId="2" borderId="5" xfId="0" applyFont="1" applyFill="1" applyBorder="1"/>
    <xf numFmtId="0" fontId="11" fillId="0" borderId="0" xfId="0" applyFont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49" fontId="16" fillId="0" borderId="1" xfId="0" applyNumberFormat="1" applyFont="1" applyBorder="1" applyAlignment="1" applyProtection="1">
      <alignment horizontal="center" vertical="center" wrapText="1"/>
      <protection hidden="1"/>
    </xf>
    <xf numFmtId="49" fontId="16" fillId="0" borderId="6" xfId="0" applyNumberFormat="1" applyFont="1" applyBorder="1" applyAlignment="1" applyProtection="1">
      <alignment horizontal="center" vertical="center" wrapText="1"/>
      <protection hidden="1"/>
    </xf>
    <xf numFmtId="49" fontId="16" fillId="0" borderId="7" xfId="0" applyNumberFormat="1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16" fillId="0" borderId="7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97"/>
  <sheetViews>
    <sheetView tabSelected="1" zoomScale="85" zoomScaleNormal="85" workbookViewId="0">
      <selection activeCell="Q3" sqref="Q3"/>
    </sheetView>
  </sheetViews>
  <sheetFormatPr defaultRowHeight="15.75" x14ac:dyDescent="0.25"/>
  <cols>
    <col min="1" max="1" width="3.85546875" style="19" customWidth="1"/>
    <col min="2" max="2" width="41.5703125" style="44" customWidth="1"/>
    <col min="3" max="3" width="8.7109375" style="43" customWidth="1"/>
    <col min="4" max="15" width="4" style="19" customWidth="1"/>
    <col min="16" max="17" width="5.28515625" style="19" customWidth="1"/>
    <col min="18" max="23" width="3.85546875" style="19" customWidth="1"/>
    <col min="24" max="24" width="3.42578125" style="19" customWidth="1"/>
    <col min="25" max="25" width="4.85546875" style="19" customWidth="1"/>
    <col min="26" max="26" width="12.28515625" style="19" customWidth="1"/>
    <col min="27" max="27" width="11" style="19" customWidth="1"/>
    <col min="28" max="28" width="7.7109375" style="19" customWidth="1"/>
    <col min="29" max="29" width="13.7109375" style="69" customWidth="1"/>
    <col min="30" max="30" width="45.140625" style="19" customWidth="1"/>
  </cols>
  <sheetData>
    <row r="1" spans="1:32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10"/>
      <c r="AB1" s="10"/>
      <c r="AC1" s="15"/>
    </row>
    <row r="2" spans="1:32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10"/>
      <c r="AB2" s="10"/>
      <c r="AC2" s="15"/>
    </row>
    <row r="3" spans="1:32" x14ac:dyDescent="0.25">
      <c r="A3" s="12"/>
      <c r="B3" s="13"/>
      <c r="C3" s="20"/>
      <c r="D3" s="21"/>
      <c r="E3" s="22"/>
      <c r="F3" s="22"/>
      <c r="G3" s="22"/>
      <c r="H3" s="22"/>
      <c r="I3" s="22"/>
      <c r="J3" s="22"/>
      <c r="K3" s="22"/>
      <c r="L3" s="13" t="s">
        <v>30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12"/>
      <c r="AA3" s="12"/>
      <c r="AB3" s="13"/>
      <c r="AC3" s="64"/>
    </row>
    <row r="4" spans="1:32" x14ac:dyDescent="0.25">
      <c r="A4" s="11"/>
      <c r="B4" s="14"/>
      <c r="C4" s="23"/>
      <c r="D4" s="15"/>
      <c r="E4" s="15"/>
      <c r="F4" s="15"/>
      <c r="G4" s="15"/>
      <c r="H4" s="15"/>
      <c r="I4" s="15"/>
      <c r="J4" s="15"/>
      <c r="K4" s="15"/>
      <c r="L4" s="13" t="s">
        <v>31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3"/>
      <c r="AC4" s="64"/>
    </row>
    <row r="5" spans="1:32" s="45" customFormat="1" ht="15" x14ac:dyDescent="0.25">
      <c r="A5" s="83" t="s">
        <v>2</v>
      </c>
      <c r="B5" s="91" t="s">
        <v>12</v>
      </c>
      <c r="C5" s="86" t="s">
        <v>15</v>
      </c>
      <c r="D5" s="81" t="s">
        <v>14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 t="s">
        <v>34</v>
      </c>
      <c r="S5" s="77"/>
      <c r="T5" s="77"/>
      <c r="U5" s="77"/>
      <c r="V5" s="77"/>
      <c r="W5" s="77"/>
      <c r="X5" s="77"/>
      <c r="Y5" s="78"/>
      <c r="Z5" s="74" t="s">
        <v>198</v>
      </c>
      <c r="AA5" s="74" t="s">
        <v>29</v>
      </c>
      <c r="AB5" s="74" t="s">
        <v>11</v>
      </c>
      <c r="AC5" s="71" t="s">
        <v>6</v>
      </c>
      <c r="AD5" s="70" t="s">
        <v>7</v>
      </c>
    </row>
    <row r="6" spans="1:32" s="45" customFormat="1" ht="15" customHeight="1" x14ac:dyDescent="0.25">
      <c r="A6" s="84"/>
      <c r="B6" s="92"/>
      <c r="C6" s="87"/>
      <c r="D6" s="94" t="s">
        <v>32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97" t="s">
        <v>33</v>
      </c>
      <c r="Q6" s="80" t="s">
        <v>35</v>
      </c>
      <c r="R6" s="79" t="s">
        <v>32</v>
      </c>
      <c r="S6" s="79"/>
      <c r="T6" s="79"/>
      <c r="U6" s="79"/>
      <c r="V6" s="79"/>
      <c r="W6" s="79"/>
      <c r="X6" s="16"/>
      <c r="Y6" s="80" t="s">
        <v>35</v>
      </c>
      <c r="Z6" s="89"/>
      <c r="AA6" s="75"/>
      <c r="AB6" s="75"/>
      <c r="AC6" s="72"/>
      <c r="AD6" s="70"/>
    </row>
    <row r="7" spans="1:32" s="45" customFormat="1" ht="15.6" customHeight="1" x14ac:dyDescent="0.25">
      <c r="A7" s="84"/>
      <c r="B7" s="92"/>
      <c r="C7" s="88"/>
      <c r="D7" s="5">
        <v>1</v>
      </c>
      <c r="E7" s="5">
        <v>2</v>
      </c>
      <c r="F7" s="5">
        <v>3</v>
      </c>
      <c r="G7" s="5">
        <v>4</v>
      </c>
      <c r="H7" s="6">
        <v>5</v>
      </c>
      <c r="I7" s="7">
        <v>6</v>
      </c>
      <c r="J7" s="7">
        <v>7</v>
      </c>
      <c r="K7" s="6">
        <v>8</v>
      </c>
      <c r="L7" s="5">
        <v>9</v>
      </c>
      <c r="M7" s="5">
        <v>10</v>
      </c>
      <c r="N7" s="5">
        <v>11</v>
      </c>
      <c r="O7" s="5">
        <v>12</v>
      </c>
      <c r="P7" s="79"/>
      <c r="Q7" s="80"/>
      <c r="R7" s="17">
        <v>1</v>
      </c>
      <c r="S7" s="18">
        <v>2</v>
      </c>
      <c r="T7" s="18">
        <v>3</v>
      </c>
      <c r="U7" s="18">
        <v>4</v>
      </c>
      <c r="V7" s="18">
        <v>5</v>
      </c>
      <c r="W7" s="18">
        <v>6</v>
      </c>
      <c r="X7" s="18">
        <v>7</v>
      </c>
      <c r="Y7" s="80"/>
      <c r="Z7" s="90"/>
      <c r="AA7" s="75"/>
      <c r="AB7" s="75"/>
      <c r="AC7" s="72"/>
      <c r="AD7" s="70"/>
    </row>
    <row r="8" spans="1:32" s="52" customFormat="1" ht="30" customHeight="1" x14ac:dyDescent="0.25">
      <c r="A8" s="85"/>
      <c r="B8" s="93"/>
      <c r="C8" s="46" t="s">
        <v>236</v>
      </c>
      <c r="D8" s="47">
        <v>14</v>
      </c>
      <c r="E8" s="47">
        <v>12</v>
      </c>
      <c r="F8" s="48">
        <v>8</v>
      </c>
      <c r="G8" s="47">
        <v>11</v>
      </c>
      <c r="H8" s="47">
        <v>16</v>
      </c>
      <c r="I8" s="47">
        <v>14</v>
      </c>
      <c r="J8" s="47">
        <v>24</v>
      </c>
      <c r="K8" s="47">
        <v>12</v>
      </c>
      <c r="L8" s="48">
        <v>12</v>
      </c>
      <c r="M8" s="47">
        <v>20</v>
      </c>
      <c r="N8" s="49">
        <v>8</v>
      </c>
      <c r="O8" s="49">
        <v>24</v>
      </c>
      <c r="P8" s="50">
        <v>25</v>
      </c>
      <c r="Q8" s="50">
        <f t="shared" ref="Q8" si="0">SUM(D8:P8)</f>
        <v>200</v>
      </c>
      <c r="R8" s="51">
        <v>30</v>
      </c>
      <c r="S8" s="48">
        <v>20</v>
      </c>
      <c r="T8" s="48">
        <v>30</v>
      </c>
      <c r="U8" s="48">
        <v>40</v>
      </c>
      <c r="V8" s="48">
        <v>40</v>
      </c>
      <c r="W8" s="48">
        <v>40</v>
      </c>
      <c r="X8" s="48"/>
      <c r="Y8" s="48">
        <f t="shared" ref="Y8" si="1">SUM(R8:W8)</f>
        <v>200</v>
      </c>
      <c r="Z8" s="50">
        <f>SUM(Q8+Y8)</f>
        <v>400</v>
      </c>
      <c r="AA8" s="50">
        <v>100</v>
      </c>
      <c r="AB8" s="76"/>
      <c r="AC8" s="73"/>
      <c r="AD8" s="70"/>
    </row>
    <row r="9" spans="1:32" s="8" customFormat="1" x14ac:dyDescent="0.25">
      <c r="A9" s="53">
        <v>1</v>
      </c>
      <c r="B9" s="54" t="s">
        <v>131</v>
      </c>
      <c r="C9" s="55" t="s">
        <v>104</v>
      </c>
      <c r="D9" s="53">
        <v>0</v>
      </c>
      <c r="E9" s="53">
        <v>0</v>
      </c>
      <c r="F9" s="53">
        <v>0</v>
      </c>
      <c r="G9" s="53">
        <v>11</v>
      </c>
      <c r="H9" s="53">
        <v>8</v>
      </c>
      <c r="I9" s="53">
        <v>7</v>
      </c>
      <c r="J9" s="53">
        <v>6</v>
      </c>
      <c r="K9" s="53">
        <v>12</v>
      </c>
      <c r="L9" s="53">
        <v>8</v>
      </c>
      <c r="M9" s="53">
        <v>12</v>
      </c>
      <c r="N9" s="53">
        <v>2</v>
      </c>
      <c r="O9" s="53">
        <v>12</v>
      </c>
      <c r="P9" s="53">
        <v>14</v>
      </c>
      <c r="Q9" s="53">
        <f t="shared" ref="Q9:Q37" si="2">SUM(D9:P9)</f>
        <v>92</v>
      </c>
      <c r="R9" s="56">
        <v>26</v>
      </c>
      <c r="S9" s="53">
        <v>16</v>
      </c>
      <c r="T9" s="53">
        <v>30</v>
      </c>
      <c r="U9" s="53">
        <v>40</v>
      </c>
      <c r="V9" s="53">
        <v>40</v>
      </c>
      <c r="W9" s="53">
        <v>40</v>
      </c>
      <c r="X9" s="53"/>
      <c r="Y9" s="53">
        <f t="shared" ref="Y9:Y36" si="3">SUM(R9:W9)</f>
        <v>192</v>
      </c>
      <c r="Z9" s="53">
        <f t="shared" ref="Z9:Z72" si="4">SUM(Q9,Y9)</f>
        <v>284</v>
      </c>
      <c r="AA9" s="53">
        <f t="shared" ref="AA9:AA72" si="5">Z9/4</f>
        <v>71</v>
      </c>
      <c r="AB9" s="57">
        <v>1</v>
      </c>
      <c r="AC9" s="65" t="s">
        <v>27</v>
      </c>
      <c r="AD9" s="58" t="s">
        <v>206</v>
      </c>
      <c r="AF9" s="9"/>
    </row>
    <row r="10" spans="1:32" s="8" customFormat="1" x14ac:dyDescent="0.25">
      <c r="A10" s="53">
        <v>2</v>
      </c>
      <c r="B10" s="54" t="s">
        <v>118</v>
      </c>
      <c r="C10" s="55" t="s">
        <v>90</v>
      </c>
      <c r="D10" s="53">
        <v>0</v>
      </c>
      <c r="E10" s="53">
        <v>12</v>
      </c>
      <c r="F10" s="53">
        <v>0</v>
      </c>
      <c r="G10" s="53">
        <v>11</v>
      </c>
      <c r="H10" s="53">
        <v>7</v>
      </c>
      <c r="I10" s="53">
        <v>5</v>
      </c>
      <c r="J10" s="53">
        <v>6</v>
      </c>
      <c r="K10" s="53">
        <v>12</v>
      </c>
      <c r="L10" s="53">
        <v>12</v>
      </c>
      <c r="M10" s="53">
        <v>0</v>
      </c>
      <c r="N10" s="53">
        <v>2</v>
      </c>
      <c r="O10" s="53">
        <v>12</v>
      </c>
      <c r="P10" s="53">
        <v>12</v>
      </c>
      <c r="Q10" s="53">
        <f t="shared" si="2"/>
        <v>91</v>
      </c>
      <c r="R10" s="56">
        <v>19</v>
      </c>
      <c r="S10" s="53">
        <v>20</v>
      </c>
      <c r="T10" s="53">
        <v>30</v>
      </c>
      <c r="U10" s="53">
        <v>0</v>
      </c>
      <c r="V10" s="53">
        <v>40</v>
      </c>
      <c r="W10" s="53">
        <v>40</v>
      </c>
      <c r="X10" s="53"/>
      <c r="Y10" s="53">
        <f t="shared" si="3"/>
        <v>149</v>
      </c>
      <c r="Z10" s="53">
        <f t="shared" si="4"/>
        <v>240</v>
      </c>
      <c r="AA10" s="53">
        <f t="shared" si="5"/>
        <v>60</v>
      </c>
      <c r="AB10" s="57">
        <v>2</v>
      </c>
      <c r="AC10" s="65" t="s">
        <v>26</v>
      </c>
      <c r="AD10" s="58" t="s">
        <v>199</v>
      </c>
      <c r="AF10" s="9"/>
    </row>
    <row r="11" spans="1:32" s="8" customFormat="1" x14ac:dyDescent="0.25">
      <c r="A11" s="53">
        <v>3</v>
      </c>
      <c r="B11" s="54" t="s">
        <v>137</v>
      </c>
      <c r="C11" s="55" t="s">
        <v>111</v>
      </c>
      <c r="D11" s="53">
        <v>0</v>
      </c>
      <c r="E11" s="53">
        <v>12</v>
      </c>
      <c r="F11" s="53">
        <v>0</v>
      </c>
      <c r="G11" s="53">
        <v>11</v>
      </c>
      <c r="H11" s="53">
        <v>6</v>
      </c>
      <c r="I11" s="53">
        <v>6</v>
      </c>
      <c r="J11" s="53">
        <v>2</v>
      </c>
      <c r="K11" s="53">
        <v>9</v>
      </c>
      <c r="L11" s="53">
        <v>8</v>
      </c>
      <c r="M11" s="53">
        <v>0</v>
      </c>
      <c r="N11" s="53">
        <v>8</v>
      </c>
      <c r="O11" s="53">
        <v>16</v>
      </c>
      <c r="P11" s="53">
        <v>11</v>
      </c>
      <c r="Q11" s="53">
        <f t="shared" si="2"/>
        <v>89</v>
      </c>
      <c r="R11" s="56">
        <v>17</v>
      </c>
      <c r="S11" s="53">
        <v>8</v>
      </c>
      <c r="T11" s="53">
        <v>30</v>
      </c>
      <c r="U11" s="53">
        <v>0</v>
      </c>
      <c r="V11" s="53">
        <v>40</v>
      </c>
      <c r="W11" s="53">
        <v>40</v>
      </c>
      <c r="X11" s="53"/>
      <c r="Y11" s="53">
        <f t="shared" si="3"/>
        <v>135</v>
      </c>
      <c r="Z11" s="53">
        <f t="shared" si="4"/>
        <v>224</v>
      </c>
      <c r="AA11" s="53">
        <f t="shared" si="5"/>
        <v>56</v>
      </c>
      <c r="AB11" s="57">
        <v>3</v>
      </c>
      <c r="AC11" s="65" t="s">
        <v>26</v>
      </c>
      <c r="AD11" s="58" t="s">
        <v>9</v>
      </c>
      <c r="AF11" s="9"/>
    </row>
    <row r="12" spans="1:32" s="8" customFormat="1" x14ac:dyDescent="0.25">
      <c r="A12" s="24">
        <v>4</v>
      </c>
      <c r="B12" s="25" t="s">
        <v>22</v>
      </c>
      <c r="C12" s="26" t="s">
        <v>110</v>
      </c>
      <c r="D12" s="24">
        <v>0</v>
      </c>
      <c r="E12" s="24">
        <v>12</v>
      </c>
      <c r="F12" s="24">
        <v>0</v>
      </c>
      <c r="G12" s="24">
        <v>11</v>
      </c>
      <c r="H12" s="24">
        <v>11</v>
      </c>
      <c r="I12" s="24">
        <v>4</v>
      </c>
      <c r="J12" s="24">
        <v>4</v>
      </c>
      <c r="K12" s="24">
        <v>6</v>
      </c>
      <c r="L12" s="24">
        <v>0</v>
      </c>
      <c r="M12" s="24">
        <v>2</v>
      </c>
      <c r="N12" s="24">
        <v>2</v>
      </c>
      <c r="O12" s="24">
        <v>12</v>
      </c>
      <c r="P12" s="24">
        <v>10</v>
      </c>
      <c r="Q12" s="24">
        <f t="shared" si="2"/>
        <v>74</v>
      </c>
      <c r="R12" s="28">
        <v>0</v>
      </c>
      <c r="S12" s="24">
        <v>11</v>
      </c>
      <c r="T12" s="24">
        <v>20</v>
      </c>
      <c r="U12" s="24">
        <v>35</v>
      </c>
      <c r="V12" s="24">
        <v>40</v>
      </c>
      <c r="W12" s="24">
        <v>40</v>
      </c>
      <c r="X12" s="24"/>
      <c r="Y12" s="24">
        <f t="shared" si="3"/>
        <v>146</v>
      </c>
      <c r="Z12" s="24">
        <f t="shared" si="4"/>
        <v>220</v>
      </c>
      <c r="AA12" s="24">
        <f t="shared" si="5"/>
        <v>55</v>
      </c>
      <c r="AB12" s="29">
        <v>4</v>
      </c>
      <c r="AC12" s="66" t="s">
        <v>26</v>
      </c>
      <c r="AD12" s="30" t="s">
        <v>201</v>
      </c>
      <c r="AF12" s="9"/>
    </row>
    <row r="13" spans="1:32" s="8" customFormat="1" x14ac:dyDescent="0.25">
      <c r="A13" s="53">
        <v>6</v>
      </c>
      <c r="B13" s="54" t="s">
        <v>133</v>
      </c>
      <c r="C13" s="55" t="s">
        <v>106</v>
      </c>
      <c r="D13" s="53">
        <v>0</v>
      </c>
      <c r="E13" s="53">
        <v>12</v>
      </c>
      <c r="F13" s="53">
        <v>0</v>
      </c>
      <c r="G13" s="53">
        <v>11</v>
      </c>
      <c r="H13" s="53">
        <v>4</v>
      </c>
      <c r="I13" s="53">
        <v>8</v>
      </c>
      <c r="J13" s="53">
        <v>0</v>
      </c>
      <c r="K13" s="53">
        <v>12</v>
      </c>
      <c r="L13" s="53">
        <v>8</v>
      </c>
      <c r="M13" s="53">
        <v>0</v>
      </c>
      <c r="N13" s="53">
        <v>4</v>
      </c>
      <c r="O13" s="53">
        <v>8</v>
      </c>
      <c r="P13" s="53">
        <v>11</v>
      </c>
      <c r="Q13" s="53">
        <f t="shared" si="2"/>
        <v>78</v>
      </c>
      <c r="R13" s="56">
        <v>8</v>
      </c>
      <c r="S13" s="53">
        <v>17</v>
      </c>
      <c r="T13" s="53">
        <v>30</v>
      </c>
      <c r="U13" s="53">
        <v>0</v>
      </c>
      <c r="V13" s="53">
        <v>40</v>
      </c>
      <c r="W13" s="53">
        <v>40</v>
      </c>
      <c r="X13" s="53"/>
      <c r="Y13" s="53">
        <f t="shared" si="3"/>
        <v>135</v>
      </c>
      <c r="Z13" s="53">
        <f t="shared" si="4"/>
        <v>213</v>
      </c>
      <c r="AA13" s="53">
        <f t="shared" si="5"/>
        <v>53.25</v>
      </c>
      <c r="AB13" s="57">
        <v>5</v>
      </c>
      <c r="AC13" s="65" t="s">
        <v>26</v>
      </c>
      <c r="AD13" s="58" t="s">
        <v>199</v>
      </c>
      <c r="AF13" s="9"/>
    </row>
    <row r="14" spans="1:32" s="8" customFormat="1" x14ac:dyDescent="0.25">
      <c r="A14" s="53">
        <v>5</v>
      </c>
      <c r="B14" s="54" t="s">
        <v>141</v>
      </c>
      <c r="C14" s="55" t="s">
        <v>115</v>
      </c>
      <c r="D14" s="53">
        <v>0</v>
      </c>
      <c r="E14" s="53">
        <v>0</v>
      </c>
      <c r="F14" s="53">
        <v>0</v>
      </c>
      <c r="G14" s="53">
        <v>11</v>
      </c>
      <c r="H14" s="53">
        <v>7</v>
      </c>
      <c r="I14" s="53">
        <v>2</v>
      </c>
      <c r="J14" s="53">
        <v>10</v>
      </c>
      <c r="K14" s="53">
        <v>9</v>
      </c>
      <c r="L14" s="53">
        <v>0</v>
      </c>
      <c r="M14" s="53">
        <v>0</v>
      </c>
      <c r="N14" s="53">
        <v>2</v>
      </c>
      <c r="O14" s="53">
        <v>16</v>
      </c>
      <c r="P14" s="53">
        <v>12</v>
      </c>
      <c r="Q14" s="53">
        <f t="shared" si="2"/>
        <v>69</v>
      </c>
      <c r="R14" s="56">
        <v>27</v>
      </c>
      <c r="S14" s="53">
        <v>8</v>
      </c>
      <c r="T14" s="53">
        <v>30</v>
      </c>
      <c r="U14" s="53">
        <v>0</v>
      </c>
      <c r="V14" s="53">
        <v>40</v>
      </c>
      <c r="W14" s="53">
        <v>39</v>
      </c>
      <c r="X14" s="53"/>
      <c r="Y14" s="53">
        <f t="shared" si="3"/>
        <v>144</v>
      </c>
      <c r="Z14" s="53">
        <f t="shared" si="4"/>
        <v>213</v>
      </c>
      <c r="AA14" s="53">
        <f t="shared" si="5"/>
        <v>53.25</v>
      </c>
      <c r="AB14" s="57">
        <v>5</v>
      </c>
      <c r="AC14" s="65" t="s">
        <v>26</v>
      </c>
      <c r="AD14" s="58" t="s">
        <v>10</v>
      </c>
      <c r="AF14" s="9"/>
    </row>
    <row r="15" spans="1:32" s="8" customFormat="1" x14ac:dyDescent="0.25">
      <c r="A15" s="53">
        <v>7</v>
      </c>
      <c r="B15" s="54" t="s">
        <v>140</v>
      </c>
      <c r="C15" s="55" t="s">
        <v>114</v>
      </c>
      <c r="D15" s="53">
        <v>0</v>
      </c>
      <c r="E15" s="53">
        <v>0</v>
      </c>
      <c r="F15" s="53">
        <v>0</v>
      </c>
      <c r="G15" s="53">
        <v>0</v>
      </c>
      <c r="H15" s="53">
        <v>3</v>
      </c>
      <c r="I15" s="53">
        <v>2</v>
      </c>
      <c r="J15" s="53">
        <v>0</v>
      </c>
      <c r="K15" s="53">
        <v>9</v>
      </c>
      <c r="L15" s="53">
        <v>4</v>
      </c>
      <c r="M15" s="53">
        <v>8</v>
      </c>
      <c r="N15" s="53">
        <v>8</v>
      </c>
      <c r="O15" s="53">
        <v>8</v>
      </c>
      <c r="P15" s="53">
        <v>11</v>
      </c>
      <c r="Q15" s="53">
        <f t="shared" si="2"/>
        <v>53</v>
      </c>
      <c r="R15" s="56">
        <v>15</v>
      </c>
      <c r="S15" s="53">
        <v>20</v>
      </c>
      <c r="T15" s="53">
        <v>0</v>
      </c>
      <c r="U15" s="53">
        <v>40</v>
      </c>
      <c r="V15" s="53">
        <v>40</v>
      </c>
      <c r="W15" s="53">
        <v>40</v>
      </c>
      <c r="X15" s="53"/>
      <c r="Y15" s="53">
        <f t="shared" si="3"/>
        <v>155</v>
      </c>
      <c r="Z15" s="53">
        <f t="shared" si="4"/>
        <v>208</v>
      </c>
      <c r="AA15" s="53">
        <f t="shared" si="5"/>
        <v>52</v>
      </c>
      <c r="AB15" s="57">
        <v>6</v>
      </c>
      <c r="AC15" s="65" t="s">
        <v>26</v>
      </c>
      <c r="AD15" s="58" t="s">
        <v>18</v>
      </c>
      <c r="AF15" s="9"/>
    </row>
    <row r="16" spans="1:32" x14ac:dyDescent="0.25">
      <c r="A16" s="59">
        <v>8</v>
      </c>
      <c r="B16" s="60" t="s">
        <v>127</v>
      </c>
      <c r="C16" s="61" t="s">
        <v>100</v>
      </c>
      <c r="D16" s="59">
        <v>0</v>
      </c>
      <c r="E16" s="59">
        <v>0</v>
      </c>
      <c r="F16" s="59">
        <v>0</v>
      </c>
      <c r="G16" s="59">
        <v>11</v>
      </c>
      <c r="H16" s="59">
        <v>5</v>
      </c>
      <c r="I16" s="59">
        <v>3</v>
      </c>
      <c r="J16" s="59">
        <v>2</v>
      </c>
      <c r="K16" s="59">
        <v>6</v>
      </c>
      <c r="L16" s="59">
        <v>4</v>
      </c>
      <c r="M16" s="59">
        <v>0</v>
      </c>
      <c r="N16" s="59">
        <v>4</v>
      </c>
      <c r="O16" s="59">
        <v>12</v>
      </c>
      <c r="P16" s="59">
        <v>9</v>
      </c>
      <c r="Q16" s="59">
        <f t="shared" si="2"/>
        <v>56</v>
      </c>
      <c r="R16" s="62">
        <v>8</v>
      </c>
      <c r="S16" s="59">
        <v>20</v>
      </c>
      <c r="T16" s="59">
        <v>0</v>
      </c>
      <c r="U16" s="59">
        <v>40</v>
      </c>
      <c r="V16" s="59">
        <v>40</v>
      </c>
      <c r="W16" s="59">
        <v>30</v>
      </c>
      <c r="X16" s="59"/>
      <c r="Y16" s="59">
        <f t="shared" si="3"/>
        <v>138</v>
      </c>
      <c r="Z16" s="59">
        <f t="shared" si="4"/>
        <v>194</v>
      </c>
      <c r="AA16" s="53">
        <f t="shared" si="5"/>
        <v>48.5</v>
      </c>
      <c r="AB16" s="57">
        <v>7</v>
      </c>
      <c r="AC16" s="67" t="s">
        <v>28</v>
      </c>
      <c r="AD16" s="63" t="s">
        <v>10</v>
      </c>
      <c r="AF16" s="4"/>
    </row>
    <row r="17" spans="1:45" x14ac:dyDescent="0.25">
      <c r="A17" s="59">
        <v>9</v>
      </c>
      <c r="B17" s="60" t="s">
        <v>120</v>
      </c>
      <c r="C17" s="61" t="s">
        <v>93</v>
      </c>
      <c r="D17" s="59">
        <v>0</v>
      </c>
      <c r="E17" s="59">
        <v>12</v>
      </c>
      <c r="F17" s="59">
        <v>0</v>
      </c>
      <c r="G17" s="59">
        <v>0</v>
      </c>
      <c r="H17" s="59">
        <v>8</v>
      </c>
      <c r="I17" s="59">
        <v>4</v>
      </c>
      <c r="J17" s="59">
        <v>2</v>
      </c>
      <c r="K17" s="59">
        <v>12</v>
      </c>
      <c r="L17" s="59">
        <v>4</v>
      </c>
      <c r="M17" s="59">
        <v>0</v>
      </c>
      <c r="N17" s="59">
        <v>4</v>
      </c>
      <c r="O17" s="59">
        <v>16</v>
      </c>
      <c r="P17" s="59">
        <v>11</v>
      </c>
      <c r="Q17" s="59">
        <f t="shared" si="2"/>
        <v>73</v>
      </c>
      <c r="R17" s="62">
        <v>0</v>
      </c>
      <c r="S17" s="59">
        <v>20</v>
      </c>
      <c r="T17" s="59">
        <v>20</v>
      </c>
      <c r="U17" s="59">
        <v>0</v>
      </c>
      <c r="V17" s="59">
        <v>40</v>
      </c>
      <c r="W17" s="59">
        <v>40</v>
      </c>
      <c r="X17" s="59"/>
      <c r="Y17" s="59">
        <f t="shared" si="3"/>
        <v>120</v>
      </c>
      <c r="Z17" s="59">
        <f t="shared" si="4"/>
        <v>193</v>
      </c>
      <c r="AA17" s="53">
        <f t="shared" si="5"/>
        <v>48.25</v>
      </c>
      <c r="AB17" s="57">
        <v>8</v>
      </c>
      <c r="AC17" s="67" t="s">
        <v>28</v>
      </c>
      <c r="AD17" s="63" t="s">
        <v>211</v>
      </c>
      <c r="AF17" s="4"/>
    </row>
    <row r="18" spans="1:45" x14ac:dyDescent="0.25">
      <c r="A18" s="59">
        <v>11</v>
      </c>
      <c r="B18" s="60" t="s">
        <v>134</v>
      </c>
      <c r="C18" s="61" t="s">
        <v>107</v>
      </c>
      <c r="D18" s="59">
        <v>0</v>
      </c>
      <c r="E18" s="59">
        <v>0</v>
      </c>
      <c r="F18" s="59">
        <v>0</v>
      </c>
      <c r="G18" s="59">
        <v>11</v>
      </c>
      <c r="H18" s="59">
        <v>9</v>
      </c>
      <c r="I18" s="59">
        <v>4</v>
      </c>
      <c r="J18" s="59">
        <v>10</v>
      </c>
      <c r="K18" s="59">
        <v>12</v>
      </c>
      <c r="L18" s="59">
        <v>4</v>
      </c>
      <c r="M18" s="59">
        <v>2</v>
      </c>
      <c r="N18" s="59">
        <v>4</v>
      </c>
      <c r="O18" s="59">
        <v>8</v>
      </c>
      <c r="P18" s="59">
        <v>10</v>
      </c>
      <c r="Q18" s="59">
        <f t="shared" si="2"/>
        <v>74</v>
      </c>
      <c r="R18" s="62">
        <v>25</v>
      </c>
      <c r="S18" s="59">
        <v>0</v>
      </c>
      <c r="T18" s="59">
        <v>30</v>
      </c>
      <c r="U18" s="59">
        <v>23</v>
      </c>
      <c r="V18" s="59">
        <v>0</v>
      </c>
      <c r="W18" s="59">
        <v>40</v>
      </c>
      <c r="X18" s="59"/>
      <c r="Y18" s="59">
        <f t="shared" si="3"/>
        <v>118</v>
      </c>
      <c r="Z18" s="59">
        <f t="shared" si="4"/>
        <v>192</v>
      </c>
      <c r="AA18" s="53">
        <f t="shared" si="5"/>
        <v>48</v>
      </c>
      <c r="AB18" s="57">
        <v>9</v>
      </c>
      <c r="AC18" s="67" t="s">
        <v>28</v>
      </c>
      <c r="AD18" s="63" t="s">
        <v>207</v>
      </c>
      <c r="AF18" s="4"/>
    </row>
    <row r="19" spans="1:45" x14ac:dyDescent="0.25">
      <c r="A19" s="31">
        <v>12</v>
      </c>
      <c r="B19" s="32" t="s">
        <v>125</v>
      </c>
      <c r="C19" s="33" t="s">
        <v>98</v>
      </c>
      <c r="D19" s="31">
        <v>0</v>
      </c>
      <c r="E19" s="31">
        <v>12</v>
      </c>
      <c r="F19" s="31">
        <v>0</v>
      </c>
      <c r="G19" s="31">
        <v>11</v>
      </c>
      <c r="H19" s="31">
        <v>7</v>
      </c>
      <c r="I19" s="31">
        <v>2</v>
      </c>
      <c r="J19" s="31">
        <v>8</v>
      </c>
      <c r="K19" s="31">
        <v>12</v>
      </c>
      <c r="L19" s="31">
        <v>0</v>
      </c>
      <c r="M19" s="31">
        <v>4</v>
      </c>
      <c r="N19" s="31">
        <v>2</v>
      </c>
      <c r="O19" s="31">
        <v>8</v>
      </c>
      <c r="P19" s="31">
        <v>10</v>
      </c>
      <c r="Q19" s="31">
        <f t="shared" si="2"/>
        <v>76</v>
      </c>
      <c r="R19" s="34">
        <v>15</v>
      </c>
      <c r="S19" s="31">
        <v>20</v>
      </c>
      <c r="T19" s="31">
        <v>30</v>
      </c>
      <c r="U19" s="31">
        <v>0</v>
      </c>
      <c r="V19" s="31">
        <v>0</v>
      </c>
      <c r="W19" s="31">
        <v>40</v>
      </c>
      <c r="X19" s="31"/>
      <c r="Y19" s="31">
        <f t="shared" si="3"/>
        <v>105</v>
      </c>
      <c r="Z19" s="31">
        <f t="shared" si="4"/>
        <v>181</v>
      </c>
      <c r="AA19" s="24">
        <f t="shared" si="5"/>
        <v>45.25</v>
      </c>
      <c r="AB19" s="29">
        <v>10</v>
      </c>
      <c r="AC19" s="68" t="s">
        <v>28</v>
      </c>
      <c r="AD19" s="35" t="s">
        <v>210</v>
      </c>
      <c r="AF19" s="4"/>
    </row>
    <row r="20" spans="1:45" x14ac:dyDescent="0.25">
      <c r="A20" s="59">
        <v>10</v>
      </c>
      <c r="B20" s="60" t="s">
        <v>130</v>
      </c>
      <c r="C20" s="61" t="s">
        <v>103</v>
      </c>
      <c r="D20" s="59">
        <v>0</v>
      </c>
      <c r="E20" s="59">
        <v>0</v>
      </c>
      <c r="F20" s="59">
        <v>8</v>
      </c>
      <c r="G20" s="59">
        <v>11</v>
      </c>
      <c r="H20" s="59">
        <v>10</v>
      </c>
      <c r="I20" s="59">
        <v>6</v>
      </c>
      <c r="J20" s="59">
        <v>4</v>
      </c>
      <c r="K20" s="59">
        <v>12</v>
      </c>
      <c r="L20" s="59">
        <v>4</v>
      </c>
      <c r="M20" s="59">
        <v>4</v>
      </c>
      <c r="N20" s="59">
        <v>4</v>
      </c>
      <c r="O20" s="59">
        <v>20</v>
      </c>
      <c r="P20" s="59">
        <v>9</v>
      </c>
      <c r="Q20" s="59">
        <f t="shared" si="2"/>
        <v>92</v>
      </c>
      <c r="R20" s="62">
        <v>7</v>
      </c>
      <c r="S20" s="59">
        <v>11</v>
      </c>
      <c r="T20" s="59">
        <v>30</v>
      </c>
      <c r="U20" s="59">
        <v>0</v>
      </c>
      <c r="V20" s="59">
        <v>0</v>
      </c>
      <c r="W20" s="59">
        <v>40</v>
      </c>
      <c r="X20" s="59"/>
      <c r="Y20" s="59">
        <f t="shared" si="3"/>
        <v>88</v>
      </c>
      <c r="Z20" s="59">
        <f t="shared" si="4"/>
        <v>180</v>
      </c>
      <c r="AA20" s="53">
        <f t="shared" si="5"/>
        <v>45</v>
      </c>
      <c r="AB20" s="57">
        <v>11</v>
      </c>
      <c r="AC20" s="67" t="s">
        <v>28</v>
      </c>
      <c r="AD20" s="63" t="s">
        <v>199</v>
      </c>
      <c r="AF20" s="4"/>
    </row>
    <row r="21" spans="1:45" x14ac:dyDescent="0.25">
      <c r="A21" s="31">
        <v>14</v>
      </c>
      <c r="B21" s="32" t="s">
        <v>142</v>
      </c>
      <c r="C21" s="33" t="s">
        <v>116</v>
      </c>
      <c r="D21" s="31">
        <v>0</v>
      </c>
      <c r="E21" s="31">
        <v>0</v>
      </c>
      <c r="F21" s="31">
        <v>0</v>
      </c>
      <c r="G21" s="31">
        <v>0</v>
      </c>
      <c r="H21" s="31">
        <v>7</v>
      </c>
      <c r="I21" s="31">
        <v>0</v>
      </c>
      <c r="J21" s="31">
        <v>0</v>
      </c>
      <c r="K21" s="31">
        <v>6</v>
      </c>
      <c r="L21" s="31">
        <v>0</v>
      </c>
      <c r="M21" s="31">
        <v>0</v>
      </c>
      <c r="N21" s="31">
        <v>4</v>
      </c>
      <c r="O21" s="31">
        <v>4</v>
      </c>
      <c r="P21" s="31">
        <v>10</v>
      </c>
      <c r="Q21" s="31">
        <f t="shared" si="2"/>
        <v>31</v>
      </c>
      <c r="R21" s="34">
        <v>12</v>
      </c>
      <c r="S21" s="31">
        <v>17</v>
      </c>
      <c r="T21" s="31">
        <v>0</v>
      </c>
      <c r="U21" s="31">
        <v>40</v>
      </c>
      <c r="V21" s="31">
        <v>38</v>
      </c>
      <c r="W21" s="31">
        <v>40</v>
      </c>
      <c r="X21" s="31"/>
      <c r="Y21" s="31">
        <f t="shared" si="3"/>
        <v>147</v>
      </c>
      <c r="Z21" s="31">
        <f t="shared" si="4"/>
        <v>178</v>
      </c>
      <c r="AA21" s="24">
        <f t="shared" si="5"/>
        <v>44.5</v>
      </c>
      <c r="AB21" s="29">
        <v>12</v>
      </c>
      <c r="AC21" s="68" t="s">
        <v>28</v>
      </c>
      <c r="AD21" s="35" t="s">
        <v>203</v>
      </c>
      <c r="AF21" s="4"/>
    </row>
    <row r="22" spans="1:45" x14ac:dyDescent="0.25">
      <c r="A22" s="31">
        <v>13</v>
      </c>
      <c r="B22" s="32" t="s">
        <v>121</v>
      </c>
      <c r="C22" s="33" t="s">
        <v>94</v>
      </c>
      <c r="D22" s="31">
        <v>0</v>
      </c>
      <c r="E22" s="31">
        <v>0</v>
      </c>
      <c r="F22" s="31">
        <v>0</v>
      </c>
      <c r="G22" s="31">
        <v>0</v>
      </c>
      <c r="H22" s="31">
        <v>10</v>
      </c>
      <c r="I22" s="31">
        <v>4</v>
      </c>
      <c r="J22" s="31">
        <v>0</v>
      </c>
      <c r="K22" s="31">
        <v>9</v>
      </c>
      <c r="L22" s="31">
        <v>8</v>
      </c>
      <c r="M22" s="31">
        <v>0</v>
      </c>
      <c r="N22" s="31">
        <v>8</v>
      </c>
      <c r="O22" s="31">
        <v>4</v>
      </c>
      <c r="P22" s="31">
        <v>12</v>
      </c>
      <c r="Q22" s="31">
        <f t="shared" si="2"/>
        <v>55</v>
      </c>
      <c r="R22" s="34">
        <v>17</v>
      </c>
      <c r="S22" s="31">
        <v>20</v>
      </c>
      <c r="T22" s="31">
        <v>8</v>
      </c>
      <c r="U22" s="31">
        <v>0</v>
      </c>
      <c r="V22" s="31">
        <v>38</v>
      </c>
      <c r="W22" s="31">
        <v>40</v>
      </c>
      <c r="X22" s="31"/>
      <c r="Y22" s="31">
        <f t="shared" si="3"/>
        <v>123</v>
      </c>
      <c r="Z22" s="31">
        <f t="shared" si="4"/>
        <v>178</v>
      </c>
      <c r="AA22" s="24">
        <f t="shared" si="5"/>
        <v>44.5</v>
      </c>
      <c r="AB22" s="29">
        <v>12</v>
      </c>
      <c r="AC22" s="68" t="s">
        <v>28</v>
      </c>
      <c r="AD22" s="35" t="s">
        <v>212</v>
      </c>
      <c r="AF22" s="4"/>
    </row>
    <row r="23" spans="1:45" x14ac:dyDescent="0.25">
      <c r="A23" s="31">
        <v>15</v>
      </c>
      <c r="B23" s="32" t="s">
        <v>139</v>
      </c>
      <c r="C23" s="33" t="s">
        <v>113</v>
      </c>
      <c r="D23" s="31">
        <v>0</v>
      </c>
      <c r="E23" s="31">
        <v>0</v>
      </c>
      <c r="F23" s="31">
        <v>0</v>
      </c>
      <c r="G23" s="31">
        <v>0</v>
      </c>
      <c r="H23" s="31">
        <v>8</v>
      </c>
      <c r="I23" s="31">
        <v>4</v>
      </c>
      <c r="J23" s="31">
        <v>2</v>
      </c>
      <c r="K23" s="31">
        <v>9</v>
      </c>
      <c r="L23" s="31">
        <v>4</v>
      </c>
      <c r="M23" s="31">
        <v>4</v>
      </c>
      <c r="N23" s="31">
        <v>2</v>
      </c>
      <c r="O23" s="31">
        <v>12</v>
      </c>
      <c r="P23" s="31">
        <v>10</v>
      </c>
      <c r="Q23" s="31">
        <f t="shared" si="2"/>
        <v>55</v>
      </c>
      <c r="R23" s="34">
        <v>0</v>
      </c>
      <c r="S23" s="31">
        <v>0</v>
      </c>
      <c r="T23" s="31">
        <v>0</v>
      </c>
      <c r="U23" s="31">
        <v>37</v>
      </c>
      <c r="V23" s="31">
        <v>40</v>
      </c>
      <c r="W23" s="31">
        <v>40</v>
      </c>
      <c r="X23" s="31"/>
      <c r="Y23" s="31">
        <f t="shared" si="3"/>
        <v>117</v>
      </c>
      <c r="Z23" s="31">
        <f t="shared" si="4"/>
        <v>172</v>
      </c>
      <c r="AA23" s="24">
        <f t="shared" si="5"/>
        <v>43</v>
      </c>
      <c r="AB23" s="29">
        <v>13</v>
      </c>
      <c r="AC23" s="68" t="s">
        <v>28</v>
      </c>
      <c r="AD23" s="35" t="s">
        <v>205</v>
      </c>
      <c r="AF23" s="4"/>
    </row>
    <row r="24" spans="1:45" x14ac:dyDescent="0.25">
      <c r="A24" s="31">
        <v>16</v>
      </c>
      <c r="B24" s="32" t="s">
        <v>132</v>
      </c>
      <c r="C24" s="33" t="s">
        <v>105</v>
      </c>
      <c r="D24" s="31">
        <v>0</v>
      </c>
      <c r="E24" s="31">
        <v>0</v>
      </c>
      <c r="F24" s="31">
        <v>0</v>
      </c>
      <c r="G24" s="31">
        <v>0</v>
      </c>
      <c r="H24" s="31">
        <v>11</v>
      </c>
      <c r="I24" s="31">
        <v>2</v>
      </c>
      <c r="J24" s="31">
        <v>0</v>
      </c>
      <c r="K24" s="31">
        <v>9</v>
      </c>
      <c r="L24" s="31">
        <v>4</v>
      </c>
      <c r="M24" s="31">
        <v>6</v>
      </c>
      <c r="N24" s="31">
        <v>2</v>
      </c>
      <c r="O24" s="31">
        <v>8</v>
      </c>
      <c r="P24" s="31">
        <v>6</v>
      </c>
      <c r="Q24" s="31">
        <f t="shared" si="2"/>
        <v>48</v>
      </c>
      <c r="R24" s="34">
        <v>9</v>
      </c>
      <c r="S24" s="31">
        <v>0</v>
      </c>
      <c r="T24" s="31">
        <v>30</v>
      </c>
      <c r="U24" s="31">
        <v>0</v>
      </c>
      <c r="V24" s="31">
        <v>40</v>
      </c>
      <c r="W24" s="31">
        <v>40</v>
      </c>
      <c r="X24" s="31"/>
      <c r="Y24" s="31">
        <f t="shared" si="3"/>
        <v>119</v>
      </c>
      <c r="Z24" s="31">
        <f t="shared" si="4"/>
        <v>167</v>
      </c>
      <c r="AA24" s="24">
        <f t="shared" si="5"/>
        <v>41.75</v>
      </c>
      <c r="AB24" s="29">
        <v>14</v>
      </c>
      <c r="AC24" s="68" t="s">
        <v>28</v>
      </c>
      <c r="AD24" s="35" t="s">
        <v>208</v>
      </c>
      <c r="AF24" s="4"/>
    </row>
    <row r="25" spans="1:45" x14ac:dyDescent="0.25">
      <c r="A25" s="59">
        <v>17</v>
      </c>
      <c r="B25" s="60" t="s">
        <v>235</v>
      </c>
      <c r="C25" s="61" t="s">
        <v>92</v>
      </c>
      <c r="D25" s="59">
        <v>0</v>
      </c>
      <c r="E25" s="59">
        <v>12</v>
      </c>
      <c r="F25" s="59">
        <v>0</v>
      </c>
      <c r="G25" s="59">
        <v>11</v>
      </c>
      <c r="H25" s="59">
        <v>10</v>
      </c>
      <c r="I25" s="59">
        <v>3</v>
      </c>
      <c r="J25" s="59">
        <v>6</v>
      </c>
      <c r="K25" s="59">
        <v>9</v>
      </c>
      <c r="L25" s="59">
        <v>8</v>
      </c>
      <c r="M25" s="59">
        <v>0</v>
      </c>
      <c r="N25" s="59">
        <v>8</v>
      </c>
      <c r="O25" s="59">
        <v>8</v>
      </c>
      <c r="P25" s="59">
        <v>12</v>
      </c>
      <c r="Q25" s="59">
        <f t="shared" si="2"/>
        <v>87</v>
      </c>
      <c r="R25" s="62">
        <v>0</v>
      </c>
      <c r="S25" s="59">
        <v>20</v>
      </c>
      <c r="T25" s="59">
        <v>30</v>
      </c>
      <c r="U25" s="59">
        <v>0</v>
      </c>
      <c r="V25" s="59">
        <v>0</v>
      </c>
      <c r="W25" s="59">
        <v>28</v>
      </c>
      <c r="X25" s="59"/>
      <c r="Y25" s="59">
        <f t="shared" si="3"/>
        <v>78</v>
      </c>
      <c r="Z25" s="59">
        <f t="shared" si="4"/>
        <v>165</v>
      </c>
      <c r="AA25" s="53">
        <f t="shared" si="5"/>
        <v>41.25</v>
      </c>
      <c r="AB25" s="57">
        <v>15</v>
      </c>
      <c r="AC25" s="67" t="s">
        <v>28</v>
      </c>
      <c r="AD25" s="63" t="s">
        <v>8</v>
      </c>
      <c r="AF25" s="4"/>
    </row>
    <row r="26" spans="1:45" x14ac:dyDescent="0.25">
      <c r="A26" s="59">
        <v>18</v>
      </c>
      <c r="B26" s="60" t="s">
        <v>126</v>
      </c>
      <c r="C26" s="61" t="s">
        <v>99</v>
      </c>
      <c r="D26" s="59">
        <v>0</v>
      </c>
      <c r="E26" s="59">
        <v>0</v>
      </c>
      <c r="F26" s="59">
        <v>0</v>
      </c>
      <c r="G26" s="59">
        <v>11</v>
      </c>
      <c r="H26" s="59">
        <v>8</v>
      </c>
      <c r="I26" s="59">
        <v>1</v>
      </c>
      <c r="J26" s="59">
        <v>4</v>
      </c>
      <c r="K26" s="59">
        <v>9</v>
      </c>
      <c r="L26" s="59">
        <v>4</v>
      </c>
      <c r="M26" s="59">
        <v>8</v>
      </c>
      <c r="N26" s="59">
        <v>4</v>
      </c>
      <c r="O26" s="59">
        <v>12</v>
      </c>
      <c r="P26" s="59">
        <v>10</v>
      </c>
      <c r="Q26" s="59">
        <f t="shared" si="2"/>
        <v>71</v>
      </c>
      <c r="R26" s="62">
        <v>0</v>
      </c>
      <c r="S26" s="59">
        <v>20</v>
      </c>
      <c r="T26" s="59">
        <v>0</v>
      </c>
      <c r="U26" s="59">
        <v>0</v>
      </c>
      <c r="V26" s="59">
        <v>39</v>
      </c>
      <c r="W26" s="59">
        <v>30</v>
      </c>
      <c r="X26" s="59"/>
      <c r="Y26" s="59">
        <f t="shared" si="3"/>
        <v>89</v>
      </c>
      <c r="Z26" s="59">
        <f t="shared" si="4"/>
        <v>160</v>
      </c>
      <c r="AA26" s="53">
        <f t="shared" si="5"/>
        <v>40</v>
      </c>
      <c r="AB26" s="57">
        <v>16</v>
      </c>
      <c r="AC26" s="67" t="s">
        <v>28</v>
      </c>
      <c r="AD26" s="63" t="s">
        <v>199</v>
      </c>
      <c r="AF26" s="4"/>
    </row>
    <row r="27" spans="1:45" x14ac:dyDescent="0.25">
      <c r="A27" s="31">
        <v>19</v>
      </c>
      <c r="B27" s="32" t="s">
        <v>135</v>
      </c>
      <c r="C27" s="33" t="s">
        <v>108</v>
      </c>
      <c r="D27" s="31">
        <v>0</v>
      </c>
      <c r="E27" s="31">
        <v>0</v>
      </c>
      <c r="F27" s="31">
        <v>0</v>
      </c>
      <c r="G27" s="31">
        <v>11</v>
      </c>
      <c r="H27" s="31">
        <v>9</v>
      </c>
      <c r="I27" s="31">
        <v>3</v>
      </c>
      <c r="J27" s="31">
        <v>2</v>
      </c>
      <c r="K27" s="31">
        <v>6</v>
      </c>
      <c r="L27" s="31">
        <v>0</v>
      </c>
      <c r="M27" s="31">
        <v>2</v>
      </c>
      <c r="N27" s="31">
        <v>8</v>
      </c>
      <c r="O27" s="31">
        <v>8</v>
      </c>
      <c r="P27" s="31">
        <v>5</v>
      </c>
      <c r="Q27" s="31">
        <f t="shared" si="2"/>
        <v>54</v>
      </c>
      <c r="R27" s="34">
        <v>0</v>
      </c>
      <c r="S27" s="31">
        <v>17</v>
      </c>
      <c r="T27" s="31">
        <v>30</v>
      </c>
      <c r="U27" s="31">
        <v>0</v>
      </c>
      <c r="V27" s="31">
        <v>13</v>
      </c>
      <c r="W27" s="31">
        <v>39</v>
      </c>
      <c r="X27" s="31"/>
      <c r="Y27" s="31">
        <f t="shared" si="3"/>
        <v>99</v>
      </c>
      <c r="Z27" s="31">
        <f t="shared" si="4"/>
        <v>153</v>
      </c>
      <c r="AA27" s="24">
        <f t="shared" si="5"/>
        <v>38.25</v>
      </c>
      <c r="AB27" s="29">
        <v>17</v>
      </c>
      <c r="AC27" s="68" t="s">
        <v>28</v>
      </c>
      <c r="AD27" s="35" t="s">
        <v>202</v>
      </c>
      <c r="AF27" s="4"/>
    </row>
    <row r="28" spans="1:45" x14ac:dyDescent="0.25">
      <c r="A28" s="31">
        <v>20</v>
      </c>
      <c r="B28" s="32" t="s">
        <v>138</v>
      </c>
      <c r="C28" s="33" t="s">
        <v>112</v>
      </c>
      <c r="D28" s="31">
        <v>0</v>
      </c>
      <c r="E28" s="31">
        <v>0</v>
      </c>
      <c r="F28" s="31">
        <v>0</v>
      </c>
      <c r="G28" s="31">
        <v>11</v>
      </c>
      <c r="H28" s="31">
        <v>7</v>
      </c>
      <c r="I28" s="31">
        <v>3</v>
      </c>
      <c r="J28" s="31">
        <v>12</v>
      </c>
      <c r="K28" s="31">
        <v>12</v>
      </c>
      <c r="L28" s="31">
        <v>8</v>
      </c>
      <c r="M28" s="31">
        <v>0</v>
      </c>
      <c r="N28" s="31">
        <v>8</v>
      </c>
      <c r="O28" s="31">
        <v>12</v>
      </c>
      <c r="P28" s="31">
        <v>11</v>
      </c>
      <c r="Q28" s="31">
        <f t="shared" si="2"/>
        <v>84</v>
      </c>
      <c r="R28" s="34">
        <v>0</v>
      </c>
      <c r="S28" s="31">
        <v>0</v>
      </c>
      <c r="T28" s="31">
        <v>0</v>
      </c>
      <c r="U28" s="31">
        <v>35</v>
      </c>
      <c r="V28" s="31">
        <v>0</v>
      </c>
      <c r="W28" s="31">
        <v>30</v>
      </c>
      <c r="X28" s="31"/>
      <c r="Y28" s="31">
        <f t="shared" si="3"/>
        <v>65</v>
      </c>
      <c r="Z28" s="31">
        <f t="shared" si="4"/>
        <v>149</v>
      </c>
      <c r="AA28" s="24">
        <f t="shared" si="5"/>
        <v>37.25</v>
      </c>
      <c r="AB28" s="29">
        <v>18</v>
      </c>
      <c r="AC28" s="68" t="s">
        <v>28</v>
      </c>
      <c r="AD28" s="35" t="s">
        <v>204</v>
      </c>
      <c r="AF28" s="4"/>
    </row>
    <row r="29" spans="1:45" x14ac:dyDescent="0.25">
      <c r="A29" s="31">
        <v>21</v>
      </c>
      <c r="B29" s="32" t="s">
        <v>128</v>
      </c>
      <c r="C29" s="33" t="s">
        <v>101</v>
      </c>
      <c r="D29" s="31">
        <v>0</v>
      </c>
      <c r="E29" s="31">
        <v>0</v>
      </c>
      <c r="F29" s="31">
        <v>0</v>
      </c>
      <c r="G29" s="31">
        <v>11</v>
      </c>
      <c r="H29" s="31">
        <v>0</v>
      </c>
      <c r="I29" s="31">
        <v>0</v>
      </c>
      <c r="J29" s="31">
        <v>0</v>
      </c>
      <c r="K29" s="31">
        <v>6</v>
      </c>
      <c r="L29" s="31">
        <v>0</v>
      </c>
      <c r="M29" s="31">
        <v>0</v>
      </c>
      <c r="N29" s="31">
        <v>4</v>
      </c>
      <c r="O29" s="31">
        <v>0</v>
      </c>
      <c r="P29" s="31">
        <v>9</v>
      </c>
      <c r="Q29" s="31">
        <f t="shared" si="2"/>
        <v>30</v>
      </c>
      <c r="R29" s="34">
        <v>9</v>
      </c>
      <c r="S29" s="31">
        <v>17</v>
      </c>
      <c r="T29" s="31">
        <v>30</v>
      </c>
      <c r="U29" s="31">
        <v>0</v>
      </c>
      <c r="V29" s="31">
        <v>18</v>
      </c>
      <c r="W29" s="31">
        <v>40</v>
      </c>
      <c r="X29" s="31"/>
      <c r="Y29" s="36">
        <f t="shared" si="3"/>
        <v>114</v>
      </c>
      <c r="Z29" s="31">
        <f t="shared" si="4"/>
        <v>144</v>
      </c>
      <c r="AA29" s="24">
        <f t="shared" si="5"/>
        <v>36</v>
      </c>
      <c r="AB29" s="29">
        <v>19</v>
      </c>
      <c r="AC29" s="68" t="s">
        <v>28</v>
      </c>
      <c r="AD29" s="35" t="s">
        <v>215</v>
      </c>
      <c r="AF29" s="4"/>
    </row>
    <row r="30" spans="1:45" x14ac:dyDescent="0.25">
      <c r="A30" s="31">
        <v>22</v>
      </c>
      <c r="B30" s="32" t="s">
        <v>124</v>
      </c>
      <c r="C30" s="33" t="s">
        <v>97</v>
      </c>
      <c r="D30" s="31">
        <v>1</v>
      </c>
      <c r="E30" s="31">
        <v>0</v>
      </c>
      <c r="F30" s="31">
        <v>0</v>
      </c>
      <c r="G30" s="31">
        <v>11</v>
      </c>
      <c r="H30" s="31">
        <v>5</v>
      </c>
      <c r="I30" s="31">
        <v>4</v>
      </c>
      <c r="J30" s="31">
        <v>6</v>
      </c>
      <c r="K30" s="31">
        <v>9</v>
      </c>
      <c r="L30" s="31">
        <v>0</v>
      </c>
      <c r="M30" s="31">
        <v>0</v>
      </c>
      <c r="N30" s="31">
        <v>8</v>
      </c>
      <c r="O30" s="31">
        <v>4</v>
      </c>
      <c r="P30" s="31">
        <v>9</v>
      </c>
      <c r="Q30" s="31">
        <f t="shared" si="2"/>
        <v>57</v>
      </c>
      <c r="R30" s="34">
        <v>0</v>
      </c>
      <c r="S30" s="31">
        <v>20</v>
      </c>
      <c r="T30" s="31">
        <v>0</v>
      </c>
      <c r="U30" s="31">
        <v>35</v>
      </c>
      <c r="V30" s="31">
        <v>0</v>
      </c>
      <c r="W30" s="31">
        <v>30</v>
      </c>
      <c r="X30" s="31"/>
      <c r="Y30" s="31">
        <f t="shared" si="3"/>
        <v>85</v>
      </c>
      <c r="Z30" s="31">
        <f t="shared" si="4"/>
        <v>142</v>
      </c>
      <c r="AA30" s="24">
        <f t="shared" si="5"/>
        <v>35.5</v>
      </c>
      <c r="AB30" s="29">
        <v>20</v>
      </c>
      <c r="AC30" s="68" t="s">
        <v>28</v>
      </c>
      <c r="AD30" s="35" t="s">
        <v>212</v>
      </c>
      <c r="AF30" s="4"/>
    </row>
    <row r="31" spans="1:45" x14ac:dyDescent="0.25">
      <c r="A31" s="31">
        <v>23</v>
      </c>
      <c r="B31" s="32" t="s">
        <v>123</v>
      </c>
      <c r="C31" s="33" t="s">
        <v>96</v>
      </c>
      <c r="D31" s="31">
        <v>0</v>
      </c>
      <c r="E31" s="31">
        <v>0</v>
      </c>
      <c r="F31" s="31">
        <v>0</v>
      </c>
      <c r="G31" s="31">
        <v>11</v>
      </c>
      <c r="H31" s="31">
        <v>0</v>
      </c>
      <c r="I31" s="31">
        <v>0</v>
      </c>
      <c r="J31" s="31">
        <v>0</v>
      </c>
      <c r="K31" s="31">
        <v>6</v>
      </c>
      <c r="L31" s="31">
        <v>0</v>
      </c>
      <c r="M31" s="31">
        <v>0</v>
      </c>
      <c r="N31" s="31">
        <v>0</v>
      </c>
      <c r="O31" s="31">
        <v>0</v>
      </c>
      <c r="P31" s="31">
        <v>12</v>
      </c>
      <c r="Q31" s="31">
        <f t="shared" si="2"/>
        <v>29</v>
      </c>
      <c r="R31" s="34">
        <v>6</v>
      </c>
      <c r="S31" s="31">
        <v>17</v>
      </c>
      <c r="T31" s="31">
        <v>20</v>
      </c>
      <c r="U31" s="31">
        <v>0</v>
      </c>
      <c r="V31" s="31">
        <v>40</v>
      </c>
      <c r="W31" s="31">
        <v>30</v>
      </c>
      <c r="X31" s="31"/>
      <c r="Y31" s="31">
        <f t="shared" si="3"/>
        <v>113</v>
      </c>
      <c r="Z31" s="31">
        <f t="shared" si="4"/>
        <v>142</v>
      </c>
      <c r="AA31" s="24">
        <f t="shared" si="5"/>
        <v>35.5</v>
      </c>
      <c r="AB31" s="29">
        <v>20</v>
      </c>
      <c r="AC31" s="68" t="s">
        <v>28</v>
      </c>
      <c r="AD31" s="35" t="s">
        <v>214</v>
      </c>
      <c r="AF31" s="4"/>
    </row>
    <row r="32" spans="1:45" x14ac:dyDescent="0.25">
      <c r="A32" s="31">
        <v>24</v>
      </c>
      <c r="B32" s="32" t="s">
        <v>122</v>
      </c>
      <c r="C32" s="33" t="s">
        <v>95</v>
      </c>
      <c r="D32" s="31">
        <v>0</v>
      </c>
      <c r="E32" s="31">
        <v>0</v>
      </c>
      <c r="F32" s="31">
        <v>0</v>
      </c>
      <c r="G32" s="31">
        <v>11</v>
      </c>
      <c r="H32" s="31">
        <v>6</v>
      </c>
      <c r="I32" s="31">
        <v>0</v>
      </c>
      <c r="J32" s="31">
        <v>8</v>
      </c>
      <c r="K32" s="31">
        <v>3</v>
      </c>
      <c r="L32" s="31">
        <v>0</v>
      </c>
      <c r="M32" s="31">
        <v>2</v>
      </c>
      <c r="N32" s="31">
        <v>4</v>
      </c>
      <c r="O32" s="31">
        <v>8</v>
      </c>
      <c r="P32" s="31">
        <v>10</v>
      </c>
      <c r="Q32" s="31">
        <f t="shared" si="2"/>
        <v>52</v>
      </c>
      <c r="R32" s="34">
        <v>0</v>
      </c>
      <c r="S32" s="31">
        <v>20</v>
      </c>
      <c r="T32" s="31">
        <v>0</v>
      </c>
      <c r="U32" s="31">
        <v>0</v>
      </c>
      <c r="V32" s="31">
        <v>34</v>
      </c>
      <c r="W32" s="31">
        <v>30</v>
      </c>
      <c r="X32" s="31"/>
      <c r="Y32" s="31">
        <f t="shared" si="3"/>
        <v>84</v>
      </c>
      <c r="Z32" s="31">
        <f t="shared" si="4"/>
        <v>136</v>
      </c>
      <c r="AA32" s="24">
        <f t="shared" si="5"/>
        <v>34</v>
      </c>
      <c r="AB32" s="29">
        <v>21</v>
      </c>
      <c r="AC32" s="68" t="s">
        <v>28</v>
      </c>
      <c r="AD32" s="35" t="s">
        <v>203</v>
      </c>
      <c r="AF32" s="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25">
      <c r="A33" s="31">
        <v>25</v>
      </c>
      <c r="B33" s="32" t="s">
        <v>119</v>
      </c>
      <c r="C33" s="33" t="s">
        <v>91</v>
      </c>
      <c r="D33" s="31">
        <v>0</v>
      </c>
      <c r="E33" s="31">
        <v>0</v>
      </c>
      <c r="F33" s="31">
        <v>0</v>
      </c>
      <c r="G33" s="31">
        <v>11</v>
      </c>
      <c r="H33" s="31">
        <v>10</v>
      </c>
      <c r="I33" s="31">
        <v>2</v>
      </c>
      <c r="J33" s="31">
        <v>6</v>
      </c>
      <c r="K33" s="31">
        <v>9</v>
      </c>
      <c r="L33" s="31">
        <v>0</v>
      </c>
      <c r="M33" s="31">
        <v>0</v>
      </c>
      <c r="N33" s="31">
        <v>8</v>
      </c>
      <c r="O33" s="31">
        <v>8</v>
      </c>
      <c r="P33" s="31">
        <v>10</v>
      </c>
      <c r="Q33" s="31">
        <f t="shared" si="2"/>
        <v>64</v>
      </c>
      <c r="R33" s="34">
        <v>0</v>
      </c>
      <c r="S33" s="31">
        <v>17</v>
      </c>
      <c r="T33" s="31">
        <v>0</v>
      </c>
      <c r="U33" s="31">
        <v>0</v>
      </c>
      <c r="V33" s="31">
        <v>0</v>
      </c>
      <c r="W33" s="31">
        <v>30</v>
      </c>
      <c r="X33" s="31"/>
      <c r="Y33" s="31">
        <f t="shared" si="3"/>
        <v>47</v>
      </c>
      <c r="Z33" s="31">
        <f t="shared" si="4"/>
        <v>111</v>
      </c>
      <c r="AA33" s="24">
        <f t="shared" si="5"/>
        <v>27.75</v>
      </c>
      <c r="AB33" s="29">
        <v>22</v>
      </c>
      <c r="AC33" s="68" t="s">
        <v>28</v>
      </c>
      <c r="AD33" s="35" t="s">
        <v>202</v>
      </c>
      <c r="AF33" s="4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s="3" customFormat="1" x14ac:dyDescent="0.25">
      <c r="A34" s="31">
        <v>27</v>
      </c>
      <c r="B34" s="32" t="s">
        <v>129</v>
      </c>
      <c r="C34" s="33" t="s">
        <v>102</v>
      </c>
      <c r="D34" s="31">
        <v>0</v>
      </c>
      <c r="E34" s="31">
        <v>0</v>
      </c>
      <c r="F34" s="31">
        <v>0</v>
      </c>
      <c r="G34" s="31">
        <v>11</v>
      </c>
      <c r="H34" s="31">
        <v>8</v>
      </c>
      <c r="I34" s="31">
        <v>3</v>
      </c>
      <c r="J34" s="31">
        <v>14</v>
      </c>
      <c r="K34" s="31">
        <v>9</v>
      </c>
      <c r="L34" s="31">
        <v>4</v>
      </c>
      <c r="M34" s="31">
        <v>0</v>
      </c>
      <c r="N34" s="31">
        <v>2</v>
      </c>
      <c r="O34" s="31">
        <v>8</v>
      </c>
      <c r="P34" s="31">
        <v>8</v>
      </c>
      <c r="Q34" s="31">
        <f t="shared" si="2"/>
        <v>67</v>
      </c>
      <c r="R34" s="34">
        <v>0</v>
      </c>
      <c r="S34" s="31">
        <v>0</v>
      </c>
      <c r="T34" s="31">
        <v>10</v>
      </c>
      <c r="U34" s="31">
        <v>0</v>
      </c>
      <c r="V34" s="31">
        <v>0</v>
      </c>
      <c r="W34" s="31">
        <v>30</v>
      </c>
      <c r="X34" s="31"/>
      <c r="Y34" s="31">
        <f t="shared" si="3"/>
        <v>40</v>
      </c>
      <c r="Z34" s="31">
        <f t="shared" si="4"/>
        <v>107</v>
      </c>
      <c r="AA34" s="24">
        <f t="shared" si="5"/>
        <v>26.75</v>
      </c>
      <c r="AB34" s="29">
        <v>23</v>
      </c>
      <c r="AC34" s="68" t="s">
        <v>28</v>
      </c>
      <c r="AD34" s="35" t="s">
        <v>213</v>
      </c>
      <c r="AF34" s="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s="3" customFormat="1" x14ac:dyDescent="0.25">
      <c r="A35" s="31">
        <v>26</v>
      </c>
      <c r="B35" s="32" t="s">
        <v>136</v>
      </c>
      <c r="C35" s="33" t="s">
        <v>109</v>
      </c>
      <c r="D35" s="31">
        <v>2</v>
      </c>
      <c r="E35" s="31">
        <v>0</v>
      </c>
      <c r="F35" s="31">
        <v>0</v>
      </c>
      <c r="G35" s="31">
        <v>0</v>
      </c>
      <c r="H35" s="31">
        <v>9</v>
      </c>
      <c r="I35" s="31">
        <v>2</v>
      </c>
      <c r="J35" s="31">
        <v>6</v>
      </c>
      <c r="K35" s="31">
        <v>6</v>
      </c>
      <c r="L35" s="31">
        <v>0</v>
      </c>
      <c r="M35" s="31">
        <v>0</v>
      </c>
      <c r="N35" s="31">
        <v>6</v>
      </c>
      <c r="O35" s="31">
        <v>12</v>
      </c>
      <c r="P35" s="31">
        <v>8</v>
      </c>
      <c r="Q35" s="31">
        <f t="shared" si="2"/>
        <v>51</v>
      </c>
      <c r="R35" s="34">
        <v>14</v>
      </c>
      <c r="S35" s="31">
        <v>0</v>
      </c>
      <c r="T35" s="31">
        <v>0</v>
      </c>
      <c r="U35" s="31">
        <v>0</v>
      </c>
      <c r="V35" s="31">
        <v>0</v>
      </c>
      <c r="W35" s="31">
        <v>40</v>
      </c>
      <c r="X35" s="31"/>
      <c r="Y35" s="31">
        <f t="shared" si="3"/>
        <v>54</v>
      </c>
      <c r="Z35" s="31">
        <f t="shared" si="4"/>
        <v>105</v>
      </c>
      <c r="AA35" s="24">
        <f t="shared" si="5"/>
        <v>26.25</v>
      </c>
      <c r="AB35" s="29">
        <v>24</v>
      </c>
      <c r="AC35" s="68" t="s">
        <v>28</v>
      </c>
      <c r="AD35" s="35" t="s">
        <v>209</v>
      </c>
      <c r="AF35" s="4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s="3" customFormat="1" x14ac:dyDescent="0.25">
      <c r="A36" s="31">
        <v>28</v>
      </c>
      <c r="B36" s="32" t="s">
        <v>117</v>
      </c>
      <c r="C36" s="33" t="s">
        <v>89</v>
      </c>
      <c r="D36" s="31">
        <v>0</v>
      </c>
      <c r="E36" s="31">
        <v>0</v>
      </c>
      <c r="F36" s="31">
        <v>0</v>
      </c>
      <c r="G36" s="31">
        <v>11</v>
      </c>
      <c r="H36" s="31">
        <v>9</v>
      </c>
      <c r="I36" s="31">
        <v>3</v>
      </c>
      <c r="J36" s="31">
        <v>8</v>
      </c>
      <c r="K36" s="31">
        <v>12</v>
      </c>
      <c r="L36" s="31">
        <v>4</v>
      </c>
      <c r="M36" s="31">
        <v>0</v>
      </c>
      <c r="N36" s="31">
        <v>4</v>
      </c>
      <c r="O36" s="31">
        <v>8</v>
      </c>
      <c r="P36" s="31">
        <v>11</v>
      </c>
      <c r="Q36" s="31">
        <f t="shared" si="2"/>
        <v>70</v>
      </c>
      <c r="R36" s="34">
        <v>0</v>
      </c>
      <c r="S36" s="31">
        <v>0</v>
      </c>
      <c r="T36" s="31">
        <v>0</v>
      </c>
      <c r="U36" s="31">
        <v>0</v>
      </c>
      <c r="V36" s="31">
        <v>2</v>
      </c>
      <c r="W36" s="31">
        <v>30</v>
      </c>
      <c r="X36" s="31"/>
      <c r="Y36" s="31">
        <f t="shared" si="3"/>
        <v>32</v>
      </c>
      <c r="Z36" s="31">
        <f t="shared" si="4"/>
        <v>102</v>
      </c>
      <c r="AA36" s="24">
        <f t="shared" si="5"/>
        <v>25.5</v>
      </c>
      <c r="AB36" s="29">
        <v>25</v>
      </c>
      <c r="AC36" s="68" t="s">
        <v>28</v>
      </c>
      <c r="AD36" s="35" t="s">
        <v>216</v>
      </c>
      <c r="AF36" s="4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s="3" customFormat="1" x14ac:dyDescent="0.25">
      <c r="A37" s="31">
        <v>29</v>
      </c>
      <c r="B37" s="32" t="s">
        <v>197</v>
      </c>
      <c r="C37" s="33" t="s">
        <v>196</v>
      </c>
      <c r="D37" s="31">
        <v>0</v>
      </c>
      <c r="E37" s="31">
        <v>0</v>
      </c>
      <c r="F37" s="31">
        <v>8</v>
      </c>
      <c r="G37" s="31">
        <v>11</v>
      </c>
      <c r="H37" s="31">
        <v>7</v>
      </c>
      <c r="I37" s="31">
        <v>5</v>
      </c>
      <c r="J37" s="31">
        <v>16</v>
      </c>
      <c r="K37" s="31">
        <v>9</v>
      </c>
      <c r="L37" s="31">
        <v>8</v>
      </c>
      <c r="M37" s="31">
        <v>2</v>
      </c>
      <c r="N37" s="31">
        <v>8</v>
      </c>
      <c r="O37" s="31">
        <v>8</v>
      </c>
      <c r="P37" s="31">
        <v>12</v>
      </c>
      <c r="Q37" s="31">
        <f t="shared" si="2"/>
        <v>94</v>
      </c>
      <c r="R37" s="34"/>
      <c r="S37" s="31"/>
      <c r="T37" s="31"/>
      <c r="U37" s="31"/>
      <c r="V37" s="31"/>
      <c r="W37" s="31"/>
      <c r="X37" s="31"/>
      <c r="Y37" s="31"/>
      <c r="Z37" s="31">
        <f t="shared" si="4"/>
        <v>94</v>
      </c>
      <c r="AA37" s="24">
        <f t="shared" si="5"/>
        <v>23.5</v>
      </c>
      <c r="AB37" s="29">
        <v>26</v>
      </c>
      <c r="AC37" s="68" t="s">
        <v>28</v>
      </c>
      <c r="AD37" s="35" t="s">
        <v>200</v>
      </c>
      <c r="AF37" s="4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s="8" customFormat="1" x14ac:dyDescent="0.25">
      <c r="A38" s="53">
        <v>1</v>
      </c>
      <c r="B38" s="54" t="s">
        <v>154</v>
      </c>
      <c r="C38" s="55" t="s">
        <v>47</v>
      </c>
      <c r="D38" s="53">
        <v>0</v>
      </c>
      <c r="E38" s="53">
        <v>6</v>
      </c>
      <c r="F38" s="53">
        <v>6</v>
      </c>
      <c r="G38" s="53">
        <v>6</v>
      </c>
      <c r="H38" s="53">
        <v>7</v>
      </c>
      <c r="I38" s="53">
        <v>3</v>
      </c>
      <c r="J38" s="53">
        <v>12</v>
      </c>
      <c r="K38" s="53">
        <v>4</v>
      </c>
      <c r="L38" s="53">
        <v>4</v>
      </c>
      <c r="M38" s="53">
        <v>0</v>
      </c>
      <c r="N38" s="53">
        <v>0</v>
      </c>
      <c r="O38" s="53">
        <v>14</v>
      </c>
      <c r="P38" s="53">
        <v>10</v>
      </c>
      <c r="Q38" s="53">
        <f t="shared" ref="Q38:Q56" si="6">SUM(D38:P38)</f>
        <v>72</v>
      </c>
      <c r="R38" s="53">
        <v>27</v>
      </c>
      <c r="S38" s="53">
        <v>8</v>
      </c>
      <c r="T38" s="53">
        <v>30</v>
      </c>
      <c r="U38" s="53">
        <v>40</v>
      </c>
      <c r="V38" s="53">
        <v>40</v>
      </c>
      <c r="W38" s="53">
        <v>40</v>
      </c>
      <c r="X38" s="53"/>
      <c r="Y38" s="53">
        <f t="shared" ref="Y38:Y60" si="7">SUM(R38:W38)</f>
        <v>185</v>
      </c>
      <c r="Z38" s="53">
        <f t="shared" si="4"/>
        <v>257</v>
      </c>
      <c r="AA38" s="53">
        <f t="shared" si="5"/>
        <v>64.25</v>
      </c>
      <c r="AB38" s="57">
        <v>1</v>
      </c>
      <c r="AC38" s="65" t="s">
        <v>27</v>
      </c>
      <c r="AD38" s="58" t="s">
        <v>8</v>
      </c>
      <c r="AF38" s="9"/>
    </row>
    <row r="39" spans="1:45" s="8" customFormat="1" x14ac:dyDescent="0.25">
      <c r="A39" s="53">
        <v>3</v>
      </c>
      <c r="B39" s="54" t="s">
        <v>149</v>
      </c>
      <c r="C39" s="55" t="s">
        <v>42</v>
      </c>
      <c r="D39" s="53">
        <v>8</v>
      </c>
      <c r="E39" s="53">
        <v>0</v>
      </c>
      <c r="F39" s="53">
        <v>6</v>
      </c>
      <c r="G39" s="53">
        <v>10</v>
      </c>
      <c r="H39" s="53">
        <v>7</v>
      </c>
      <c r="I39" s="53">
        <v>6</v>
      </c>
      <c r="J39" s="53">
        <v>12</v>
      </c>
      <c r="K39" s="53">
        <v>8</v>
      </c>
      <c r="L39" s="53">
        <v>2</v>
      </c>
      <c r="M39" s="53">
        <v>2</v>
      </c>
      <c r="N39" s="53">
        <v>0</v>
      </c>
      <c r="O39" s="53">
        <v>5</v>
      </c>
      <c r="P39" s="53">
        <v>11</v>
      </c>
      <c r="Q39" s="53">
        <f t="shared" si="6"/>
        <v>77</v>
      </c>
      <c r="R39" s="53">
        <v>30</v>
      </c>
      <c r="S39" s="53">
        <v>0</v>
      </c>
      <c r="T39" s="53">
        <v>0</v>
      </c>
      <c r="U39" s="53">
        <v>40</v>
      </c>
      <c r="V39" s="53">
        <v>40</v>
      </c>
      <c r="W39" s="53">
        <v>40</v>
      </c>
      <c r="X39" s="53"/>
      <c r="Y39" s="53">
        <f t="shared" si="7"/>
        <v>150</v>
      </c>
      <c r="Z39" s="53">
        <f t="shared" si="4"/>
        <v>227</v>
      </c>
      <c r="AA39" s="53">
        <f t="shared" si="5"/>
        <v>56.75</v>
      </c>
      <c r="AB39" s="57">
        <v>2</v>
      </c>
      <c r="AC39" s="65" t="s">
        <v>26</v>
      </c>
      <c r="AD39" s="58" t="s">
        <v>9</v>
      </c>
      <c r="AF39" s="9"/>
    </row>
    <row r="40" spans="1:45" s="8" customFormat="1" x14ac:dyDescent="0.25">
      <c r="A40" s="24">
        <v>2</v>
      </c>
      <c r="B40" s="25" t="s">
        <v>151</v>
      </c>
      <c r="C40" s="26" t="s">
        <v>44</v>
      </c>
      <c r="D40" s="24">
        <v>2</v>
      </c>
      <c r="E40" s="24">
        <v>0</v>
      </c>
      <c r="F40" s="24">
        <v>6</v>
      </c>
      <c r="G40" s="24">
        <v>5</v>
      </c>
      <c r="H40" s="24">
        <v>8</v>
      </c>
      <c r="I40" s="24">
        <v>2</v>
      </c>
      <c r="J40" s="24">
        <v>6</v>
      </c>
      <c r="K40" s="24">
        <v>6</v>
      </c>
      <c r="L40" s="24">
        <v>0</v>
      </c>
      <c r="M40" s="24">
        <v>0</v>
      </c>
      <c r="N40" s="24">
        <v>0</v>
      </c>
      <c r="O40" s="24">
        <v>9</v>
      </c>
      <c r="P40" s="24">
        <v>8</v>
      </c>
      <c r="Q40" s="24">
        <f t="shared" si="6"/>
        <v>52</v>
      </c>
      <c r="R40" s="24">
        <v>30</v>
      </c>
      <c r="S40" s="24">
        <v>1</v>
      </c>
      <c r="T40" s="24">
        <v>30</v>
      </c>
      <c r="U40" s="24">
        <v>36</v>
      </c>
      <c r="V40" s="24">
        <v>36</v>
      </c>
      <c r="W40" s="24">
        <v>40</v>
      </c>
      <c r="X40" s="24"/>
      <c r="Y40" s="24">
        <f t="shared" si="7"/>
        <v>173</v>
      </c>
      <c r="Z40" s="24">
        <f t="shared" si="4"/>
        <v>225</v>
      </c>
      <c r="AA40" s="24">
        <f t="shared" si="5"/>
        <v>56.25</v>
      </c>
      <c r="AB40" s="29">
        <v>3</v>
      </c>
      <c r="AC40" s="66" t="s">
        <v>26</v>
      </c>
      <c r="AD40" s="30" t="s">
        <v>219</v>
      </c>
      <c r="AF40" s="9"/>
    </row>
    <row r="41" spans="1:45" s="8" customFormat="1" x14ac:dyDescent="0.25">
      <c r="A41" s="53">
        <v>4</v>
      </c>
      <c r="B41" s="54" t="s">
        <v>158</v>
      </c>
      <c r="C41" s="55" t="s">
        <v>51</v>
      </c>
      <c r="D41" s="53">
        <v>0</v>
      </c>
      <c r="E41" s="53">
        <v>0</v>
      </c>
      <c r="F41" s="53">
        <v>6</v>
      </c>
      <c r="G41" s="53">
        <v>8</v>
      </c>
      <c r="H41" s="53">
        <v>1</v>
      </c>
      <c r="I41" s="53">
        <v>2</v>
      </c>
      <c r="J41" s="53">
        <v>15</v>
      </c>
      <c r="K41" s="53">
        <v>6</v>
      </c>
      <c r="L41" s="53">
        <v>0</v>
      </c>
      <c r="M41" s="53">
        <v>0</v>
      </c>
      <c r="N41" s="53">
        <v>0</v>
      </c>
      <c r="O41" s="53">
        <v>6</v>
      </c>
      <c r="P41" s="53">
        <v>10</v>
      </c>
      <c r="Q41" s="53">
        <f t="shared" si="6"/>
        <v>54</v>
      </c>
      <c r="R41" s="53">
        <v>30</v>
      </c>
      <c r="S41" s="53">
        <v>5</v>
      </c>
      <c r="T41" s="53">
        <v>30</v>
      </c>
      <c r="U41" s="53">
        <v>35</v>
      </c>
      <c r="V41" s="53">
        <v>40</v>
      </c>
      <c r="W41" s="53">
        <v>30</v>
      </c>
      <c r="X41" s="53"/>
      <c r="Y41" s="53">
        <f t="shared" si="7"/>
        <v>170</v>
      </c>
      <c r="Z41" s="53">
        <f t="shared" si="4"/>
        <v>224</v>
      </c>
      <c r="AA41" s="53">
        <f t="shared" si="5"/>
        <v>56</v>
      </c>
      <c r="AB41" s="57">
        <v>4</v>
      </c>
      <c r="AC41" s="65" t="s">
        <v>26</v>
      </c>
      <c r="AD41" s="58" t="s">
        <v>16</v>
      </c>
      <c r="AF41" s="9"/>
    </row>
    <row r="42" spans="1:45" s="8" customFormat="1" x14ac:dyDescent="0.25">
      <c r="A42" s="53">
        <v>5</v>
      </c>
      <c r="B42" s="54" t="s">
        <v>162</v>
      </c>
      <c r="C42" s="55" t="s">
        <v>55</v>
      </c>
      <c r="D42" s="53">
        <v>8</v>
      </c>
      <c r="E42" s="53">
        <v>3</v>
      </c>
      <c r="F42" s="53">
        <v>6</v>
      </c>
      <c r="G42" s="53">
        <v>10</v>
      </c>
      <c r="H42" s="53">
        <v>5</v>
      </c>
      <c r="I42" s="53">
        <v>3</v>
      </c>
      <c r="J42" s="53">
        <v>9</v>
      </c>
      <c r="K42" s="53">
        <v>4</v>
      </c>
      <c r="L42" s="53">
        <v>0</v>
      </c>
      <c r="M42" s="53">
        <v>0</v>
      </c>
      <c r="N42" s="53">
        <v>0</v>
      </c>
      <c r="O42" s="53">
        <v>9</v>
      </c>
      <c r="P42" s="53">
        <v>8</v>
      </c>
      <c r="Q42" s="53">
        <f t="shared" si="6"/>
        <v>65</v>
      </c>
      <c r="R42" s="53">
        <v>0</v>
      </c>
      <c r="S42" s="53">
        <v>0</v>
      </c>
      <c r="T42" s="53">
        <v>30</v>
      </c>
      <c r="U42" s="53">
        <v>40</v>
      </c>
      <c r="V42" s="53">
        <v>37</v>
      </c>
      <c r="W42" s="53">
        <v>40</v>
      </c>
      <c r="X42" s="53"/>
      <c r="Y42" s="53">
        <f t="shared" si="7"/>
        <v>147</v>
      </c>
      <c r="Z42" s="53">
        <f t="shared" si="4"/>
        <v>212</v>
      </c>
      <c r="AA42" s="53">
        <f t="shared" si="5"/>
        <v>53</v>
      </c>
      <c r="AB42" s="57">
        <v>5</v>
      </c>
      <c r="AC42" s="65" t="s">
        <v>26</v>
      </c>
      <c r="AD42" s="58" t="s">
        <v>218</v>
      </c>
      <c r="AF42" s="9"/>
    </row>
    <row r="43" spans="1:45" s="8" customFormat="1" x14ac:dyDescent="0.25">
      <c r="A43" s="24">
        <v>6</v>
      </c>
      <c r="B43" s="25" t="s">
        <v>152</v>
      </c>
      <c r="C43" s="26" t="s">
        <v>45</v>
      </c>
      <c r="D43" s="24">
        <v>8</v>
      </c>
      <c r="E43" s="24">
        <v>0</v>
      </c>
      <c r="F43" s="24">
        <v>6</v>
      </c>
      <c r="G43" s="24">
        <v>9</v>
      </c>
      <c r="H43" s="24">
        <v>7</v>
      </c>
      <c r="I43" s="24">
        <v>1</v>
      </c>
      <c r="J43" s="24">
        <v>12</v>
      </c>
      <c r="K43" s="24">
        <v>2</v>
      </c>
      <c r="L43" s="24">
        <v>0</v>
      </c>
      <c r="M43" s="24">
        <v>0</v>
      </c>
      <c r="N43" s="24">
        <v>1</v>
      </c>
      <c r="O43" s="24">
        <v>12</v>
      </c>
      <c r="P43" s="24">
        <v>12</v>
      </c>
      <c r="Q43" s="24">
        <f t="shared" si="6"/>
        <v>70</v>
      </c>
      <c r="R43" s="24">
        <v>0</v>
      </c>
      <c r="S43" s="24">
        <v>0</v>
      </c>
      <c r="T43" s="24">
        <v>30</v>
      </c>
      <c r="U43" s="24">
        <v>30</v>
      </c>
      <c r="V43" s="24">
        <v>38</v>
      </c>
      <c r="W43" s="24">
        <v>40</v>
      </c>
      <c r="X43" s="24"/>
      <c r="Y43" s="24">
        <f t="shared" si="7"/>
        <v>138</v>
      </c>
      <c r="Z43" s="24">
        <f t="shared" si="4"/>
        <v>208</v>
      </c>
      <c r="AA43" s="24">
        <f t="shared" si="5"/>
        <v>52</v>
      </c>
      <c r="AB43" s="29">
        <v>6</v>
      </c>
      <c r="AC43" s="66" t="s">
        <v>26</v>
      </c>
      <c r="AD43" s="30" t="s">
        <v>221</v>
      </c>
      <c r="AF43" s="9"/>
    </row>
    <row r="44" spans="1:45" s="8" customFormat="1" x14ac:dyDescent="0.25">
      <c r="A44" s="53">
        <v>7</v>
      </c>
      <c r="B44" s="54" t="s">
        <v>164</v>
      </c>
      <c r="C44" s="55" t="s">
        <v>57</v>
      </c>
      <c r="D44" s="53">
        <v>8</v>
      </c>
      <c r="E44" s="53">
        <v>0</v>
      </c>
      <c r="F44" s="53">
        <v>6</v>
      </c>
      <c r="G44" s="53">
        <v>9</v>
      </c>
      <c r="H44" s="53">
        <v>5</v>
      </c>
      <c r="I44" s="53">
        <v>7</v>
      </c>
      <c r="J44" s="53">
        <v>9</v>
      </c>
      <c r="K44" s="53">
        <v>8</v>
      </c>
      <c r="L44" s="53">
        <v>0</v>
      </c>
      <c r="M44" s="53">
        <v>0</v>
      </c>
      <c r="N44" s="53">
        <v>1</v>
      </c>
      <c r="O44" s="53">
        <v>8</v>
      </c>
      <c r="P44" s="53">
        <v>12</v>
      </c>
      <c r="Q44" s="53">
        <f t="shared" si="6"/>
        <v>73</v>
      </c>
      <c r="R44" s="53">
        <v>9</v>
      </c>
      <c r="S44" s="53">
        <v>4</v>
      </c>
      <c r="T44" s="53">
        <v>0</v>
      </c>
      <c r="U44" s="53">
        <v>40</v>
      </c>
      <c r="V44" s="53">
        <v>40</v>
      </c>
      <c r="W44" s="53">
        <v>40</v>
      </c>
      <c r="X44" s="53"/>
      <c r="Y44" s="53">
        <f t="shared" si="7"/>
        <v>133</v>
      </c>
      <c r="Z44" s="53">
        <f t="shared" si="4"/>
        <v>206</v>
      </c>
      <c r="AA44" s="53">
        <f t="shared" si="5"/>
        <v>51.5</v>
      </c>
      <c r="AB44" s="57">
        <v>7</v>
      </c>
      <c r="AC44" s="65" t="s">
        <v>26</v>
      </c>
      <c r="AD44" s="58" t="s">
        <v>8</v>
      </c>
      <c r="AF44" s="9"/>
    </row>
    <row r="45" spans="1:45" s="8" customFormat="1" x14ac:dyDescent="0.25">
      <c r="A45" s="53">
        <v>8</v>
      </c>
      <c r="B45" s="54" t="s">
        <v>163</v>
      </c>
      <c r="C45" s="55" t="s">
        <v>56</v>
      </c>
      <c r="D45" s="53">
        <v>0</v>
      </c>
      <c r="E45" s="53">
        <v>2</v>
      </c>
      <c r="F45" s="53">
        <v>0</v>
      </c>
      <c r="G45" s="53">
        <v>8</v>
      </c>
      <c r="H45" s="53">
        <v>8</v>
      </c>
      <c r="I45" s="53">
        <v>8</v>
      </c>
      <c r="J45" s="53">
        <v>3</v>
      </c>
      <c r="K45" s="53">
        <v>4</v>
      </c>
      <c r="L45" s="53">
        <v>0</v>
      </c>
      <c r="M45" s="53">
        <v>0</v>
      </c>
      <c r="N45" s="53">
        <v>0</v>
      </c>
      <c r="O45" s="53">
        <v>8</v>
      </c>
      <c r="P45" s="53">
        <v>8</v>
      </c>
      <c r="Q45" s="53">
        <f t="shared" si="6"/>
        <v>49</v>
      </c>
      <c r="R45" s="53">
        <v>27</v>
      </c>
      <c r="S45" s="53">
        <v>0</v>
      </c>
      <c r="T45" s="53">
        <v>9</v>
      </c>
      <c r="U45" s="53">
        <v>40</v>
      </c>
      <c r="V45" s="53">
        <v>40</v>
      </c>
      <c r="W45" s="53">
        <v>40</v>
      </c>
      <c r="X45" s="53"/>
      <c r="Y45" s="53">
        <f t="shared" si="7"/>
        <v>156</v>
      </c>
      <c r="Z45" s="53">
        <f t="shared" si="4"/>
        <v>205</v>
      </c>
      <c r="AA45" s="53">
        <f t="shared" si="5"/>
        <v>51.25</v>
      </c>
      <c r="AB45" s="57">
        <v>8</v>
      </c>
      <c r="AC45" s="65" t="s">
        <v>26</v>
      </c>
      <c r="AD45" s="58" t="s">
        <v>9</v>
      </c>
      <c r="AF45" s="9"/>
    </row>
    <row r="46" spans="1:45" s="3" customFormat="1" x14ac:dyDescent="0.25">
      <c r="A46" s="31">
        <v>9</v>
      </c>
      <c r="B46" s="32" t="s">
        <v>147</v>
      </c>
      <c r="C46" s="33" t="s">
        <v>40</v>
      </c>
      <c r="D46" s="31">
        <v>4</v>
      </c>
      <c r="E46" s="31">
        <v>0</v>
      </c>
      <c r="F46" s="31">
        <v>6</v>
      </c>
      <c r="G46" s="31">
        <v>7</v>
      </c>
      <c r="H46" s="31">
        <v>2</v>
      </c>
      <c r="I46" s="31">
        <v>3</v>
      </c>
      <c r="J46" s="31">
        <v>6</v>
      </c>
      <c r="K46" s="31">
        <v>0</v>
      </c>
      <c r="L46" s="31">
        <v>0</v>
      </c>
      <c r="M46" s="31">
        <v>0</v>
      </c>
      <c r="N46" s="31">
        <v>0</v>
      </c>
      <c r="O46" s="31">
        <v>11</v>
      </c>
      <c r="P46" s="31">
        <v>8</v>
      </c>
      <c r="Q46" s="36">
        <f t="shared" si="6"/>
        <v>47</v>
      </c>
      <c r="R46" s="31">
        <v>15</v>
      </c>
      <c r="S46" s="31">
        <v>0</v>
      </c>
      <c r="T46" s="31">
        <v>20</v>
      </c>
      <c r="U46" s="31">
        <v>40</v>
      </c>
      <c r="V46" s="31">
        <v>37</v>
      </c>
      <c r="W46" s="31">
        <v>40</v>
      </c>
      <c r="X46" s="31"/>
      <c r="Y46" s="31">
        <f t="shared" si="7"/>
        <v>152</v>
      </c>
      <c r="Z46" s="31">
        <f t="shared" si="4"/>
        <v>199</v>
      </c>
      <c r="AA46" s="24">
        <f t="shared" si="5"/>
        <v>49.75</v>
      </c>
      <c r="AB46" s="29">
        <v>9</v>
      </c>
      <c r="AC46" s="68" t="s">
        <v>28</v>
      </c>
      <c r="AD46" s="35" t="s">
        <v>220</v>
      </c>
      <c r="AF46" s="4"/>
    </row>
    <row r="47" spans="1:45" s="3" customFormat="1" x14ac:dyDescent="0.25">
      <c r="A47" s="59">
        <v>10</v>
      </c>
      <c r="B47" s="60" t="s">
        <v>150</v>
      </c>
      <c r="C47" s="61" t="s">
        <v>43</v>
      </c>
      <c r="D47" s="59">
        <v>0</v>
      </c>
      <c r="E47" s="59">
        <v>0</v>
      </c>
      <c r="F47" s="59">
        <v>6</v>
      </c>
      <c r="G47" s="59">
        <v>7</v>
      </c>
      <c r="H47" s="59">
        <v>3</v>
      </c>
      <c r="I47" s="59">
        <v>2</v>
      </c>
      <c r="J47" s="59">
        <v>12</v>
      </c>
      <c r="K47" s="59">
        <v>2</v>
      </c>
      <c r="L47" s="59">
        <v>0</v>
      </c>
      <c r="M47" s="59">
        <v>0</v>
      </c>
      <c r="N47" s="59">
        <v>3</v>
      </c>
      <c r="O47" s="59">
        <v>8</v>
      </c>
      <c r="P47" s="59">
        <v>12</v>
      </c>
      <c r="Q47" s="59">
        <f t="shared" si="6"/>
        <v>55</v>
      </c>
      <c r="R47" s="59">
        <v>0</v>
      </c>
      <c r="S47" s="59">
        <v>0</v>
      </c>
      <c r="T47" s="59">
        <v>30</v>
      </c>
      <c r="U47" s="59">
        <v>35</v>
      </c>
      <c r="V47" s="59">
        <v>37</v>
      </c>
      <c r="W47" s="59">
        <v>40</v>
      </c>
      <c r="X47" s="59"/>
      <c r="Y47" s="59">
        <f t="shared" si="7"/>
        <v>142</v>
      </c>
      <c r="Z47" s="59">
        <f t="shared" si="4"/>
        <v>197</v>
      </c>
      <c r="AA47" s="53">
        <f t="shared" si="5"/>
        <v>49.25</v>
      </c>
      <c r="AB47" s="57">
        <v>10</v>
      </c>
      <c r="AC47" s="67" t="s">
        <v>28</v>
      </c>
      <c r="AD47" s="63" t="s">
        <v>18</v>
      </c>
      <c r="AF47" s="4"/>
    </row>
    <row r="48" spans="1:45" s="3" customFormat="1" x14ac:dyDescent="0.25">
      <c r="A48" s="31">
        <v>11</v>
      </c>
      <c r="B48" s="32" t="s">
        <v>145</v>
      </c>
      <c r="C48" s="33" t="s">
        <v>38</v>
      </c>
      <c r="D48" s="31">
        <v>0</v>
      </c>
      <c r="E48" s="31">
        <v>0</v>
      </c>
      <c r="F48" s="31">
        <v>6</v>
      </c>
      <c r="G48" s="31">
        <v>9</v>
      </c>
      <c r="H48" s="31">
        <v>6</v>
      </c>
      <c r="I48" s="31">
        <v>5</v>
      </c>
      <c r="J48" s="31">
        <v>12</v>
      </c>
      <c r="K48" s="31">
        <v>0</v>
      </c>
      <c r="L48" s="31">
        <v>0</v>
      </c>
      <c r="M48" s="31">
        <v>0</v>
      </c>
      <c r="N48" s="31">
        <v>0</v>
      </c>
      <c r="O48" s="31">
        <v>5</v>
      </c>
      <c r="P48" s="31">
        <v>11</v>
      </c>
      <c r="Q48" s="31">
        <f t="shared" si="6"/>
        <v>54</v>
      </c>
      <c r="R48" s="31">
        <v>30</v>
      </c>
      <c r="S48" s="31">
        <v>9</v>
      </c>
      <c r="T48" s="31">
        <v>0</v>
      </c>
      <c r="U48" s="31">
        <v>37</v>
      </c>
      <c r="V48" s="31">
        <v>25</v>
      </c>
      <c r="W48" s="31">
        <v>40</v>
      </c>
      <c r="X48" s="31"/>
      <c r="Y48" s="31">
        <f t="shared" si="7"/>
        <v>141</v>
      </c>
      <c r="Z48" s="31">
        <f t="shared" si="4"/>
        <v>195</v>
      </c>
      <c r="AA48" s="24">
        <f t="shared" si="5"/>
        <v>48.75</v>
      </c>
      <c r="AB48" s="29">
        <v>11</v>
      </c>
      <c r="AC48" s="68" t="s">
        <v>28</v>
      </c>
      <c r="AD48" s="35" t="s">
        <v>25</v>
      </c>
      <c r="AF48" s="4"/>
    </row>
    <row r="49" spans="1:45" s="3" customFormat="1" x14ac:dyDescent="0.25">
      <c r="A49" s="59">
        <v>12</v>
      </c>
      <c r="B49" s="60" t="s">
        <v>156</v>
      </c>
      <c r="C49" s="61" t="s">
        <v>49</v>
      </c>
      <c r="D49" s="59">
        <v>0</v>
      </c>
      <c r="E49" s="59">
        <v>6</v>
      </c>
      <c r="F49" s="59">
        <v>6</v>
      </c>
      <c r="G49" s="59">
        <v>6</v>
      </c>
      <c r="H49" s="59">
        <v>4</v>
      </c>
      <c r="I49" s="59">
        <v>2</v>
      </c>
      <c r="J49" s="59">
        <v>3</v>
      </c>
      <c r="K49" s="59">
        <v>8</v>
      </c>
      <c r="L49" s="59">
        <v>0</v>
      </c>
      <c r="M49" s="59">
        <v>2</v>
      </c>
      <c r="N49" s="59">
        <v>0</v>
      </c>
      <c r="O49" s="59">
        <v>8</v>
      </c>
      <c r="P49" s="59">
        <v>11</v>
      </c>
      <c r="Q49" s="59">
        <f t="shared" si="6"/>
        <v>56</v>
      </c>
      <c r="R49" s="59">
        <v>5</v>
      </c>
      <c r="S49" s="59">
        <v>0</v>
      </c>
      <c r="T49" s="59">
        <v>10</v>
      </c>
      <c r="U49" s="59">
        <v>40</v>
      </c>
      <c r="V49" s="59">
        <v>40</v>
      </c>
      <c r="W49" s="59">
        <v>30</v>
      </c>
      <c r="X49" s="59"/>
      <c r="Y49" s="59">
        <f t="shared" si="7"/>
        <v>125</v>
      </c>
      <c r="Z49" s="59">
        <f t="shared" si="4"/>
        <v>181</v>
      </c>
      <c r="AA49" s="53">
        <f t="shared" si="5"/>
        <v>45.25</v>
      </c>
      <c r="AB49" s="57">
        <v>12</v>
      </c>
      <c r="AC49" s="67" t="s">
        <v>28</v>
      </c>
      <c r="AD49" s="63" t="s">
        <v>207</v>
      </c>
      <c r="AF49" s="4"/>
    </row>
    <row r="50" spans="1:45" s="3" customFormat="1" x14ac:dyDescent="0.25">
      <c r="A50" s="31">
        <v>13</v>
      </c>
      <c r="B50" s="32" t="s">
        <v>143</v>
      </c>
      <c r="C50" s="33" t="s">
        <v>36</v>
      </c>
      <c r="D50" s="31">
        <v>0</v>
      </c>
      <c r="E50" s="31">
        <v>0</v>
      </c>
      <c r="F50" s="31">
        <v>6</v>
      </c>
      <c r="G50" s="31">
        <v>6</v>
      </c>
      <c r="H50" s="31">
        <v>2</v>
      </c>
      <c r="I50" s="31">
        <v>3</v>
      </c>
      <c r="J50" s="31">
        <v>9</v>
      </c>
      <c r="K50" s="31">
        <v>0</v>
      </c>
      <c r="L50" s="31">
        <v>0</v>
      </c>
      <c r="M50" s="31">
        <v>0</v>
      </c>
      <c r="N50" s="31">
        <v>0</v>
      </c>
      <c r="O50" s="31">
        <v>8</v>
      </c>
      <c r="P50" s="31">
        <v>10</v>
      </c>
      <c r="Q50" s="31">
        <f t="shared" si="6"/>
        <v>44</v>
      </c>
      <c r="R50" s="31">
        <v>9</v>
      </c>
      <c r="S50" s="31">
        <v>0</v>
      </c>
      <c r="T50" s="31">
        <v>6</v>
      </c>
      <c r="U50" s="31">
        <v>40</v>
      </c>
      <c r="V50" s="31">
        <v>40</v>
      </c>
      <c r="W50" s="31">
        <v>40</v>
      </c>
      <c r="X50" s="31"/>
      <c r="Y50" s="31">
        <f t="shared" si="7"/>
        <v>135</v>
      </c>
      <c r="Z50" s="31">
        <f t="shared" si="4"/>
        <v>179</v>
      </c>
      <c r="AA50" s="24">
        <f t="shared" si="5"/>
        <v>44.75</v>
      </c>
      <c r="AB50" s="29">
        <v>13</v>
      </c>
      <c r="AC50" s="68" t="s">
        <v>28</v>
      </c>
      <c r="AD50" s="35" t="s">
        <v>217</v>
      </c>
      <c r="AF50" s="4"/>
    </row>
    <row r="51" spans="1:45" s="3" customFormat="1" x14ac:dyDescent="0.25">
      <c r="A51" s="31">
        <v>14</v>
      </c>
      <c r="B51" s="32" t="s">
        <v>144</v>
      </c>
      <c r="C51" s="33" t="s">
        <v>37</v>
      </c>
      <c r="D51" s="31">
        <v>0</v>
      </c>
      <c r="E51" s="31">
        <v>0</v>
      </c>
      <c r="F51" s="31">
        <v>6</v>
      </c>
      <c r="G51" s="31">
        <v>5</v>
      </c>
      <c r="H51" s="31">
        <v>5</v>
      </c>
      <c r="I51" s="31">
        <v>1</v>
      </c>
      <c r="J51" s="31">
        <v>6</v>
      </c>
      <c r="K51" s="31">
        <v>0</v>
      </c>
      <c r="L51" s="31">
        <v>2</v>
      </c>
      <c r="M51" s="31">
        <v>0</v>
      </c>
      <c r="N51" s="31">
        <v>0</v>
      </c>
      <c r="O51" s="31">
        <v>9</v>
      </c>
      <c r="P51" s="31">
        <v>10</v>
      </c>
      <c r="Q51" s="31">
        <f t="shared" si="6"/>
        <v>44</v>
      </c>
      <c r="R51" s="31">
        <v>8</v>
      </c>
      <c r="S51" s="31">
        <v>0</v>
      </c>
      <c r="T51" s="31">
        <v>30</v>
      </c>
      <c r="U51" s="31">
        <v>38</v>
      </c>
      <c r="V51" s="31">
        <v>0</v>
      </c>
      <c r="W51" s="31">
        <v>40</v>
      </c>
      <c r="X51" s="31"/>
      <c r="Y51" s="31">
        <f t="shared" si="7"/>
        <v>116</v>
      </c>
      <c r="Z51" s="31">
        <f t="shared" si="4"/>
        <v>160</v>
      </c>
      <c r="AA51" s="24">
        <f t="shared" si="5"/>
        <v>40</v>
      </c>
      <c r="AB51" s="29">
        <v>14</v>
      </c>
      <c r="AC51" s="68" t="s">
        <v>28</v>
      </c>
      <c r="AD51" s="35" t="s">
        <v>17</v>
      </c>
      <c r="AF51" s="4"/>
    </row>
    <row r="52" spans="1:45" s="3" customFormat="1" x14ac:dyDescent="0.25">
      <c r="A52" s="31">
        <v>16</v>
      </c>
      <c r="B52" s="32" t="s">
        <v>153</v>
      </c>
      <c r="C52" s="33" t="s">
        <v>46</v>
      </c>
      <c r="D52" s="31">
        <v>0</v>
      </c>
      <c r="E52" s="31">
        <v>1</v>
      </c>
      <c r="F52" s="31">
        <v>6</v>
      </c>
      <c r="G52" s="31">
        <v>11</v>
      </c>
      <c r="H52" s="31">
        <v>5</v>
      </c>
      <c r="I52" s="31">
        <v>5</v>
      </c>
      <c r="J52" s="31">
        <v>12</v>
      </c>
      <c r="K52" s="31">
        <v>8</v>
      </c>
      <c r="L52" s="31">
        <v>2</v>
      </c>
      <c r="M52" s="31">
        <v>7</v>
      </c>
      <c r="N52" s="31">
        <v>3</v>
      </c>
      <c r="O52" s="31">
        <v>8</v>
      </c>
      <c r="P52" s="31">
        <v>6</v>
      </c>
      <c r="Q52" s="31">
        <f t="shared" si="6"/>
        <v>74</v>
      </c>
      <c r="R52" s="31">
        <v>0</v>
      </c>
      <c r="S52" s="31">
        <v>0</v>
      </c>
      <c r="T52" s="31">
        <v>10</v>
      </c>
      <c r="U52" s="31">
        <v>32</v>
      </c>
      <c r="V52" s="31">
        <v>4</v>
      </c>
      <c r="W52" s="31">
        <v>30</v>
      </c>
      <c r="X52" s="31"/>
      <c r="Y52" s="36">
        <f t="shared" si="7"/>
        <v>76</v>
      </c>
      <c r="Z52" s="31">
        <f t="shared" si="4"/>
        <v>150</v>
      </c>
      <c r="AA52" s="24">
        <f t="shared" si="5"/>
        <v>37.5</v>
      </c>
      <c r="AB52" s="29">
        <v>15</v>
      </c>
      <c r="AC52" s="68" t="s">
        <v>28</v>
      </c>
      <c r="AD52" s="35" t="s">
        <v>221</v>
      </c>
      <c r="AF52" s="4"/>
    </row>
    <row r="53" spans="1:45" s="3" customFormat="1" x14ac:dyDescent="0.25">
      <c r="A53" s="59">
        <v>15</v>
      </c>
      <c r="B53" s="60" t="s">
        <v>159</v>
      </c>
      <c r="C53" s="61" t="s">
        <v>52</v>
      </c>
      <c r="D53" s="59">
        <v>0</v>
      </c>
      <c r="E53" s="59">
        <v>2</v>
      </c>
      <c r="F53" s="59">
        <v>6</v>
      </c>
      <c r="G53" s="59">
        <v>7</v>
      </c>
      <c r="H53" s="59">
        <v>9</v>
      </c>
      <c r="I53" s="59">
        <v>1</v>
      </c>
      <c r="J53" s="59">
        <v>9</v>
      </c>
      <c r="K53" s="59">
        <v>0</v>
      </c>
      <c r="L53" s="59">
        <v>4</v>
      </c>
      <c r="M53" s="59">
        <v>0</v>
      </c>
      <c r="N53" s="59">
        <v>4</v>
      </c>
      <c r="O53" s="59">
        <v>7</v>
      </c>
      <c r="P53" s="59">
        <v>7</v>
      </c>
      <c r="Q53" s="59">
        <f t="shared" si="6"/>
        <v>56</v>
      </c>
      <c r="R53" s="59">
        <v>20</v>
      </c>
      <c r="S53" s="59">
        <v>0</v>
      </c>
      <c r="T53" s="59">
        <v>0</v>
      </c>
      <c r="U53" s="59">
        <v>0</v>
      </c>
      <c r="V53" s="59">
        <v>31</v>
      </c>
      <c r="W53" s="59">
        <v>40</v>
      </c>
      <c r="X53" s="59"/>
      <c r="Y53" s="59">
        <f t="shared" si="7"/>
        <v>91</v>
      </c>
      <c r="Z53" s="59">
        <f t="shared" si="4"/>
        <v>147</v>
      </c>
      <c r="AA53" s="53">
        <f t="shared" si="5"/>
        <v>36.75</v>
      </c>
      <c r="AB53" s="57">
        <v>16</v>
      </c>
      <c r="AC53" s="67" t="s">
        <v>28</v>
      </c>
      <c r="AD53" s="63" t="s">
        <v>18</v>
      </c>
      <c r="AF53" s="4"/>
    </row>
    <row r="54" spans="1:45" s="3" customFormat="1" x14ac:dyDescent="0.25">
      <c r="A54" s="31">
        <v>18</v>
      </c>
      <c r="B54" s="32" t="s">
        <v>157</v>
      </c>
      <c r="C54" s="33" t="s">
        <v>50</v>
      </c>
      <c r="D54" s="31">
        <v>0</v>
      </c>
      <c r="E54" s="31">
        <v>0</v>
      </c>
      <c r="F54" s="31">
        <v>6</v>
      </c>
      <c r="G54" s="31">
        <v>8</v>
      </c>
      <c r="H54" s="31">
        <v>3</v>
      </c>
      <c r="I54" s="31">
        <v>1</v>
      </c>
      <c r="J54" s="31">
        <v>3</v>
      </c>
      <c r="K54" s="31">
        <v>0</v>
      </c>
      <c r="L54" s="31">
        <v>0</v>
      </c>
      <c r="M54" s="31">
        <v>0</v>
      </c>
      <c r="N54" s="31">
        <v>0</v>
      </c>
      <c r="O54" s="31">
        <v>8</v>
      </c>
      <c r="P54" s="31">
        <v>10</v>
      </c>
      <c r="Q54" s="31">
        <f t="shared" si="6"/>
        <v>39</v>
      </c>
      <c r="R54" s="31">
        <v>7</v>
      </c>
      <c r="S54" s="31">
        <v>0</v>
      </c>
      <c r="T54" s="31">
        <v>20</v>
      </c>
      <c r="U54" s="31">
        <v>25</v>
      </c>
      <c r="V54" s="31">
        <v>23</v>
      </c>
      <c r="W54" s="31">
        <v>30</v>
      </c>
      <c r="X54" s="31"/>
      <c r="Y54" s="36">
        <f t="shared" si="7"/>
        <v>105</v>
      </c>
      <c r="Z54" s="31">
        <f t="shared" si="4"/>
        <v>144</v>
      </c>
      <c r="AA54" s="24">
        <f t="shared" si="5"/>
        <v>36</v>
      </c>
      <c r="AB54" s="29">
        <v>17</v>
      </c>
      <c r="AC54" s="68" t="s">
        <v>28</v>
      </c>
      <c r="AD54" s="35" t="s">
        <v>19</v>
      </c>
      <c r="AF54" s="4"/>
    </row>
    <row r="55" spans="1:45" s="3" customFormat="1" x14ac:dyDescent="0.25">
      <c r="A55" s="31">
        <v>17</v>
      </c>
      <c r="B55" s="32" t="s">
        <v>160</v>
      </c>
      <c r="C55" s="33" t="s">
        <v>53</v>
      </c>
      <c r="D55" s="31">
        <v>0</v>
      </c>
      <c r="E55" s="31">
        <v>0</v>
      </c>
      <c r="F55" s="31">
        <v>6</v>
      </c>
      <c r="G55" s="31">
        <v>6</v>
      </c>
      <c r="H55" s="31">
        <v>4</v>
      </c>
      <c r="I55" s="31">
        <v>2</v>
      </c>
      <c r="J55" s="31">
        <v>0</v>
      </c>
      <c r="K55" s="31">
        <v>0</v>
      </c>
      <c r="L55" s="31">
        <v>0</v>
      </c>
      <c r="M55" s="31">
        <v>0</v>
      </c>
      <c r="N55" s="31">
        <v>1</v>
      </c>
      <c r="O55" s="31">
        <v>7</v>
      </c>
      <c r="P55" s="31">
        <v>10</v>
      </c>
      <c r="Q55" s="31">
        <f t="shared" si="6"/>
        <v>36</v>
      </c>
      <c r="R55" s="31">
        <v>6</v>
      </c>
      <c r="S55" s="31">
        <v>0</v>
      </c>
      <c r="T55" s="31">
        <v>0</v>
      </c>
      <c r="U55" s="31">
        <v>30</v>
      </c>
      <c r="V55" s="31">
        <v>31</v>
      </c>
      <c r="W55" s="31">
        <v>40</v>
      </c>
      <c r="X55" s="31"/>
      <c r="Y55" s="31">
        <f t="shared" si="7"/>
        <v>107</v>
      </c>
      <c r="Z55" s="31">
        <f t="shared" si="4"/>
        <v>143</v>
      </c>
      <c r="AA55" s="24">
        <f t="shared" si="5"/>
        <v>35.75</v>
      </c>
      <c r="AB55" s="29">
        <v>18</v>
      </c>
      <c r="AC55" s="68" t="s">
        <v>28</v>
      </c>
      <c r="AD55" s="35" t="s">
        <v>217</v>
      </c>
      <c r="AF55" s="4"/>
    </row>
    <row r="56" spans="1:45" s="3" customFormat="1" x14ac:dyDescent="0.25">
      <c r="A56" s="59">
        <v>19</v>
      </c>
      <c r="B56" s="60" t="s">
        <v>148</v>
      </c>
      <c r="C56" s="61" t="s">
        <v>41</v>
      </c>
      <c r="D56" s="59">
        <v>0</v>
      </c>
      <c r="E56" s="59">
        <v>0</v>
      </c>
      <c r="F56" s="59">
        <v>6</v>
      </c>
      <c r="G56" s="59">
        <v>7</v>
      </c>
      <c r="H56" s="59">
        <v>4</v>
      </c>
      <c r="I56" s="59">
        <v>2</v>
      </c>
      <c r="J56" s="59">
        <v>12</v>
      </c>
      <c r="K56" s="59">
        <v>0</v>
      </c>
      <c r="L56" s="59">
        <v>0</v>
      </c>
      <c r="M56" s="59">
        <v>0</v>
      </c>
      <c r="N56" s="59">
        <v>4</v>
      </c>
      <c r="O56" s="59">
        <v>6</v>
      </c>
      <c r="P56" s="59">
        <v>4</v>
      </c>
      <c r="Q56" s="59">
        <f t="shared" si="6"/>
        <v>45</v>
      </c>
      <c r="R56" s="59">
        <v>13</v>
      </c>
      <c r="S56" s="59">
        <v>0</v>
      </c>
      <c r="T56" s="59">
        <v>0</v>
      </c>
      <c r="U56" s="59">
        <v>0</v>
      </c>
      <c r="V56" s="59">
        <v>40</v>
      </c>
      <c r="W56" s="59">
        <v>40</v>
      </c>
      <c r="X56" s="59"/>
      <c r="Y56" s="59">
        <f t="shared" si="7"/>
        <v>93</v>
      </c>
      <c r="Z56" s="59">
        <f t="shared" si="4"/>
        <v>138</v>
      </c>
      <c r="AA56" s="53">
        <f t="shared" si="5"/>
        <v>34.5</v>
      </c>
      <c r="AB56" s="57">
        <v>19</v>
      </c>
      <c r="AC56" s="67" t="s">
        <v>28</v>
      </c>
      <c r="AD56" s="63" t="s">
        <v>23</v>
      </c>
      <c r="AF56" s="4"/>
    </row>
    <row r="57" spans="1:45" s="3" customFormat="1" x14ac:dyDescent="0.25">
      <c r="A57" s="31">
        <v>21</v>
      </c>
      <c r="B57" s="32" t="s">
        <v>161</v>
      </c>
      <c r="C57" s="33" t="s">
        <v>54</v>
      </c>
      <c r="D57" s="31">
        <v>0</v>
      </c>
      <c r="E57" s="31">
        <v>6</v>
      </c>
      <c r="F57" s="31">
        <v>6</v>
      </c>
      <c r="G57" s="31">
        <v>8</v>
      </c>
      <c r="H57" s="31">
        <v>3</v>
      </c>
      <c r="I57" s="31">
        <v>5</v>
      </c>
      <c r="J57" s="31">
        <v>9</v>
      </c>
      <c r="K57" s="31">
        <v>0</v>
      </c>
      <c r="L57" s="31">
        <v>0</v>
      </c>
      <c r="M57" s="31">
        <v>0</v>
      </c>
      <c r="N57" s="31">
        <v>2</v>
      </c>
      <c r="O57" s="31">
        <v>9</v>
      </c>
      <c r="P57" s="31">
        <v>10</v>
      </c>
      <c r="Q57" s="36">
        <f>SUM(D57:O57)</f>
        <v>48</v>
      </c>
      <c r="R57" s="31">
        <v>0</v>
      </c>
      <c r="S57" s="31">
        <v>5</v>
      </c>
      <c r="T57" s="31">
        <v>20</v>
      </c>
      <c r="U57" s="31">
        <v>33</v>
      </c>
      <c r="V57" s="31">
        <v>0</v>
      </c>
      <c r="W57" s="31">
        <v>30</v>
      </c>
      <c r="X57" s="31"/>
      <c r="Y57" s="31">
        <f t="shared" si="7"/>
        <v>88</v>
      </c>
      <c r="Z57" s="31">
        <f t="shared" si="4"/>
        <v>136</v>
      </c>
      <c r="AA57" s="24">
        <f t="shared" si="5"/>
        <v>34</v>
      </c>
      <c r="AB57" s="29">
        <v>20</v>
      </c>
      <c r="AC57" s="68" t="s">
        <v>28</v>
      </c>
      <c r="AD57" s="35" t="s">
        <v>216</v>
      </c>
      <c r="AF57" s="4"/>
    </row>
    <row r="58" spans="1:45" s="3" customFormat="1" x14ac:dyDescent="0.25">
      <c r="A58" s="59">
        <v>20</v>
      </c>
      <c r="B58" s="60" t="s">
        <v>146</v>
      </c>
      <c r="C58" s="61" t="s">
        <v>39</v>
      </c>
      <c r="D58" s="59">
        <v>4</v>
      </c>
      <c r="E58" s="59">
        <v>2</v>
      </c>
      <c r="F58" s="59">
        <v>6</v>
      </c>
      <c r="G58" s="59">
        <v>6</v>
      </c>
      <c r="H58" s="59">
        <v>6</v>
      </c>
      <c r="I58" s="59">
        <v>4</v>
      </c>
      <c r="J58" s="59">
        <v>15</v>
      </c>
      <c r="K58" s="59">
        <v>4</v>
      </c>
      <c r="L58" s="59">
        <v>0</v>
      </c>
      <c r="M58" s="59">
        <v>0</v>
      </c>
      <c r="N58" s="59">
        <v>1</v>
      </c>
      <c r="O58" s="59">
        <v>10</v>
      </c>
      <c r="P58" s="59">
        <v>6</v>
      </c>
      <c r="Q58" s="59">
        <f>SUM(D58:P58)</f>
        <v>64</v>
      </c>
      <c r="R58" s="59">
        <v>0</v>
      </c>
      <c r="S58" s="59">
        <v>2</v>
      </c>
      <c r="T58" s="59">
        <v>9</v>
      </c>
      <c r="U58" s="59">
        <v>0</v>
      </c>
      <c r="V58" s="59">
        <v>30</v>
      </c>
      <c r="W58" s="59">
        <v>30</v>
      </c>
      <c r="X58" s="59"/>
      <c r="Y58" s="59">
        <f t="shared" si="7"/>
        <v>71</v>
      </c>
      <c r="Z58" s="59">
        <f t="shared" si="4"/>
        <v>135</v>
      </c>
      <c r="AA58" s="53">
        <f t="shared" si="5"/>
        <v>33.75</v>
      </c>
      <c r="AB58" s="57">
        <v>21</v>
      </c>
      <c r="AC58" s="67" t="s">
        <v>28</v>
      </c>
      <c r="AD58" s="63" t="s">
        <v>10</v>
      </c>
      <c r="AF58" s="4"/>
    </row>
    <row r="59" spans="1:45" s="3" customFormat="1" x14ac:dyDescent="0.25">
      <c r="A59" s="31">
        <v>22</v>
      </c>
      <c r="B59" s="32" t="s">
        <v>165</v>
      </c>
      <c r="C59" s="33" t="s">
        <v>58</v>
      </c>
      <c r="D59" s="31">
        <v>0</v>
      </c>
      <c r="E59" s="31">
        <v>0</v>
      </c>
      <c r="F59" s="31">
        <v>6</v>
      </c>
      <c r="G59" s="31">
        <v>8</v>
      </c>
      <c r="H59" s="31">
        <v>3</v>
      </c>
      <c r="I59" s="31">
        <v>2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7</v>
      </c>
      <c r="P59" s="31">
        <v>7</v>
      </c>
      <c r="Q59" s="31">
        <f>SUM(D59:P59)</f>
        <v>33</v>
      </c>
      <c r="R59" s="31">
        <v>0</v>
      </c>
      <c r="S59" s="31">
        <v>0</v>
      </c>
      <c r="T59" s="31">
        <v>0</v>
      </c>
      <c r="U59" s="31">
        <v>17</v>
      </c>
      <c r="V59" s="31">
        <v>0</v>
      </c>
      <c r="W59" s="31">
        <v>0</v>
      </c>
      <c r="X59" s="31"/>
      <c r="Y59" s="31">
        <f t="shared" si="7"/>
        <v>17</v>
      </c>
      <c r="Z59" s="31">
        <f t="shared" si="4"/>
        <v>50</v>
      </c>
      <c r="AA59" s="24">
        <f t="shared" si="5"/>
        <v>12.5</v>
      </c>
      <c r="AB59" s="29">
        <v>22</v>
      </c>
      <c r="AC59" s="68" t="s">
        <v>28</v>
      </c>
      <c r="AD59" s="35" t="s">
        <v>13</v>
      </c>
      <c r="AF59" s="4"/>
    </row>
    <row r="60" spans="1:45" s="3" customFormat="1" x14ac:dyDescent="0.25">
      <c r="A60" s="31">
        <v>23</v>
      </c>
      <c r="B60" s="32" t="s">
        <v>155</v>
      </c>
      <c r="C60" s="33" t="s">
        <v>48</v>
      </c>
      <c r="D60" s="31">
        <v>0</v>
      </c>
      <c r="E60" s="31">
        <v>0</v>
      </c>
      <c r="F60" s="31">
        <v>6</v>
      </c>
      <c r="G60" s="31">
        <v>10</v>
      </c>
      <c r="H60" s="31">
        <v>1</v>
      </c>
      <c r="I60" s="31">
        <v>2</v>
      </c>
      <c r="J60" s="31">
        <v>0</v>
      </c>
      <c r="K60" s="31">
        <v>0</v>
      </c>
      <c r="L60" s="31">
        <v>0</v>
      </c>
      <c r="M60" s="31">
        <v>0</v>
      </c>
      <c r="N60" s="31">
        <v>1</v>
      </c>
      <c r="O60" s="31">
        <v>5</v>
      </c>
      <c r="P60" s="31">
        <v>4</v>
      </c>
      <c r="Q60" s="31">
        <f>SUM(D60:P60)</f>
        <v>29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/>
      <c r="Y60" s="36">
        <f t="shared" si="7"/>
        <v>0</v>
      </c>
      <c r="Z60" s="31">
        <f t="shared" si="4"/>
        <v>29</v>
      </c>
      <c r="AA60" s="24">
        <f t="shared" si="5"/>
        <v>7.25</v>
      </c>
      <c r="AB60" s="29">
        <v>23</v>
      </c>
      <c r="AC60" s="68" t="s">
        <v>28</v>
      </c>
      <c r="AD60" s="35" t="s">
        <v>20</v>
      </c>
      <c r="AF60" s="4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s="8" customFormat="1" x14ac:dyDescent="0.25">
      <c r="A61" s="53">
        <v>1</v>
      </c>
      <c r="B61" s="54" t="s">
        <v>192</v>
      </c>
      <c r="C61" s="55" t="s">
        <v>85</v>
      </c>
      <c r="D61" s="53">
        <v>11</v>
      </c>
      <c r="E61" s="53">
        <v>9</v>
      </c>
      <c r="F61" s="53">
        <v>4</v>
      </c>
      <c r="G61" s="53">
        <v>6</v>
      </c>
      <c r="H61" s="53">
        <v>10</v>
      </c>
      <c r="I61" s="53">
        <v>9</v>
      </c>
      <c r="J61" s="53">
        <v>4</v>
      </c>
      <c r="K61" s="53">
        <v>2</v>
      </c>
      <c r="L61" s="53">
        <v>0</v>
      </c>
      <c r="M61" s="53">
        <v>3</v>
      </c>
      <c r="N61" s="53">
        <v>18</v>
      </c>
      <c r="O61" s="53">
        <v>10</v>
      </c>
      <c r="P61" s="53">
        <v>15</v>
      </c>
      <c r="Q61" s="53">
        <f t="shared" ref="Q61:Q90" si="8">SUM(D61:P61)</f>
        <v>101</v>
      </c>
      <c r="R61" s="53">
        <v>30</v>
      </c>
      <c r="S61" s="53">
        <v>2</v>
      </c>
      <c r="T61" s="53">
        <v>20</v>
      </c>
      <c r="U61" s="53">
        <v>30</v>
      </c>
      <c r="V61" s="53">
        <v>40</v>
      </c>
      <c r="W61" s="53">
        <v>40</v>
      </c>
      <c r="X61" s="53">
        <v>0</v>
      </c>
      <c r="Y61" s="53">
        <f t="shared" ref="Y61:Y90" si="9">SUM(R61:X61)</f>
        <v>162</v>
      </c>
      <c r="Z61" s="53">
        <f t="shared" si="4"/>
        <v>263</v>
      </c>
      <c r="AA61" s="53">
        <f t="shared" si="5"/>
        <v>65.75</v>
      </c>
      <c r="AB61" s="57">
        <v>1</v>
      </c>
      <c r="AC61" s="65" t="s">
        <v>27</v>
      </c>
      <c r="AD61" s="58" t="s">
        <v>9</v>
      </c>
      <c r="AF61" s="9"/>
    </row>
    <row r="62" spans="1:45" s="8" customFormat="1" x14ac:dyDescent="0.25">
      <c r="A62" s="53">
        <v>2</v>
      </c>
      <c r="B62" s="54" t="s">
        <v>169</v>
      </c>
      <c r="C62" s="55" t="s">
        <v>62</v>
      </c>
      <c r="D62" s="53">
        <v>11</v>
      </c>
      <c r="E62" s="53">
        <v>0</v>
      </c>
      <c r="F62" s="53">
        <v>0</v>
      </c>
      <c r="G62" s="53">
        <v>2</v>
      </c>
      <c r="H62" s="53">
        <v>7</v>
      </c>
      <c r="I62" s="53">
        <v>3</v>
      </c>
      <c r="J62" s="53">
        <v>0</v>
      </c>
      <c r="K62" s="53">
        <v>2</v>
      </c>
      <c r="L62" s="53">
        <v>0</v>
      </c>
      <c r="M62" s="53">
        <v>2</v>
      </c>
      <c r="N62" s="53">
        <v>13</v>
      </c>
      <c r="O62" s="53">
        <v>8</v>
      </c>
      <c r="P62" s="53">
        <v>10</v>
      </c>
      <c r="Q62" s="53">
        <f t="shared" si="8"/>
        <v>58</v>
      </c>
      <c r="R62" s="53">
        <v>30</v>
      </c>
      <c r="S62" s="53">
        <v>16</v>
      </c>
      <c r="T62" s="53">
        <v>20</v>
      </c>
      <c r="U62" s="53">
        <v>30</v>
      </c>
      <c r="V62" s="53">
        <v>39</v>
      </c>
      <c r="W62" s="53">
        <v>40</v>
      </c>
      <c r="X62" s="53">
        <v>16</v>
      </c>
      <c r="Y62" s="53">
        <f t="shared" si="9"/>
        <v>191</v>
      </c>
      <c r="Z62" s="53">
        <f t="shared" si="4"/>
        <v>249</v>
      </c>
      <c r="AA62" s="53">
        <f t="shared" si="5"/>
        <v>62.25</v>
      </c>
      <c r="AB62" s="57">
        <v>2</v>
      </c>
      <c r="AC62" s="65" t="s">
        <v>26</v>
      </c>
      <c r="AD62" s="58" t="s">
        <v>207</v>
      </c>
      <c r="AF62" s="9"/>
    </row>
    <row r="63" spans="1:45" s="8" customFormat="1" x14ac:dyDescent="0.25">
      <c r="A63" s="24">
        <v>3</v>
      </c>
      <c r="B63" s="25" t="s">
        <v>174</v>
      </c>
      <c r="C63" s="26" t="s">
        <v>67</v>
      </c>
      <c r="D63" s="24">
        <v>0</v>
      </c>
      <c r="E63" s="24">
        <v>9</v>
      </c>
      <c r="F63" s="24">
        <v>0</v>
      </c>
      <c r="G63" s="24">
        <v>1</v>
      </c>
      <c r="H63" s="24">
        <v>4</v>
      </c>
      <c r="I63" s="24">
        <v>12</v>
      </c>
      <c r="J63" s="24">
        <v>12</v>
      </c>
      <c r="K63" s="24">
        <v>2</v>
      </c>
      <c r="L63" s="24">
        <v>0</v>
      </c>
      <c r="M63" s="24">
        <v>3</v>
      </c>
      <c r="N63" s="24">
        <v>0</v>
      </c>
      <c r="O63" s="24">
        <v>7</v>
      </c>
      <c r="P63" s="24">
        <v>4</v>
      </c>
      <c r="Q63" s="27">
        <f t="shared" si="8"/>
        <v>54</v>
      </c>
      <c r="R63" s="24">
        <v>27</v>
      </c>
      <c r="S63" s="24">
        <v>6</v>
      </c>
      <c r="T63" s="24">
        <v>20</v>
      </c>
      <c r="U63" s="24">
        <v>30</v>
      </c>
      <c r="V63" s="24">
        <v>40</v>
      </c>
      <c r="W63" s="24">
        <v>40</v>
      </c>
      <c r="X63" s="24">
        <v>0</v>
      </c>
      <c r="Y63" s="24">
        <f t="shared" si="9"/>
        <v>163</v>
      </c>
      <c r="Z63" s="24">
        <f t="shared" si="4"/>
        <v>217</v>
      </c>
      <c r="AA63" s="24">
        <f t="shared" si="5"/>
        <v>54.25</v>
      </c>
      <c r="AB63" s="29">
        <v>3</v>
      </c>
      <c r="AC63" s="66" t="s">
        <v>26</v>
      </c>
      <c r="AD63" s="30" t="s">
        <v>219</v>
      </c>
      <c r="AF63" s="9"/>
    </row>
    <row r="64" spans="1:45" s="8" customFormat="1" x14ac:dyDescent="0.25">
      <c r="A64" s="53">
        <v>4</v>
      </c>
      <c r="B64" s="54" t="s">
        <v>185</v>
      </c>
      <c r="C64" s="55" t="s">
        <v>78</v>
      </c>
      <c r="D64" s="53">
        <v>0</v>
      </c>
      <c r="E64" s="53">
        <v>9</v>
      </c>
      <c r="F64" s="53">
        <v>8</v>
      </c>
      <c r="G64" s="53">
        <v>2</v>
      </c>
      <c r="H64" s="53">
        <v>9</v>
      </c>
      <c r="I64" s="53">
        <v>12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9</v>
      </c>
      <c r="P64" s="53">
        <v>6</v>
      </c>
      <c r="Q64" s="53">
        <f t="shared" si="8"/>
        <v>55</v>
      </c>
      <c r="R64" s="53">
        <v>22</v>
      </c>
      <c r="S64" s="53">
        <v>0</v>
      </c>
      <c r="T64" s="53">
        <v>20</v>
      </c>
      <c r="U64" s="53">
        <v>11</v>
      </c>
      <c r="V64" s="53">
        <v>37</v>
      </c>
      <c r="W64" s="53">
        <v>40</v>
      </c>
      <c r="X64" s="53">
        <v>16</v>
      </c>
      <c r="Y64" s="53">
        <f t="shared" si="9"/>
        <v>146</v>
      </c>
      <c r="Z64" s="53">
        <f t="shared" si="4"/>
        <v>201</v>
      </c>
      <c r="AA64" s="53">
        <f t="shared" si="5"/>
        <v>50.25</v>
      </c>
      <c r="AB64" s="57">
        <v>4</v>
      </c>
      <c r="AC64" s="65" t="s">
        <v>26</v>
      </c>
      <c r="AD64" s="58" t="s">
        <v>218</v>
      </c>
      <c r="AF64" s="9"/>
    </row>
    <row r="65" spans="1:32" s="3" customFormat="1" x14ac:dyDescent="0.25">
      <c r="A65" s="31">
        <v>5</v>
      </c>
      <c r="B65" s="32" t="s">
        <v>177</v>
      </c>
      <c r="C65" s="33" t="s">
        <v>70</v>
      </c>
      <c r="D65" s="31">
        <v>0</v>
      </c>
      <c r="E65" s="31">
        <v>9</v>
      </c>
      <c r="F65" s="31">
        <v>0</v>
      </c>
      <c r="G65" s="31">
        <v>4</v>
      </c>
      <c r="H65" s="31">
        <v>11</v>
      </c>
      <c r="I65" s="31">
        <v>12</v>
      </c>
      <c r="J65" s="31">
        <v>4</v>
      </c>
      <c r="K65" s="31">
        <v>0</v>
      </c>
      <c r="L65" s="31">
        <v>0</v>
      </c>
      <c r="M65" s="31">
        <v>0</v>
      </c>
      <c r="N65" s="31">
        <v>2</v>
      </c>
      <c r="O65" s="31">
        <v>5</v>
      </c>
      <c r="P65" s="31">
        <v>11</v>
      </c>
      <c r="Q65" s="36">
        <f t="shared" si="8"/>
        <v>58</v>
      </c>
      <c r="R65" s="31">
        <v>30</v>
      </c>
      <c r="S65" s="31">
        <v>19</v>
      </c>
      <c r="T65" s="31">
        <v>10</v>
      </c>
      <c r="U65" s="31">
        <v>0</v>
      </c>
      <c r="V65" s="31">
        <v>40</v>
      </c>
      <c r="W65" s="31">
        <v>40</v>
      </c>
      <c r="X65" s="31">
        <v>0</v>
      </c>
      <c r="Y65" s="31">
        <f t="shared" si="9"/>
        <v>139</v>
      </c>
      <c r="Z65" s="31">
        <f t="shared" si="4"/>
        <v>197</v>
      </c>
      <c r="AA65" s="24">
        <f t="shared" si="5"/>
        <v>49.25</v>
      </c>
      <c r="AB65" s="29">
        <v>5</v>
      </c>
      <c r="AC65" s="68" t="s">
        <v>28</v>
      </c>
      <c r="AD65" s="35" t="s">
        <v>224</v>
      </c>
      <c r="AF65" s="4"/>
    </row>
    <row r="66" spans="1:32" s="3" customFormat="1" x14ac:dyDescent="0.25">
      <c r="A66" s="59">
        <v>6</v>
      </c>
      <c r="B66" s="60" t="s">
        <v>173</v>
      </c>
      <c r="C66" s="61" t="s">
        <v>66</v>
      </c>
      <c r="D66" s="59">
        <v>11</v>
      </c>
      <c r="E66" s="59">
        <v>0</v>
      </c>
      <c r="F66" s="59">
        <v>0</v>
      </c>
      <c r="G66" s="59">
        <v>8</v>
      </c>
      <c r="H66" s="59">
        <v>8</v>
      </c>
      <c r="I66" s="59">
        <v>9</v>
      </c>
      <c r="J66" s="59">
        <v>12</v>
      </c>
      <c r="K66" s="59">
        <v>4</v>
      </c>
      <c r="L66" s="59">
        <v>0</v>
      </c>
      <c r="M66" s="59">
        <v>3</v>
      </c>
      <c r="N66" s="59">
        <v>0</v>
      </c>
      <c r="O66" s="59">
        <v>8</v>
      </c>
      <c r="P66" s="59">
        <v>10</v>
      </c>
      <c r="Q66" s="59">
        <f t="shared" si="8"/>
        <v>73</v>
      </c>
      <c r="R66" s="59">
        <v>9</v>
      </c>
      <c r="S66" s="59">
        <v>14</v>
      </c>
      <c r="T66" s="59">
        <v>20</v>
      </c>
      <c r="U66" s="59">
        <v>0</v>
      </c>
      <c r="V66" s="59">
        <v>40</v>
      </c>
      <c r="W66" s="59">
        <v>40</v>
      </c>
      <c r="X66" s="59">
        <v>0</v>
      </c>
      <c r="Y66" s="59">
        <f t="shared" si="9"/>
        <v>123</v>
      </c>
      <c r="Z66" s="59">
        <f t="shared" si="4"/>
        <v>196</v>
      </c>
      <c r="AA66" s="53">
        <f t="shared" si="5"/>
        <v>49</v>
      </c>
      <c r="AB66" s="57">
        <v>6</v>
      </c>
      <c r="AC66" s="67" t="s">
        <v>28</v>
      </c>
      <c r="AD66" s="63" t="s">
        <v>18</v>
      </c>
      <c r="AF66" s="4"/>
    </row>
    <row r="67" spans="1:32" s="3" customFormat="1" x14ac:dyDescent="0.25">
      <c r="A67" s="31">
        <v>7</v>
      </c>
      <c r="B67" s="32" t="s">
        <v>187</v>
      </c>
      <c r="C67" s="33" t="s">
        <v>80</v>
      </c>
      <c r="D67" s="31">
        <v>0</v>
      </c>
      <c r="E67" s="31">
        <v>9</v>
      </c>
      <c r="F67" s="31">
        <v>0</v>
      </c>
      <c r="G67" s="31">
        <v>8</v>
      </c>
      <c r="H67" s="31">
        <v>6</v>
      </c>
      <c r="I67" s="31">
        <v>12</v>
      </c>
      <c r="J67" s="31">
        <v>6</v>
      </c>
      <c r="K67" s="31">
        <v>0</v>
      </c>
      <c r="L67" s="31">
        <v>6</v>
      </c>
      <c r="M67" s="31">
        <v>5</v>
      </c>
      <c r="N67" s="31">
        <v>0</v>
      </c>
      <c r="O67" s="31">
        <v>7</v>
      </c>
      <c r="P67" s="31">
        <v>11</v>
      </c>
      <c r="Q67" s="36">
        <f t="shared" si="8"/>
        <v>70</v>
      </c>
      <c r="R67" s="31">
        <v>0</v>
      </c>
      <c r="S67" s="31">
        <v>1</v>
      </c>
      <c r="T67" s="31">
        <v>0</v>
      </c>
      <c r="U67" s="31">
        <v>25</v>
      </c>
      <c r="V67" s="31">
        <v>40</v>
      </c>
      <c r="W67" s="31">
        <v>40</v>
      </c>
      <c r="X67" s="31">
        <v>0</v>
      </c>
      <c r="Y67" s="31">
        <f t="shared" si="9"/>
        <v>106</v>
      </c>
      <c r="Z67" s="31">
        <f t="shared" si="4"/>
        <v>176</v>
      </c>
      <c r="AA67" s="24">
        <f t="shared" si="5"/>
        <v>44</v>
      </c>
      <c r="AB67" s="29">
        <v>6</v>
      </c>
      <c r="AC67" s="68" t="s">
        <v>28</v>
      </c>
      <c r="AD67" s="35" t="s">
        <v>219</v>
      </c>
      <c r="AF67" s="4"/>
    </row>
    <row r="68" spans="1:32" s="3" customFormat="1" x14ac:dyDescent="0.25">
      <c r="A68" s="31">
        <v>8</v>
      </c>
      <c r="B68" s="32" t="s">
        <v>188</v>
      </c>
      <c r="C68" s="33" t="s">
        <v>81</v>
      </c>
      <c r="D68" s="31">
        <v>0</v>
      </c>
      <c r="E68" s="31">
        <v>9</v>
      </c>
      <c r="F68" s="31">
        <v>0</v>
      </c>
      <c r="G68" s="31">
        <v>1</v>
      </c>
      <c r="H68" s="31">
        <v>6</v>
      </c>
      <c r="I68" s="31">
        <v>9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10</v>
      </c>
      <c r="Q68" s="36">
        <f t="shared" si="8"/>
        <v>35</v>
      </c>
      <c r="R68" s="31">
        <v>0</v>
      </c>
      <c r="S68" s="31">
        <v>5</v>
      </c>
      <c r="T68" s="31">
        <v>20</v>
      </c>
      <c r="U68" s="31">
        <v>30</v>
      </c>
      <c r="V68" s="31">
        <v>37</v>
      </c>
      <c r="W68" s="31">
        <v>40</v>
      </c>
      <c r="X68" s="31">
        <v>8</v>
      </c>
      <c r="Y68" s="31">
        <f t="shared" si="9"/>
        <v>140</v>
      </c>
      <c r="Z68" s="31">
        <f t="shared" si="4"/>
        <v>175</v>
      </c>
      <c r="AA68" s="24">
        <f t="shared" si="5"/>
        <v>43.75</v>
      </c>
      <c r="AB68" s="29">
        <v>7</v>
      </c>
      <c r="AC68" s="68" t="s">
        <v>28</v>
      </c>
      <c r="AD68" s="35" t="s">
        <v>221</v>
      </c>
      <c r="AF68" s="4"/>
    </row>
    <row r="69" spans="1:32" s="3" customFormat="1" x14ac:dyDescent="0.25">
      <c r="A69" s="59">
        <v>9</v>
      </c>
      <c r="B69" s="60" t="s">
        <v>170</v>
      </c>
      <c r="C69" s="61" t="s">
        <v>63</v>
      </c>
      <c r="D69" s="59">
        <v>0</v>
      </c>
      <c r="E69" s="59">
        <v>9</v>
      </c>
      <c r="F69" s="59">
        <v>0</v>
      </c>
      <c r="G69" s="59">
        <v>8</v>
      </c>
      <c r="H69" s="59">
        <v>8</v>
      </c>
      <c r="I69" s="59">
        <v>15</v>
      </c>
      <c r="J69" s="59">
        <v>8</v>
      </c>
      <c r="K69" s="59">
        <v>0</v>
      </c>
      <c r="L69" s="59">
        <v>0</v>
      </c>
      <c r="M69" s="59">
        <v>0</v>
      </c>
      <c r="N69" s="59">
        <v>0</v>
      </c>
      <c r="O69" s="59">
        <v>7</v>
      </c>
      <c r="P69" s="59">
        <v>9</v>
      </c>
      <c r="Q69" s="59">
        <f t="shared" si="8"/>
        <v>64</v>
      </c>
      <c r="R69" s="59">
        <v>9</v>
      </c>
      <c r="S69" s="59">
        <v>0</v>
      </c>
      <c r="T69" s="59">
        <v>20</v>
      </c>
      <c r="U69" s="59">
        <v>0</v>
      </c>
      <c r="V69" s="59">
        <v>34</v>
      </c>
      <c r="W69" s="59">
        <v>40</v>
      </c>
      <c r="X69" s="59">
        <v>4</v>
      </c>
      <c r="Y69" s="59">
        <f t="shared" si="9"/>
        <v>107</v>
      </c>
      <c r="Z69" s="59">
        <f t="shared" si="4"/>
        <v>171</v>
      </c>
      <c r="AA69" s="53">
        <f t="shared" si="5"/>
        <v>42.75</v>
      </c>
      <c r="AB69" s="57">
        <v>8</v>
      </c>
      <c r="AC69" s="67" t="s">
        <v>28</v>
      </c>
      <c r="AD69" s="63" t="s">
        <v>9</v>
      </c>
      <c r="AF69" s="4"/>
    </row>
    <row r="70" spans="1:32" s="3" customFormat="1" x14ac:dyDescent="0.25">
      <c r="A70" s="31">
        <v>10</v>
      </c>
      <c r="B70" s="32" t="s">
        <v>168</v>
      </c>
      <c r="C70" s="33" t="s">
        <v>61</v>
      </c>
      <c r="D70" s="31">
        <v>0</v>
      </c>
      <c r="E70" s="31">
        <v>9</v>
      </c>
      <c r="F70" s="31">
        <v>0</v>
      </c>
      <c r="G70" s="31">
        <v>2</v>
      </c>
      <c r="H70" s="31">
        <v>7</v>
      </c>
      <c r="I70" s="31">
        <v>12</v>
      </c>
      <c r="J70" s="31">
        <v>6</v>
      </c>
      <c r="K70" s="31">
        <v>0</v>
      </c>
      <c r="L70" s="31">
        <v>0</v>
      </c>
      <c r="M70" s="31">
        <v>0</v>
      </c>
      <c r="N70" s="31">
        <v>0</v>
      </c>
      <c r="O70" s="31">
        <v>6</v>
      </c>
      <c r="P70" s="31">
        <v>13</v>
      </c>
      <c r="Q70" s="36">
        <f t="shared" si="8"/>
        <v>55</v>
      </c>
      <c r="R70" s="31">
        <v>12</v>
      </c>
      <c r="S70" s="31">
        <v>0</v>
      </c>
      <c r="T70" s="31">
        <v>10</v>
      </c>
      <c r="U70" s="31">
        <v>30</v>
      </c>
      <c r="V70" s="31">
        <v>32</v>
      </c>
      <c r="W70" s="31">
        <v>30</v>
      </c>
      <c r="X70" s="31">
        <v>0</v>
      </c>
      <c r="Y70" s="31">
        <f t="shared" si="9"/>
        <v>114</v>
      </c>
      <c r="Z70" s="31">
        <f t="shared" si="4"/>
        <v>169</v>
      </c>
      <c r="AA70" s="24">
        <f t="shared" si="5"/>
        <v>42.25</v>
      </c>
      <c r="AB70" s="29">
        <v>10</v>
      </c>
      <c r="AC70" s="68" t="s">
        <v>28</v>
      </c>
      <c r="AD70" s="35" t="s">
        <v>222</v>
      </c>
      <c r="AF70" s="4"/>
    </row>
    <row r="71" spans="1:32" s="3" customFormat="1" x14ac:dyDescent="0.25">
      <c r="A71" s="31">
        <v>11</v>
      </c>
      <c r="B71" s="32" t="s">
        <v>172</v>
      </c>
      <c r="C71" s="37" t="s">
        <v>65</v>
      </c>
      <c r="D71" s="31">
        <v>11</v>
      </c>
      <c r="E71" s="31">
        <v>9</v>
      </c>
      <c r="F71" s="31">
        <v>8</v>
      </c>
      <c r="G71" s="31">
        <v>5</v>
      </c>
      <c r="H71" s="31">
        <v>6</v>
      </c>
      <c r="I71" s="31">
        <v>9</v>
      </c>
      <c r="J71" s="31">
        <v>8</v>
      </c>
      <c r="K71" s="31">
        <v>0</v>
      </c>
      <c r="L71" s="31">
        <v>0</v>
      </c>
      <c r="M71" s="31">
        <v>0</v>
      </c>
      <c r="N71" s="31">
        <v>0</v>
      </c>
      <c r="O71" s="31">
        <v>7</v>
      </c>
      <c r="P71" s="31">
        <v>13</v>
      </c>
      <c r="Q71" s="36">
        <f t="shared" si="8"/>
        <v>76</v>
      </c>
      <c r="R71" s="31">
        <v>6</v>
      </c>
      <c r="S71" s="31">
        <v>0</v>
      </c>
      <c r="T71" s="31">
        <v>10</v>
      </c>
      <c r="U71" s="31">
        <v>0</v>
      </c>
      <c r="V71" s="31">
        <v>31</v>
      </c>
      <c r="W71" s="31">
        <v>40</v>
      </c>
      <c r="X71" s="31">
        <v>4</v>
      </c>
      <c r="Y71" s="31">
        <f t="shared" si="9"/>
        <v>91</v>
      </c>
      <c r="Z71" s="31">
        <f t="shared" si="4"/>
        <v>167</v>
      </c>
      <c r="AA71" s="24">
        <f t="shared" si="5"/>
        <v>41.75</v>
      </c>
      <c r="AB71" s="29">
        <v>11</v>
      </c>
      <c r="AC71" s="68" t="s">
        <v>28</v>
      </c>
      <c r="AD71" s="35" t="s">
        <v>217</v>
      </c>
      <c r="AF71" s="4"/>
    </row>
    <row r="72" spans="1:32" s="3" customFormat="1" x14ac:dyDescent="0.25">
      <c r="A72" s="59">
        <v>12</v>
      </c>
      <c r="B72" s="60" t="s">
        <v>166</v>
      </c>
      <c r="C72" s="61" t="s">
        <v>59</v>
      </c>
      <c r="D72" s="59">
        <v>0</v>
      </c>
      <c r="E72" s="59">
        <v>9</v>
      </c>
      <c r="F72" s="59">
        <v>0</v>
      </c>
      <c r="G72" s="59">
        <v>6</v>
      </c>
      <c r="H72" s="59">
        <v>6</v>
      </c>
      <c r="I72" s="59">
        <v>0</v>
      </c>
      <c r="J72" s="59">
        <v>4</v>
      </c>
      <c r="K72" s="59">
        <v>0</v>
      </c>
      <c r="L72" s="59">
        <v>0</v>
      </c>
      <c r="M72" s="59">
        <v>0</v>
      </c>
      <c r="N72" s="59">
        <v>0</v>
      </c>
      <c r="O72" s="59">
        <v>5</v>
      </c>
      <c r="P72" s="59">
        <v>14</v>
      </c>
      <c r="Q72" s="59">
        <f t="shared" si="8"/>
        <v>44</v>
      </c>
      <c r="R72" s="59">
        <v>9</v>
      </c>
      <c r="S72" s="59">
        <v>0</v>
      </c>
      <c r="T72" s="59">
        <v>10</v>
      </c>
      <c r="U72" s="59">
        <v>25</v>
      </c>
      <c r="V72" s="59">
        <v>40</v>
      </c>
      <c r="W72" s="59">
        <v>30</v>
      </c>
      <c r="X72" s="59">
        <v>8</v>
      </c>
      <c r="Y72" s="59">
        <f t="shared" si="9"/>
        <v>122</v>
      </c>
      <c r="Z72" s="59">
        <f t="shared" si="4"/>
        <v>166</v>
      </c>
      <c r="AA72" s="53">
        <f t="shared" si="5"/>
        <v>41.5</v>
      </c>
      <c r="AB72" s="57">
        <v>12</v>
      </c>
      <c r="AC72" s="67" t="s">
        <v>28</v>
      </c>
      <c r="AD72" s="63" t="s">
        <v>211</v>
      </c>
      <c r="AF72" s="4"/>
    </row>
    <row r="73" spans="1:32" s="3" customFormat="1" x14ac:dyDescent="0.25">
      <c r="A73" s="31">
        <v>13</v>
      </c>
      <c r="B73" s="32" t="s">
        <v>167</v>
      </c>
      <c r="C73" s="33" t="s">
        <v>60</v>
      </c>
      <c r="D73" s="31">
        <v>11</v>
      </c>
      <c r="E73" s="31">
        <v>9</v>
      </c>
      <c r="F73" s="31">
        <v>0</v>
      </c>
      <c r="G73" s="31">
        <v>8</v>
      </c>
      <c r="H73" s="31">
        <v>9</v>
      </c>
      <c r="I73" s="31">
        <v>15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8</v>
      </c>
      <c r="P73" s="31">
        <v>8</v>
      </c>
      <c r="Q73" s="36">
        <f t="shared" si="8"/>
        <v>68</v>
      </c>
      <c r="R73" s="31">
        <v>9</v>
      </c>
      <c r="S73" s="31">
        <v>0</v>
      </c>
      <c r="T73" s="31">
        <v>0</v>
      </c>
      <c r="U73" s="31">
        <v>0</v>
      </c>
      <c r="V73" s="31">
        <v>38</v>
      </c>
      <c r="W73" s="31">
        <v>40</v>
      </c>
      <c r="X73" s="31">
        <v>4</v>
      </c>
      <c r="Y73" s="31">
        <f t="shared" si="9"/>
        <v>91</v>
      </c>
      <c r="Z73" s="31">
        <f t="shared" ref="Z73:Z90" si="10">SUM(Q73,Y73)</f>
        <v>159</v>
      </c>
      <c r="AA73" s="24">
        <f t="shared" ref="AA73:AA90" si="11">Z73/4</f>
        <v>39.75</v>
      </c>
      <c r="AB73" s="29">
        <v>13</v>
      </c>
      <c r="AC73" s="68" t="s">
        <v>28</v>
      </c>
      <c r="AD73" s="35" t="s">
        <v>217</v>
      </c>
      <c r="AF73" s="4"/>
    </row>
    <row r="74" spans="1:32" s="3" customFormat="1" x14ac:dyDescent="0.25">
      <c r="A74" s="31">
        <v>14</v>
      </c>
      <c r="B74" s="32" t="s">
        <v>195</v>
      </c>
      <c r="C74" s="33" t="s">
        <v>88</v>
      </c>
      <c r="D74" s="31">
        <v>0</v>
      </c>
      <c r="E74" s="31">
        <v>9</v>
      </c>
      <c r="F74" s="31">
        <v>0</v>
      </c>
      <c r="G74" s="31">
        <v>8</v>
      </c>
      <c r="H74" s="31">
        <v>12</v>
      </c>
      <c r="I74" s="31">
        <v>15</v>
      </c>
      <c r="J74" s="31">
        <v>8</v>
      </c>
      <c r="K74" s="31">
        <v>0</v>
      </c>
      <c r="L74" s="31">
        <v>0</v>
      </c>
      <c r="M74" s="31">
        <v>0</v>
      </c>
      <c r="N74" s="31">
        <v>2</v>
      </c>
      <c r="O74" s="31">
        <v>8</v>
      </c>
      <c r="P74" s="31">
        <v>10</v>
      </c>
      <c r="Q74" s="36">
        <f t="shared" si="8"/>
        <v>72</v>
      </c>
      <c r="R74" s="31">
        <v>0</v>
      </c>
      <c r="S74" s="31">
        <v>0</v>
      </c>
      <c r="T74" s="31">
        <v>0</v>
      </c>
      <c r="U74" s="31">
        <v>0</v>
      </c>
      <c r="V74" s="31">
        <v>34</v>
      </c>
      <c r="W74" s="31">
        <v>39</v>
      </c>
      <c r="X74" s="31">
        <v>8</v>
      </c>
      <c r="Y74" s="31">
        <f t="shared" si="9"/>
        <v>81</v>
      </c>
      <c r="Z74" s="31">
        <f t="shared" si="10"/>
        <v>153</v>
      </c>
      <c r="AA74" s="24">
        <f t="shared" si="11"/>
        <v>38.25</v>
      </c>
      <c r="AB74" s="29">
        <v>14</v>
      </c>
      <c r="AC74" s="68" t="s">
        <v>28</v>
      </c>
      <c r="AD74" s="35" t="s">
        <v>24</v>
      </c>
      <c r="AF74" s="4"/>
    </row>
    <row r="75" spans="1:32" s="3" customFormat="1" x14ac:dyDescent="0.25">
      <c r="A75" s="59">
        <v>15</v>
      </c>
      <c r="B75" s="60" t="s">
        <v>178</v>
      </c>
      <c r="C75" s="61" t="s">
        <v>71</v>
      </c>
      <c r="D75" s="59">
        <v>0</v>
      </c>
      <c r="E75" s="59">
        <v>9</v>
      </c>
      <c r="F75" s="59">
        <v>0</v>
      </c>
      <c r="G75" s="59">
        <v>4</v>
      </c>
      <c r="H75" s="59">
        <v>6</v>
      </c>
      <c r="I75" s="59">
        <v>9</v>
      </c>
      <c r="J75" s="59">
        <v>6</v>
      </c>
      <c r="K75" s="59">
        <v>0</v>
      </c>
      <c r="L75" s="59">
        <v>0</v>
      </c>
      <c r="M75" s="59">
        <v>0</v>
      </c>
      <c r="N75" s="59">
        <v>1</v>
      </c>
      <c r="O75" s="59">
        <v>10</v>
      </c>
      <c r="P75" s="59">
        <v>8</v>
      </c>
      <c r="Q75" s="59">
        <f t="shared" si="8"/>
        <v>53</v>
      </c>
      <c r="R75" s="59">
        <v>9</v>
      </c>
      <c r="S75" s="59">
        <v>0</v>
      </c>
      <c r="T75" s="59">
        <v>20</v>
      </c>
      <c r="U75" s="59">
        <v>0</v>
      </c>
      <c r="V75" s="59">
        <v>35</v>
      </c>
      <c r="W75" s="59">
        <v>30</v>
      </c>
      <c r="X75" s="59">
        <v>4</v>
      </c>
      <c r="Y75" s="59">
        <f t="shared" si="9"/>
        <v>98</v>
      </c>
      <c r="Z75" s="59">
        <f t="shared" si="10"/>
        <v>151</v>
      </c>
      <c r="AA75" s="53">
        <f t="shared" si="11"/>
        <v>37.75</v>
      </c>
      <c r="AB75" s="57">
        <v>15</v>
      </c>
      <c r="AC75" s="67" t="s">
        <v>28</v>
      </c>
      <c r="AD75" s="63" t="s">
        <v>18</v>
      </c>
      <c r="AF75" s="4"/>
    </row>
    <row r="76" spans="1:32" s="3" customFormat="1" x14ac:dyDescent="0.25">
      <c r="A76" s="31">
        <v>16</v>
      </c>
      <c r="B76" s="32" t="s">
        <v>176</v>
      </c>
      <c r="C76" s="33" t="s">
        <v>69</v>
      </c>
      <c r="D76" s="31">
        <v>11</v>
      </c>
      <c r="E76" s="31">
        <v>9</v>
      </c>
      <c r="F76" s="31">
        <v>0</v>
      </c>
      <c r="G76" s="31">
        <v>4</v>
      </c>
      <c r="H76" s="31">
        <v>7</v>
      </c>
      <c r="I76" s="31">
        <v>9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9</v>
      </c>
      <c r="P76" s="31">
        <v>12</v>
      </c>
      <c r="Q76" s="36">
        <f t="shared" si="8"/>
        <v>61</v>
      </c>
      <c r="R76" s="31">
        <v>0</v>
      </c>
      <c r="S76" s="31">
        <v>0</v>
      </c>
      <c r="T76" s="31">
        <v>0</v>
      </c>
      <c r="U76" s="31">
        <v>29</v>
      </c>
      <c r="V76" s="31">
        <v>29</v>
      </c>
      <c r="W76" s="31">
        <v>30</v>
      </c>
      <c r="X76" s="31">
        <v>0</v>
      </c>
      <c r="Y76" s="31">
        <f t="shared" si="9"/>
        <v>88</v>
      </c>
      <c r="Z76" s="31">
        <f t="shared" si="10"/>
        <v>149</v>
      </c>
      <c r="AA76" s="24">
        <f t="shared" si="11"/>
        <v>37.25</v>
      </c>
      <c r="AB76" s="29">
        <v>16</v>
      </c>
      <c r="AC76" s="68" t="s">
        <v>28</v>
      </c>
      <c r="AD76" s="35" t="s">
        <v>217</v>
      </c>
      <c r="AF76" s="4"/>
    </row>
    <row r="77" spans="1:32" s="3" customFormat="1" x14ac:dyDescent="0.25">
      <c r="A77" s="31">
        <v>17</v>
      </c>
      <c r="B77" s="32" t="s">
        <v>175</v>
      </c>
      <c r="C77" s="33" t="s">
        <v>68</v>
      </c>
      <c r="D77" s="31">
        <v>0</v>
      </c>
      <c r="E77" s="31">
        <v>9</v>
      </c>
      <c r="F77" s="31">
        <v>0</v>
      </c>
      <c r="G77" s="31">
        <v>7</v>
      </c>
      <c r="H77" s="31">
        <v>6</v>
      </c>
      <c r="I77" s="31">
        <v>9</v>
      </c>
      <c r="J77" s="31">
        <v>8</v>
      </c>
      <c r="K77" s="31">
        <v>0</v>
      </c>
      <c r="L77" s="31">
        <v>0</v>
      </c>
      <c r="M77" s="31">
        <v>0</v>
      </c>
      <c r="N77" s="31">
        <v>1</v>
      </c>
      <c r="O77" s="31">
        <v>8</v>
      </c>
      <c r="P77" s="31">
        <v>11</v>
      </c>
      <c r="Q77" s="36">
        <f t="shared" si="8"/>
        <v>59</v>
      </c>
      <c r="R77" s="31">
        <v>9</v>
      </c>
      <c r="S77" s="31">
        <v>0</v>
      </c>
      <c r="T77" s="31">
        <v>0</v>
      </c>
      <c r="U77" s="31">
        <v>0</v>
      </c>
      <c r="V77" s="31">
        <v>40</v>
      </c>
      <c r="W77" s="31">
        <v>40</v>
      </c>
      <c r="X77" s="31">
        <v>0</v>
      </c>
      <c r="Y77" s="31">
        <f t="shared" si="9"/>
        <v>89</v>
      </c>
      <c r="Z77" s="31">
        <f t="shared" si="10"/>
        <v>148</v>
      </c>
      <c r="AA77" s="24">
        <f t="shared" si="11"/>
        <v>37</v>
      </c>
      <c r="AB77" s="29">
        <v>17</v>
      </c>
      <c r="AC77" s="68" t="s">
        <v>28</v>
      </c>
      <c r="AD77" s="35" t="s">
        <v>223</v>
      </c>
      <c r="AF77" s="4"/>
    </row>
    <row r="78" spans="1:32" s="3" customFormat="1" x14ac:dyDescent="0.25">
      <c r="A78" s="59">
        <v>18</v>
      </c>
      <c r="B78" s="60" t="s">
        <v>194</v>
      </c>
      <c r="C78" s="61" t="s">
        <v>87</v>
      </c>
      <c r="D78" s="59">
        <v>0</v>
      </c>
      <c r="E78" s="59">
        <v>9</v>
      </c>
      <c r="F78" s="59">
        <v>2</v>
      </c>
      <c r="G78" s="59">
        <v>7</v>
      </c>
      <c r="H78" s="59">
        <v>9</v>
      </c>
      <c r="I78" s="59">
        <v>9</v>
      </c>
      <c r="J78" s="59">
        <v>2</v>
      </c>
      <c r="K78" s="59">
        <v>0</v>
      </c>
      <c r="L78" s="59">
        <v>2</v>
      </c>
      <c r="M78" s="59">
        <v>0</v>
      </c>
      <c r="N78" s="59">
        <v>0</v>
      </c>
      <c r="O78" s="59">
        <v>8</v>
      </c>
      <c r="P78" s="59">
        <v>14</v>
      </c>
      <c r="Q78" s="59">
        <f t="shared" si="8"/>
        <v>62</v>
      </c>
      <c r="R78" s="59">
        <v>6</v>
      </c>
      <c r="S78" s="59">
        <v>3</v>
      </c>
      <c r="T78" s="59">
        <v>0</v>
      </c>
      <c r="U78" s="59">
        <v>0</v>
      </c>
      <c r="V78" s="59">
        <v>25</v>
      </c>
      <c r="W78" s="59">
        <v>40</v>
      </c>
      <c r="X78" s="59">
        <v>8</v>
      </c>
      <c r="Y78" s="59">
        <f t="shared" si="9"/>
        <v>82</v>
      </c>
      <c r="Z78" s="59">
        <f t="shared" si="10"/>
        <v>144</v>
      </c>
      <c r="AA78" s="53">
        <f t="shared" si="11"/>
        <v>36</v>
      </c>
      <c r="AB78" s="57">
        <v>18</v>
      </c>
      <c r="AC78" s="67" t="s">
        <v>28</v>
      </c>
      <c r="AD78" s="63" t="s">
        <v>225</v>
      </c>
      <c r="AF78" s="4"/>
    </row>
    <row r="79" spans="1:32" s="3" customFormat="1" x14ac:dyDescent="0.25">
      <c r="A79" s="59">
        <v>19</v>
      </c>
      <c r="B79" s="60" t="s">
        <v>179</v>
      </c>
      <c r="C79" s="61" t="s">
        <v>72</v>
      </c>
      <c r="D79" s="59">
        <v>0</v>
      </c>
      <c r="E79" s="59">
        <v>9</v>
      </c>
      <c r="F79" s="59">
        <v>0</v>
      </c>
      <c r="G79" s="59">
        <v>0</v>
      </c>
      <c r="H79" s="59">
        <v>8</v>
      </c>
      <c r="I79" s="59">
        <v>9</v>
      </c>
      <c r="J79" s="59">
        <v>10</v>
      </c>
      <c r="K79" s="59">
        <v>0</v>
      </c>
      <c r="L79" s="59">
        <v>0</v>
      </c>
      <c r="M79" s="59">
        <v>0</v>
      </c>
      <c r="N79" s="59">
        <v>0</v>
      </c>
      <c r="O79" s="59">
        <v>7</v>
      </c>
      <c r="P79" s="59">
        <v>13</v>
      </c>
      <c r="Q79" s="59">
        <f t="shared" si="8"/>
        <v>56</v>
      </c>
      <c r="R79" s="59">
        <v>6</v>
      </c>
      <c r="S79" s="59">
        <v>11</v>
      </c>
      <c r="T79" s="59">
        <v>0</v>
      </c>
      <c r="U79" s="59">
        <v>0</v>
      </c>
      <c r="V79" s="59">
        <v>40</v>
      </c>
      <c r="W79" s="59">
        <v>30</v>
      </c>
      <c r="X79" s="59">
        <v>0</v>
      </c>
      <c r="Y79" s="59">
        <f t="shared" si="9"/>
        <v>87</v>
      </c>
      <c r="Z79" s="59">
        <f t="shared" si="10"/>
        <v>143</v>
      </c>
      <c r="AA79" s="53">
        <f t="shared" si="11"/>
        <v>35.75</v>
      </c>
      <c r="AB79" s="57">
        <v>19</v>
      </c>
      <c r="AC79" s="67" t="s">
        <v>28</v>
      </c>
      <c r="AD79" s="63" t="s">
        <v>21</v>
      </c>
      <c r="AF79" s="4"/>
    </row>
    <row r="80" spans="1:32" s="3" customFormat="1" x14ac:dyDescent="0.25">
      <c r="A80" s="31">
        <v>20</v>
      </c>
      <c r="B80" s="32" t="s">
        <v>189</v>
      </c>
      <c r="C80" s="33" t="s">
        <v>82</v>
      </c>
      <c r="D80" s="31">
        <v>0</v>
      </c>
      <c r="E80" s="31">
        <v>9</v>
      </c>
      <c r="F80" s="31">
        <v>0</v>
      </c>
      <c r="G80" s="31">
        <v>3</v>
      </c>
      <c r="H80" s="31">
        <v>9</v>
      </c>
      <c r="I80" s="31">
        <v>12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8</v>
      </c>
      <c r="P80" s="31">
        <v>9</v>
      </c>
      <c r="Q80" s="36">
        <f t="shared" si="8"/>
        <v>50</v>
      </c>
      <c r="R80" s="31">
        <v>0</v>
      </c>
      <c r="S80" s="31">
        <v>5</v>
      </c>
      <c r="T80" s="31">
        <v>0</v>
      </c>
      <c r="U80" s="31">
        <v>0</v>
      </c>
      <c r="V80" s="31">
        <v>40</v>
      </c>
      <c r="W80" s="31">
        <v>40</v>
      </c>
      <c r="X80" s="31">
        <v>8</v>
      </c>
      <c r="Y80" s="31">
        <f t="shared" si="9"/>
        <v>93</v>
      </c>
      <c r="Z80" s="31">
        <f t="shared" si="10"/>
        <v>143</v>
      </c>
      <c r="AA80" s="24">
        <f t="shared" si="11"/>
        <v>35.75</v>
      </c>
      <c r="AB80" s="29">
        <v>19</v>
      </c>
      <c r="AC80" s="68" t="s">
        <v>28</v>
      </c>
      <c r="AD80" s="35" t="s">
        <v>19</v>
      </c>
      <c r="AF80" s="4"/>
    </row>
    <row r="81" spans="1:45" s="3" customFormat="1" x14ac:dyDescent="0.25">
      <c r="A81" s="31">
        <v>21</v>
      </c>
      <c r="B81" s="32" t="s">
        <v>186</v>
      </c>
      <c r="C81" s="33" t="s">
        <v>79</v>
      </c>
      <c r="D81" s="31">
        <v>0</v>
      </c>
      <c r="E81" s="31">
        <v>0</v>
      </c>
      <c r="F81" s="31">
        <v>2</v>
      </c>
      <c r="G81" s="31">
        <v>3</v>
      </c>
      <c r="H81" s="31">
        <v>10</v>
      </c>
      <c r="I81" s="31">
        <v>3</v>
      </c>
      <c r="J81" s="31">
        <v>0</v>
      </c>
      <c r="K81" s="31">
        <v>0</v>
      </c>
      <c r="L81" s="31">
        <v>0</v>
      </c>
      <c r="M81" s="31">
        <v>0</v>
      </c>
      <c r="N81" s="31">
        <v>3</v>
      </c>
      <c r="O81" s="31">
        <v>7</v>
      </c>
      <c r="P81" s="31">
        <v>15</v>
      </c>
      <c r="Q81" s="36">
        <f t="shared" si="8"/>
        <v>43</v>
      </c>
      <c r="R81" s="31">
        <v>10</v>
      </c>
      <c r="S81" s="31">
        <v>5</v>
      </c>
      <c r="T81" s="31">
        <v>0</v>
      </c>
      <c r="U81" s="31">
        <v>25</v>
      </c>
      <c r="V81" s="31">
        <v>22</v>
      </c>
      <c r="W81" s="31">
        <v>30</v>
      </c>
      <c r="X81" s="31">
        <v>8</v>
      </c>
      <c r="Y81" s="36">
        <f t="shared" si="9"/>
        <v>100</v>
      </c>
      <c r="Z81" s="31">
        <f t="shared" si="10"/>
        <v>143</v>
      </c>
      <c r="AA81" s="24">
        <f t="shared" si="11"/>
        <v>35.75</v>
      </c>
      <c r="AB81" s="29">
        <v>19</v>
      </c>
      <c r="AC81" s="68" t="s">
        <v>28</v>
      </c>
      <c r="AD81" s="35" t="s">
        <v>224</v>
      </c>
      <c r="AF81" s="4"/>
    </row>
    <row r="82" spans="1:45" s="3" customFormat="1" x14ac:dyDescent="0.25">
      <c r="A82" s="31">
        <v>22</v>
      </c>
      <c r="B82" s="32" t="s">
        <v>191</v>
      </c>
      <c r="C82" s="33" t="s">
        <v>84</v>
      </c>
      <c r="D82" s="31">
        <v>0</v>
      </c>
      <c r="E82" s="31">
        <v>9</v>
      </c>
      <c r="F82" s="31">
        <v>8</v>
      </c>
      <c r="G82" s="31">
        <v>4</v>
      </c>
      <c r="H82" s="31">
        <v>6</v>
      </c>
      <c r="I82" s="31">
        <v>3</v>
      </c>
      <c r="J82" s="31">
        <v>4</v>
      </c>
      <c r="K82" s="31">
        <v>0</v>
      </c>
      <c r="L82" s="31">
        <v>0</v>
      </c>
      <c r="M82" s="31">
        <v>0</v>
      </c>
      <c r="N82" s="31">
        <v>0</v>
      </c>
      <c r="O82" s="31">
        <v>3</v>
      </c>
      <c r="P82" s="31">
        <v>8</v>
      </c>
      <c r="Q82" s="36">
        <f t="shared" si="8"/>
        <v>45</v>
      </c>
      <c r="R82" s="31">
        <v>11</v>
      </c>
      <c r="S82" s="31">
        <v>0</v>
      </c>
      <c r="T82" s="31">
        <v>20</v>
      </c>
      <c r="U82" s="31">
        <v>20</v>
      </c>
      <c r="V82" s="31">
        <v>0</v>
      </c>
      <c r="W82" s="31">
        <v>30</v>
      </c>
      <c r="X82" s="31">
        <v>0</v>
      </c>
      <c r="Y82" s="31">
        <f t="shared" si="9"/>
        <v>81</v>
      </c>
      <c r="Z82" s="31">
        <f t="shared" si="10"/>
        <v>126</v>
      </c>
      <c r="AA82" s="24">
        <f t="shared" si="11"/>
        <v>31.5</v>
      </c>
      <c r="AB82" s="29">
        <v>20</v>
      </c>
      <c r="AC82" s="68" t="s">
        <v>28</v>
      </c>
      <c r="AD82" s="35" t="s">
        <v>19</v>
      </c>
      <c r="AF82" s="4"/>
    </row>
    <row r="83" spans="1:45" s="3" customFormat="1" x14ac:dyDescent="0.25">
      <c r="A83" s="59">
        <v>23</v>
      </c>
      <c r="B83" s="60" t="s">
        <v>180</v>
      </c>
      <c r="C83" s="61" t="s">
        <v>73</v>
      </c>
      <c r="D83" s="59">
        <v>0</v>
      </c>
      <c r="E83" s="59">
        <v>9</v>
      </c>
      <c r="F83" s="59">
        <v>0</v>
      </c>
      <c r="G83" s="59">
        <v>3</v>
      </c>
      <c r="H83" s="59">
        <v>7</v>
      </c>
      <c r="I83" s="59">
        <v>6</v>
      </c>
      <c r="J83" s="59">
        <v>4</v>
      </c>
      <c r="K83" s="59">
        <v>0</v>
      </c>
      <c r="L83" s="59">
        <v>6</v>
      </c>
      <c r="M83" s="59">
        <v>0</v>
      </c>
      <c r="N83" s="59">
        <v>0</v>
      </c>
      <c r="O83" s="59">
        <v>8</v>
      </c>
      <c r="P83" s="59">
        <v>8</v>
      </c>
      <c r="Q83" s="59">
        <f t="shared" si="8"/>
        <v>51</v>
      </c>
      <c r="R83" s="59">
        <v>6</v>
      </c>
      <c r="S83" s="59">
        <v>0</v>
      </c>
      <c r="T83" s="59">
        <v>0</v>
      </c>
      <c r="U83" s="59">
        <v>0</v>
      </c>
      <c r="V83" s="59">
        <v>37</v>
      </c>
      <c r="W83" s="59">
        <v>30</v>
      </c>
      <c r="X83" s="59">
        <v>0</v>
      </c>
      <c r="Y83" s="59">
        <f t="shared" si="9"/>
        <v>73</v>
      </c>
      <c r="Z83" s="59">
        <f t="shared" si="10"/>
        <v>124</v>
      </c>
      <c r="AA83" s="53">
        <f t="shared" si="11"/>
        <v>31</v>
      </c>
      <c r="AB83" s="57">
        <v>21</v>
      </c>
      <c r="AC83" s="67" t="s">
        <v>28</v>
      </c>
      <c r="AD83" s="63" t="s">
        <v>225</v>
      </c>
      <c r="AF83" s="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s="3" customFormat="1" x14ac:dyDescent="0.25">
      <c r="A84" s="31">
        <v>24</v>
      </c>
      <c r="B84" s="32" t="s">
        <v>193</v>
      </c>
      <c r="C84" s="33" t="s">
        <v>86</v>
      </c>
      <c r="D84" s="31">
        <v>0</v>
      </c>
      <c r="E84" s="31">
        <v>9</v>
      </c>
      <c r="F84" s="31">
        <v>0</v>
      </c>
      <c r="G84" s="31">
        <v>5</v>
      </c>
      <c r="H84" s="31">
        <v>5</v>
      </c>
      <c r="I84" s="31">
        <v>12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9</v>
      </c>
      <c r="P84" s="31">
        <v>12</v>
      </c>
      <c r="Q84" s="36">
        <f t="shared" si="8"/>
        <v>52</v>
      </c>
      <c r="R84" s="31">
        <v>0</v>
      </c>
      <c r="S84" s="31">
        <v>0</v>
      </c>
      <c r="T84" s="31">
        <v>0</v>
      </c>
      <c r="U84" s="31">
        <v>0</v>
      </c>
      <c r="V84" s="31">
        <v>27</v>
      </c>
      <c r="W84" s="31">
        <v>40</v>
      </c>
      <c r="X84" s="31">
        <v>4</v>
      </c>
      <c r="Y84" s="31">
        <f t="shared" si="9"/>
        <v>71</v>
      </c>
      <c r="Z84" s="31">
        <f t="shared" si="10"/>
        <v>123</v>
      </c>
      <c r="AA84" s="24">
        <f t="shared" si="11"/>
        <v>30.75</v>
      </c>
      <c r="AB84" s="29">
        <v>22</v>
      </c>
      <c r="AC84" s="68" t="s">
        <v>28</v>
      </c>
      <c r="AD84" s="35" t="s">
        <v>226</v>
      </c>
      <c r="AF84" s="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s="3" customFormat="1" x14ac:dyDescent="0.25">
      <c r="A85" s="59">
        <v>25</v>
      </c>
      <c r="B85" s="60" t="s">
        <v>183</v>
      </c>
      <c r="C85" s="61" t="s">
        <v>76</v>
      </c>
      <c r="D85" s="59">
        <v>0</v>
      </c>
      <c r="E85" s="59">
        <v>9</v>
      </c>
      <c r="F85" s="59">
        <v>0</v>
      </c>
      <c r="G85" s="59">
        <v>3</v>
      </c>
      <c r="H85" s="59">
        <v>12</v>
      </c>
      <c r="I85" s="59">
        <v>3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7</v>
      </c>
      <c r="P85" s="59">
        <v>11</v>
      </c>
      <c r="Q85" s="59">
        <f t="shared" si="8"/>
        <v>45</v>
      </c>
      <c r="R85" s="59">
        <v>0</v>
      </c>
      <c r="S85" s="59">
        <v>15</v>
      </c>
      <c r="T85" s="59">
        <v>20</v>
      </c>
      <c r="U85" s="59">
        <v>0</v>
      </c>
      <c r="V85" s="59">
        <v>0</v>
      </c>
      <c r="W85" s="59">
        <v>30</v>
      </c>
      <c r="X85" s="59">
        <v>12</v>
      </c>
      <c r="Y85" s="59">
        <f t="shared" si="9"/>
        <v>77</v>
      </c>
      <c r="Z85" s="59">
        <f t="shared" si="10"/>
        <v>122</v>
      </c>
      <c r="AA85" s="53">
        <f t="shared" si="11"/>
        <v>30.5</v>
      </c>
      <c r="AB85" s="57">
        <v>23</v>
      </c>
      <c r="AC85" s="67" t="s">
        <v>28</v>
      </c>
      <c r="AD85" s="63" t="s">
        <v>207</v>
      </c>
      <c r="AF85" s="4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s="3" customFormat="1" x14ac:dyDescent="0.25">
      <c r="A86" s="31">
        <v>26</v>
      </c>
      <c r="B86" s="32" t="s">
        <v>184</v>
      </c>
      <c r="C86" s="33" t="s">
        <v>77</v>
      </c>
      <c r="D86" s="31">
        <v>0</v>
      </c>
      <c r="E86" s="31">
        <v>0</v>
      </c>
      <c r="F86" s="31">
        <v>0</v>
      </c>
      <c r="G86" s="31">
        <v>1</v>
      </c>
      <c r="H86" s="31">
        <v>5</v>
      </c>
      <c r="I86" s="31">
        <v>6</v>
      </c>
      <c r="J86" s="31">
        <v>0</v>
      </c>
      <c r="K86" s="31">
        <v>0</v>
      </c>
      <c r="L86" s="31">
        <v>2</v>
      </c>
      <c r="M86" s="31">
        <v>0</v>
      </c>
      <c r="N86" s="31">
        <v>0</v>
      </c>
      <c r="O86" s="31">
        <v>7</v>
      </c>
      <c r="P86" s="31">
        <v>6</v>
      </c>
      <c r="Q86" s="36">
        <f t="shared" si="8"/>
        <v>27</v>
      </c>
      <c r="R86" s="31">
        <v>0</v>
      </c>
      <c r="S86" s="31">
        <v>5</v>
      </c>
      <c r="T86" s="31">
        <v>8</v>
      </c>
      <c r="U86" s="31">
        <v>25</v>
      </c>
      <c r="V86" s="31">
        <v>0</v>
      </c>
      <c r="W86" s="31">
        <v>40</v>
      </c>
      <c r="X86" s="31">
        <v>4</v>
      </c>
      <c r="Y86" s="31">
        <f t="shared" si="9"/>
        <v>82</v>
      </c>
      <c r="Z86" s="31">
        <f t="shared" si="10"/>
        <v>109</v>
      </c>
      <c r="AA86" s="24">
        <f t="shared" si="11"/>
        <v>27.25</v>
      </c>
      <c r="AB86" s="29">
        <v>24</v>
      </c>
      <c r="AC86" s="68" t="s">
        <v>28</v>
      </c>
      <c r="AD86" s="35" t="s">
        <v>13</v>
      </c>
      <c r="AF86" s="4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s="3" customFormat="1" x14ac:dyDescent="0.25">
      <c r="A87" s="31">
        <v>27</v>
      </c>
      <c r="B87" s="32" t="s">
        <v>190</v>
      </c>
      <c r="C87" s="33" t="s">
        <v>83</v>
      </c>
      <c r="D87" s="31">
        <v>11</v>
      </c>
      <c r="E87" s="31">
        <v>0</v>
      </c>
      <c r="F87" s="31">
        <v>0</v>
      </c>
      <c r="G87" s="31">
        <v>3</v>
      </c>
      <c r="H87" s="31">
        <v>8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8</v>
      </c>
      <c r="P87" s="31">
        <v>10</v>
      </c>
      <c r="Q87" s="36">
        <f t="shared" si="8"/>
        <v>40</v>
      </c>
      <c r="R87" s="31">
        <v>0</v>
      </c>
      <c r="S87" s="31">
        <v>0</v>
      </c>
      <c r="T87" s="31">
        <v>20</v>
      </c>
      <c r="U87" s="31">
        <v>0</v>
      </c>
      <c r="V87" s="31">
        <v>0</v>
      </c>
      <c r="W87" s="31">
        <v>40</v>
      </c>
      <c r="X87" s="31">
        <v>4</v>
      </c>
      <c r="Y87" s="31">
        <f t="shared" si="9"/>
        <v>64</v>
      </c>
      <c r="Z87" s="31">
        <f t="shared" si="10"/>
        <v>104</v>
      </c>
      <c r="AA87" s="24">
        <f t="shared" si="11"/>
        <v>26</v>
      </c>
      <c r="AB87" s="29">
        <v>25</v>
      </c>
      <c r="AC87" s="68" t="s">
        <v>28</v>
      </c>
      <c r="AD87" s="35" t="s">
        <v>221</v>
      </c>
      <c r="AF87" s="4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s="3" customFormat="1" x14ac:dyDescent="0.25">
      <c r="A88" s="31">
        <v>28</v>
      </c>
      <c r="B88" s="32" t="s">
        <v>182</v>
      </c>
      <c r="C88" s="33" t="s">
        <v>75</v>
      </c>
      <c r="D88" s="31">
        <v>11</v>
      </c>
      <c r="E88" s="31">
        <v>9</v>
      </c>
      <c r="F88" s="31">
        <v>0</v>
      </c>
      <c r="G88" s="31">
        <v>4</v>
      </c>
      <c r="H88" s="31">
        <v>9</v>
      </c>
      <c r="I88" s="31">
        <v>6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9</v>
      </c>
      <c r="P88" s="31">
        <v>12</v>
      </c>
      <c r="Q88" s="36">
        <f t="shared" si="8"/>
        <v>60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40</v>
      </c>
      <c r="X88" s="31">
        <v>0</v>
      </c>
      <c r="Y88" s="31">
        <f t="shared" si="9"/>
        <v>40</v>
      </c>
      <c r="Z88" s="31">
        <f t="shared" si="10"/>
        <v>100</v>
      </c>
      <c r="AA88" s="24">
        <f t="shared" si="11"/>
        <v>25</v>
      </c>
      <c r="AB88" s="29">
        <v>26</v>
      </c>
      <c r="AC88" s="68" t="s">
        <v>28</v>
      </c>
      <c r="AD88" s="35" t="s">
        <v>20</v>
      </c>
      <c r="AF88" s="4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s="3" customFormat="1" x14ac:dyDescent="0.25">
      <c r="A89" s="59">
        <v>29</v>
      </c>
      <c r="B89" s="60" t="s">
        <v>171</v>
      </c>
      <c r="C89" s="61" t="s">
        <v>64</v>
      </c>
      <c r="D89" s="59">
        <v>0</v>
      </c>
      <c r="E89" s="59">
        <v>9</v>
      </c>
      <c r="F89" s="59">
        <v>0</v>
      </c>
      <c r="G89" s="59">
        <v>0</v>
      </c>
      <c r="H89" s="59">
        <v>7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5</v>
      </c>
      <c r="P89" s="59">
        <v>8</v>
      </c>
      <c r="Q89" s="59">
        <f t="shared" si="8"/>
        <v>29</v>
      </c>
      <c r="R89" s="59">
        <v>6</v>
      </c>
      <c r="S89" s="59">
        <v>5</v>
      </c>
      <c r="T89" s="59">
        <v>20</v>
      </c>
      <c r="U89" s="59">
        <v>0</v>
      </c>
      <c r="V89" s="59">
        <v>36</v>
      </c>
      <c r="W89" s="59">
        <v>0</v>
      </c>
      <c r="X89" s="59">
        <v>0</v>
      </c>
      <c r="Y89" s="59">
        <f t="shared" si="9"/>
        <v>67</v>
      </c>
      <c r="Z89" s="59">
        <f t="shared" si="10"/>
        <v>96</v>
      </c>
      <c r="AA89" s="53">
        <f t="shared" si="11"/>
        <v>24</v>
      </c>
      <c r="AB89" s="57">
        <v>27</v>
      </c>
      <c r="AC89" s="67" t="s">
        <v>28</v>
      </c>
      <c r="AD89" s="63" t="s">
        <v>225</v>
      </c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s="3" customFormat="1" x14ac:dyDescent="0.25">
      <c r="A90" s="31">
        <v>30</v>
      </c>
      <c r="B90" s="32" t="s">
        <v>181</v>
      </c>
      <c r="C90" s="33" t="s">
        <v>74</v>
      </c>
      <c r="D90" s="31">
        <v>11</v>
      </c>
      <c r="E90" s="31">
        <v>9</v>
      </c>
      <c r="F90" s="31">
        <v>0</v>
      </c>
      <c r="G90" s="31">
        <v>0</v>
      </c>
      <c r="H90" s="31">
        <v>2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6</v>
      </c>
      <c r="P90" s="31">
        <v>13</v>
      </c>
      <c r="Q90" s="36">
        <f t="shared" si="8"/>
        <v>41</v>
      </c>
      <c r="R90" s="31">
        <v>0</v>
      </c>
      <c r="S90" s="31">
        <v>4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f t="shared" si="9"/>
        <v>4</v>
      </c>
      <c r="Z90" s="31">
        <f t="shared" si="10"/>
        <v>45</v>
      </c>
      <c r="AA90" s="24">
        <f t="shared" si="11"/>
        <v>11.25</v>
      </c>
      <c r="AB90" s="29">
        <v>28</v>
      </c>
      <c r="AC90" s="68" t="s">
        <v>28</v>
      </c>
      <c r="AD90" s="35" t="s">
        <v>221</v>
      </c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3" spans="1:45" x14ac:dyDescent="0.25">
      <c r="B93" s="38" t="s">
        <v>3</v>
      </c>
      <c r="C93" s="39"/>
      <c r="D93" s="39" t="s">
        <v>227</v>
      </c>
      <c r="E93" s="35" t="s">
        <v>230</v>
      </c>
      <c r="F93" s="36" t="s">
        <v>233</v>
      </c>
      <c r="G93" s="37">
        <f>F93+E93+D93</f>
        <v>88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45" x14ac:dyDescent="0.25">
      <c r="B94" s="38" t="s">
        <v>4</v>
      </c>
      <c r="C94" s="39"/>
      <c r="D94" s="39" t="s">
        <v>228</v>
      </c>
      <c r="E94" s="35" t="s">
        <v>231</v>
      </c>
      <c r="F94" s="36" t="s">
        <v>234</v>
      </c>
      <c r="G94" s="37">
        <f t="shared" ref="G94:G95" si="12">F94+E94+D94</f>
        <v>6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45" x14ac:dyDescent="0.25">
      <c r="B95" s="38" t="s">
        <v>5</v>
      </c>
      <c r="C95" s="39"/>
      <c r="D95" s="39" t="s">
        <v>229</v>
      </c>
      <c r="E95" s="35" t="s">
        <v>232</v>
      </c>
      <c r="F95" s="36" t="s">
        <v>227</v>
      </c>
      <c r="G95" s="37">
        <f t="shared" si="12"/>
        <v>82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45" s="3" customFormat="1" x14ac:dyDescent="0.25">
      <c r="A96" s="41"/>
      <c r="B96" s="42"/>
      <c r="C96" s="43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69"/>
      <c r="AD96" s="19"/>
    </row>
    <row r="97" spans="1:30" s="3" customFormat="1" x14ac:dyDescent="0.25">
      <c r="A97" s="41"/>
      <c r="B97" s="42"/>
      <c r="C97" s="4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69"/>
      <c r="AD97" s="19"/>
    </row>
  </sheetData>
  <sheetProtection algorithmName="SHA-512" hashValue="UvnrFnHfNS3xPQW3lY/K9Qkok7xpVWIu4stBySGUYNQPnHDEgDpaYkkhSA0d5JT588J32U1p32rlqRt1ywkFTw==" saltValue="cpHe1JtB2BqjH6Zld4oMPA==" spinCount="100000" sheet="1" objects="1" scenarios="1" sort="0" autoFilter="0"/>
  <autoFilter ref="A8:AS90"/>
  <mergeCells count="17">
    <mergeCell ref="Q6:Q7"/>
    <mergeCell ref="D5:Q5"/>
    <mergeCell ref="AA5:AA7"/>
    <mergeCell ref="A1:Z1"/>
    <mergeCell ref="A2:Z2"/>
    <mergeCell ref="A5:A8"/>
    <mergeCell ref="C5:C7"/>
    <mergeCell ref="Z5:Z7"/>
    <mergeCell ref="B5:B8"/>
    <mergeCell ref="D6:O6"/>
    <mergeCell ref="P6:P7"/>
    <mergeCell ref="AD5:AD8"/>
    <mergeCell ref="AC5:AC8"/>
    <mergeCell ref="AB5:AB8"/>
    <mergeCell ref="R5:Y5"/>
    <mergeCell ref="R6:W6"/>
    <mergeCell ref="Y6:Y7"/>
  </mergeCells>
  <phoneticPr fontId="5" type="noConversion"/>
  <dataValidations count="1">
    <dataValidation type="list" allowBlank="1" showInputMessage="1" showErrorMessage="1" sqref="AC9:AC90">
      <formula1>"Победитель, Призер, Участник"</formula1>
    </dataValidation>
  </dataValidations>
  <pageMargins left="0.25" right="0.25" top="0.75" bottom="0.75" header="0.3" footer="0.3"/>
  <pageSetup paperSize="9" scale="4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MaloyPC</dc:creator>
  <cp:lastModifiedBy>МетодЦентр</cp:lastModifiedBy>
  <cp:lastPrinted>2023-03-03T14:16:48Z</cp:lastPrinted>
  <dcterms:created xsi:type="dcterms:W3CDTF">2015-06-05T18:19:34Z</dcterms:created>
  <dcterms:modified xsi:type="dcterms:W3CDTF">2023-03-06T14:15:43Z</dcterms:modified>
</cp:coreProperties>
</file>