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Документы\Олимпиады\! Олимпиада 2022-2023\!!!РЭ\Итоги РЭ\"/>
    </mc:Choice>
  </mc:AlternateContent>
  <bookViews>
    <workbookView xWindow="0" yWindow="0" windowWidth="23040" windowHeight="7176"/>
  </bookViews>
  <sheets>
    <sheet name="биология" sheetId="15" r:id="rId1"/>
  </sheets>
  <definedNames>
    <definedName name="_xlnm._FilterDatabase" localSheetId="0" hidden="1">биология!$A$7:$BB$105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105" i="15" l="1"/>
  <c r="T105" i="15"/>
  <c r="U105" i="15" s="1"/>
  <c r="AV104" i="15"/>
  <c r="T104" i="15"/>
  <c r="U104" i="15" s="1"/>
  <c r="AV103" i="15"/>
  <c r="T103" i="15"/>
  <c r="U103" i="15" s="1"/>
  <c r="AV102" i="15"/>
  <c r="T102" i="15"/>
  <c r="U102" i="15" s="1"/>
  <c r="AV101" i="15"/>
  <c r="T101" i="15"/>
  <c r="U101" i="15" s="1"/>
  <c r="AV100" i="15"/>
  <c r="T100" i="15"/>
  <c r="U100" i="15" s="1"/>
  <c r="AV99" i="15"/>
  <c r="T99" i="15"/>
  <c r="U99" i="15" s="1"/>
  <c r="AV98" i="15"/>
  <c r="T98" i="15"/>
  <c r="U98" i="15" s="1"/>
  <c r="AV97" i="15"/>
  <c r="T97" i="15"/>
  <c r="U97" i="15" s="1"/>
  <c r="AV96" i="15"/>
  <c r="T96" i="15"/>
  <c r="U96" i="15" s="1"/>
  <c r="AV95" i="15"/>
  <c r="T95" i="15"/>
  <c r="U95" i="15" s="1"/>
  <c r="AV94" i="15"/>
  <c r="T94" i="15"/>
  <c r="U94" i="15" s="1"/>
  <c r="AV93" i="15"/>
  <c r="T93" i="15"/>
  <c r="U93" i="15" s="1"/>
  <c r="AV92" i="15"/>
  <c r="T92" i="15"/>
  <c r="U92" i="15" s="1"/>
  <c r="AV91" i="15"/>
  <c r="T91" i="15"/>
  <c r="U91" i="15" s="1"/>
  <c r="AV90" i="15"/>
  <c r="T90" i="15"/>
  <c r="U90" i="15" s="1"/>
  <c r="AV89" i="15"/>
  <c r="T89" i="15"/>
  <c r="U89" i="15" s="1"/>
  <c r="AV88" i="15"/>
  <c r="T88" i="15"/>
  <c r="U88" i="15" s="1"/>
  <c r="AV87" i="15"/>
  <c r="T87" i="15"/>
  <c r="U87" i="15" s="1"/>
  <c r="AV86" i="15"/>
  <c r="T86" i="15"/>
  <c r="U86" i="15" s="1"/>
  <c r="AV85" i="15"/>
  <c r="T85" i="15"/>
  <c r="U85" i="15" s="1"/>
  <c r="AV84" i="15"/>
  <c r="T84" i="15"/>
  <c r="U84" i="15" s="1"/>
  <c r="AV83" i="15"/>
  <c r="T83" i="15"/>
  <c r="U83" i="15" s="1"/>
  <c r="AV82" i="15"/>
  <c r="T82" i="15"/>
  <c r="U82" i="15" s="1"/>
  <c r="AV81" i="15"/>
  <c r="T81" i="15"/>
  <c r="U81" i="15" s="1"/>
  <c r="AV80" i="15"/>
  <c r="T80" i="15"/>
  <c r="U80" i="15" s="1"/>
  <c r="AV79" i="15"/>
  <c r="T79" i="15"/>
  <c r="U79" i="15" s="1"/>
  <c r="AV78" i="15"/>
  <c r="T78" i="15"/>
  <c r="U78" i="15" s="1"/>
  <c r="AV77" i="15"/>
  <c r="T77" i="15"/>
  <c r="U77" i="15" s="1"/>
  <c r="AV76" i="15"/>
  <c r="T76" i="15"/>
  <c r="U76" i="15" s="1"/>
  <c r="AV75" i="15"/>
  <c r="T75" i="15"/>
  <c r="U75" i="15" s="1"/>
  <c r="AV74" i="15"/>
  <c r="T74" i="15"/>
  <c r="U74" i="15" s="1"/>
  <c r="AV73" i="15"/>
  <c r="T73" i="15"/>
  <c r="U73" i="15" s="1"/>
  <c r="AV72" i="15"/>
  <c r="T72" i="15"/>
  <c r="U72" i="15" s="1"/>
  <c r="AV71" i="15"/>
  <c r="T71" i="15"/>
  <c r="U71" i="15" s="1"/>
  <c r="AV70" i="15"/>
  <c r="T70" i="15"/>
  <c r="U70" i="15" s="1"/>
  <c r="AV69" i="15"/>
  <c r="T69" i="15"/>
  <c r="U69" i="15" s="1"/>
  <c r="AV68" i="15"/>
  <c r="T68" i="15"/>
  <c r="U68" i="15" s="1"/>
  <c r="AV67" i="15"/>
  <c r="T67" i="15"/>
  <c r="U67" i="15" s="1"/>
  <c r="AV66" i="15"/>
  <c r="T66" i="15"/>
  <c r="U66" i="15" s="1"/>
  <c r="AV65" i="15"/>
  <c r="T65" i="15"/>
  <c r="U65" i="15" s="1"/>
  <c r="AV64" i="15"/>
  <c r="T64" i="15"/>
  <c r="U64" i="15" s="1"/>
  <c r="AV63" i="15"/>
  <c r="T63" i="15"/>
  <c r="U63" i="15" s="1"/>
  <c r="AV62" i="15"/>
  <c r="T62" i="15"/>
  <c r="U62" i="15" s="1"/>
  <c r="AV61" i="15"/>
  <c r="T61" i="15"/>
  <c r="U61" i="15" s="1"/>
  <c r="AV60" i="15"/>
  <c r="T60" i="15"/>
  <c r="U60" i="15" s="1"/>
  <c r="AV59" i="15"/>
  <c r="T59" i="15"/>
  <c r="U59" i="15" s="1"/>
  <c r="AV58" i="15"/>
  <c r="T58" i="15"/>
  <c r="U58" i="15" s="1"/>
  <c r="AV57" i="15"/>
  <c r="T57" i="15"/>
  <c r="U57" i="15" s="1"/>
  <c r="AV56" i="15"/>
  <c r="T56" i="15"/>
  <c r="U56" i="15" s="1"/>
  <c r="AV55" i="15"/>
  <c r="T55" i="15"/>
  <c r="U55" i="15" s="1"/>
  <c r="AV54" i="15"/>
  <c r="T54" i="15"/>
  <c r="U54" i="15" s="1"/>
  <c r="AV53" i="15"/>
  <c r="T53" i="15"/>
  <c r="U53" i="15" s="1"/>
  <c r="AV52" i="15"/>
  <c r="T52" i="15"/>
  <c r="U52" i="15" s="1"/>
  <c r="AV51" i="15"/>
  <c r="T51" i="15"/>
  <c r="U51" i="15" s="1"/>
  <c r="AV50" i="15"/>
  <c r="T50" i="15"/>
  <c r="U50" i="15" s="1"/>
  <c r="AV49" i="15"/>
  <c r="T49" i="15"/>
  <c r="U49" i="15" s="1"/>
  <c r="AV48" i="15"/>
  <c r="T48" i="15"/>
  <c r="U48" i="15" s="1"/>
  <c r="AV47" i="15"/>
  <c r="T47" i="15"/>
  <c r="U47" i="15" s="1"/>
  <c r="AV46" i="15"/>
  <c r="T46" i="15"/>
  <c r="U46" i="15" s="1"/>
  <c r="AV45" i="15"/>
  <c r="T45" i="15"/>
  <c r="U45" i="15" s="1"/>
  <c r="AV44" i="15"/>
  <c r="T44" i="15"/>
  <c r="U44" i="15" s="1"/>
  <c r="AV43" i="15"/>
  <c r="T43" i="15"/>
  <c r="U43" i="15" s="1"/>
  <c r="AV42" i="15"/>
  <c r="T42" i="15"/>
  <c r="U42" i="15" s="1"/>
  <c r="AV41" i="15"/>
  <c r="T41" i="15"/>
  <c r="U41" i="15" s="1"/>
  <c r="AV40" i="15"/>
  <c r="T40" i="15"/>
  <c r="U40" i="15" s="1"/>
  <c r="AV39" i="15"/>
  <c r="T39" i="15"/>
  <c r="U39" i="15" s="1"/>
  <c r="AV38" i="15"/>
  <c r="T38" i="15"/>
  <c r="U38" i="15" s="1"/>
  <c r="AV37" i="15"/>
  <c r="T37" i="15"/>
  <c r="U37" i="15" s="1"/>
  <c r="AV36" i="15"/>
  <c r="T36" i="15"/>
  <c r="U36" i="15" s="1"/>
  <c r="AV35" i="15"/>
  <c r="T35" i="15"/>
  <c r="U35" i="15" s="1"/>
  <c r="AV34" i="15"/>
  <c r="T34" i="15"/>
  <c r="U34" i="15" s="1"/>
  <c r="AV33" i="15"/>
  <c r="T33" i="15"/>
  <c r="U33" i="15" s="1"/>
  <c r="AV32" i="15"/>
  <c r="T32" i="15"/>
  <c r="U32" i="15" s="1"/>
  <c r="AV31" i="15"/>
  <c r="T31" i="15"/>
  <c r="U31" i="15" s="1"/>
  <c r="AV30" i="15"/>
  <c r="T30" i="15"/>
  <c r="U30" i="15" s="1"/>
  <c r="AV29" i="15"/>
  <c r="T29" i="15"/>
  <c r="U29" i="15" s="1"/>
  <c r="AV28" i="15"/>
  <c r="T28" i="15"/>
  <c r="U28" i="15" s="1"/>
  <c r="AV27" i="15"/>
  <c r="T27" i="15"/>
  <c r="U27" i="15" s="1"/>
  <c r="AV26" i="15"/>
  <c r="T26" i="15"/>
  <c r="U26" i="15" s="1"/>
  <c r="AV25" i="15"/>
  <c r="T25" i="15"/>
  <c r="U25" i="15" s="1"/>
  <c r="AV24" i="15"/>
  <c r="T24" i="15"/>
  <c r="U24" i="15" s="1"/>
  <c r="AV23" i="15"/>
  <c r="T23" i="15"/>
  <c r="U23" i="15" s="1"/>
  <c r="AV22" i="15"/>
  <c r="T22" i="15"/>
  <c r="U22" i="15" s="1"/>
  <c r="AV21" i="15"/>
  <c r="T21" i="15"/>
  <c r="U21" i="15" s="1"/>
  <c r="AV20" i="15"/>
  <c r="T20" i="15"/>
  <c r="U20" i="15" s="1"/>
  <c r="AV19" i="15"/>
  <c r="T19" i="15"/>
  <c r="U19" i="15" s="1"/>
  <c r="AV18" i="15"/>
  <c r="T18" i="15"/>
  <c r="U18" i="15" s="1"/>
  <c r="AV17" i="15"/>
  <c r="T17" i="15"/>
  <c r="U17" i="15" s="1"/>
  <c r="AV16" i="15"/>
  <c r="T16" i="15"/>
  <c r="U16" i="15" s="1"/>
  <c r="AV15" i="15"/>
  <c r="T15" i="15"/>
  <c r="U15" i="15" s="1"/>
  <c r="AV14" i="15"/>
  <c r="T14" i="15"/>
  <c r="U14" i="15" s="1"/>
  <c r="AV13" i="15"/>
  <c r="T13" i="15"/>
  <c r="U13" i="15" s="1"/>
  <c r="AV12" i="15"/>
  <c r="T12" i="15"/>
  <c r="U12" i="15" s="1"/>
  <c r="AV11" i="15"/>
  <c r="T11" i="15"/>
  <c r="U11" i="15" s="1"/>
  <c r="AV10" i="15"/>
  <c r="T10" i="15"/>
  <c r="U10" i="15" s="1"/>
  <c r="AV9" i="15"/>
  <c r="T9" i="15"/>
  <c r="U9" i="15" s="1"/>
  <c r="AV8" i="15"/>
  <c r="T8" i="15"/>
  <c r="U8" i="15" s="1"/>
  <c r="AW11" i="15" l="1"/>
  <c r="V42" i="15"/>
  <c r="V50" i="15"/>
  <c r="V58" i="15"/>
  <c r="V54" i="15"/>
  <c r="V41" i="15"/>
  <c r="V43" i="15"/>
  <c r="V45" i="15"/>
  <c r="V49" i="15"/>
  <c r="V51" i="15"/>
  <c r="V53" i="15"/>
  <c r="V55" i="15"/>
  <c r="V57" i="15"/>
  <c r="V59" i="15"/>
  <c r="V61" i="15"/>
  <c r="V63" i="15"/>
  <c r="V65" i="15"/>
  <c r="V67" i="15"/>
  <c r="V69" i="15"/>
  <c r="V71" i="15"/>
  <c r="V73" i="15"/>
  <c r="V75" i="15"/>
  <c r="V77" i="15"/>
  <c r="V79" i="15"/>
  <c r="V81" i="15"/>
  <c r="V83" i="15"/>
  <c r="V85" i="15"/>
  <c r="V87" i="15"/>
  <c r="V89" i="15"/>
  <c r="V91" i="15"/>
  <c r="V93" i="15"/>
  <c r="V95" i="15"/>
  <c r="V97" i="15"/>
  <c r="V99" i="15"/>
  <c r="V101" i="15"/>
  <c r="V103" i="15"/>
  <c r="V105" i="15"/>
  <c r="V46" i="15"/>
  <c r="V80" i="15"/>
  <c r="V47" i="15"/>
  <c r="V62" i="15"/>
  <c r="V66" i="15"/>
  <c r="V70" i="15"/>
  <c r="V74" i="15"/>
  <c r="V78" i="15"/>
  <c r="V82" i="15"/>
  <c r="V86" i="15"/>
  <c r="V90" i="15"/>
  <c r="V94" i="15"/>
  <c r="V98" i="15"/>
  <c r="V102" i="15"/>
  <c r="V84" i="15"/>
  <c r="V88" i="15"/>
  <c r="V92" i="15"/>
  <c r="V96" i="15"/>
  <c r="V100" i="15"/>
  <c r="V104" i="15"/>
  <c r="V44" i="15"/>
  <c r="V48" i="15"/>
  <c r="V52" i="15"/>
  <c r="V56" i="15"/>
  <c r="V60" i="15"/>
  <c r="V64" i="15"/>
  <c r="V68" i="15"/>
  <c r="V72" i="15"/>
  <c r="V76" i="15"/>
  <c r="AW15" i="15"/>
  <c r="AW17" i="15"/>
  <c r="AW21" i="15"/>
  <c r="AW25" i="15"/>
  <c r="AW27" i="15"/>
  <c r="AW31" i="15"/>
  <c r="AW35" i="15"/>
  <c r="AW39" i="15"/>
  <c r="AW9" i="15"/>
  <c r="AW13" i="15"/>
  <c r="AW19" i="15"/>
  <c r="AW23" i="15"/>
  <c r="AW29" i="15"/>
  <c r="AW33" i="15"/>
  <c r="AW37" i="15"/>
  <c r="AW10" i="15"/>
  <c r="AW12" i="15"/>
  <c r="AW16" i="15"/>
  <c r="AW20" i="15"/>
  <c r="AW24" i="15"/>
  <c r="AW28" i="15"/>
  <c r="AW32" i="15"/>
  <c r="V37" i="15"/>
  <c r="AX37" i="15" s="1"/>
  <c r="AW38" i="15"/>
  <c r="AW14" i="15"/>
  <c r="AW18" i="15"/>
  <c r="AW22" i="15"/>
  <c r="AW26" i="15"/>
  <c r="AW30" i="15"/>
  <c r="AW34" i="15"/>
  <c r="AW36" i="15"/>
  <c r="AW40" i="15"/>
  <c r="V9" i="15"/>
  <c r="AX9" i="15" s="1"/>
  <c r="V13" i="15"/>
  <c r="AX13" i="15" s="1"/>
  <c r="V17" i="15"/>
  <c r="V21" i="15"/>
  <c r="V25" i="15"/>
  <c r="V29" i="15"/>
  <c r="AX29" i="15" s="1"/>
  <c r="V33" i="15"/>
  <c r="V36" i="15"/>
  <c r="V39" i="15"/>
  <c r="V38" i="15"/>
  <c r="V34" i="15"/>
  <c r="V20" i="15"/>
  <c r="V14" i="15"/>
  <c r="AX14" i="15" s="1"/>
  <c r="V28" i="15"/>
  <c r="AX28" i="15" s="1"/>
  <c r="V26" i="15"/>
  <c r="V24" i="15"/>
  <c r="AX24" i="15" s="1"/>
  <c r="V22" i="15"/>
  <c r="V18" i="15"/>
  <c r="AX18" i="15" s="1"/>
  <c r="V16" i="15"/>
  <c r="V10" i="15"/>
  <c r="AX10" i="15" s="1"/>
  <c r="V40" i="15"/>
  <c r="V32" i="15"/>
  <c r="AX32" i="15" s="1"/>
  <c r="V30" i="15"/>
  <c r="AX30" i="15" s="1"/>
  <c r="V12" i="15"/>
  <c r="V11" i="15"/>
  <c r="AX11" i="15" s="1"/>
  <c r="V15" i="15"/>
  <c r="AX15" i="15" s="1"/>
  <c r="V19" i="15"/>
  <c r="AX19" i="15" s="1"/>
  <c r="V23" i="15"/>
  <c r="AX23" i="15" s="1"/>
  <c r="V27" i="15"/>
  <c r="AX27" i="15" s="1"/>
  <c r="V31" i="15"/>
  <c r="AX31" i="15" s="1"/>
  <c r="V35" i="15"/>
  <c r="AX35" i="15" s="1"/>
  <c r="AX16" i="15" l="1"/>
  <c r="AX34" i="15"/>
  <c r="AX33" i="15"/>
  <c r="AX17" i="15"/>
  <c r="AX12" i="15"/>
  <c r="AX20" i="15"/>
  <c r="AX36" i="15"/>
  <c r="AX21" i="15"/>
  <c r="AX38" i="15"/>
  <c r="AX26" i="15"/>
  <c r="AX40" i="15"/>
  <c r="AX22" i="15"/>
  <c r="AX39" i="15"/>
  <c r="AX25" i="15"/>
</calcChain>
</file>

<file path=xl/comments1.xml><?xml version="1.0" encoding="utf-8"?>
<comments xmlns="http://schemas.openxmlformats.org/spreadsheetml/2006/main">
  <authors>
    <author>duyunova</author>
  </authors>
  <commentList>
    <comment ref="AZ5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sharedStrings.xml><?xml version="1.0" encoding="utf-8"?>
<sst xmlns="http://schemas.openxmlformats.org/spreadsheetml/2006/main" count="456" uniqueCount="292">
  <si>
    <t>Макс.балл</t>
  </si>
  <si>
    <t>Количество заявленных участников:</t>
  </si>
  <si>
    <t>Количество не явившихся:</t>
  </si>
  <si>
    <t>Количество участников:</t>
  </si>
  <si>
    <t>Статус</t>
  </si>
  <si>
    <t>ОУ</t>
  </si>
  <si>
    <t>Место</t>
  </si>
  <si>
    <t>ФИО</t>
  </si>
  <si>
    <t xml:space="preserve">Номер задания </t>
  </si>
  <si>
    <t>Предмет: Биология</t>
  </si>
  <si>
    <t>Дата проведения: 31 января, 2 февраля 2023 г.</t>
  </si>
  <si>
    <t>1 тур</t>
  </si>
  <si>
    <t>2 тур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</si>
  <si>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</si>
  <si>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</si>
  <si>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</si>
  <si>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</si>
  <si>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</si>
  <si>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</si>
  <si>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</si>
  <si>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</si>
  <si>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</si>
  <si>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</si>
  <si>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</si>
  <si>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</si>
  <si>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</si>
  <si>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</si>
  <si>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</si>
  <si>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10</t>
  </si>
  <si>
    <t>2.1</t>
  </si>
  <si>
    <t>2.2</t>
  </si>
  <si>
    <t>3</t>
  </si>
  <si>
    <t>4</t>
  </si>
  <si>
    <t>5</t>
  </si>
  <si>
    <t>6</t>
  </si>
  <si>
    <t>7</t>
  </si>
  <si>
    <t>1</t>
  </si>
  <si>
    <t>2</t>
  </si>
  <si>
    <t>8</t>
  </si>
  <si>
    <t>9</t>
  </si>
  <si>
    <t>1.1</t>
  </si>
  <si>
    <t>1.2</t>
  </si>
  <si>
    <t>1.3</t>
  </si>
  <si>
    <t>Шифр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</si>
  <si>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</si>
  <si>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</si>
  <si>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</si>
  <si>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</si>
  <si>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</si>
  <si>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</si>
  <si>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</si>
  <si>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</si>
  <si>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</si>
  <si>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</si>
  <si>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</si>
  <si>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</si>
  <si>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</si>
  <si>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</si>
  <si>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</si>
  <si>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</si>
  <si>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</si>
  <si>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</si>
  <si>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</si>
  <si>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</si>
  <si>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</si>
  <si>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</si>
  <si>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</si>
  <si>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</si>
  <si>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</si>
  <si>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</si>
  <si>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</si>
  <si>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</si>
  <si>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</si>
  <si>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</si>
  <si>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</si>
  <si>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</si>
  <si>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</si>
  <si>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</si>
  <si>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</si>
  <si>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</si>
  <si>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</si>
  <si>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</si>
  <si>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</si>
  <si>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</si>
  <si>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</si>
  <si>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</si>
  <si>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</si>
  <si>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</si>
  <si>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</si>
  <si>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</si>
  <si>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</si>
  <si>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</si>
  <si>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</si>
  <si>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</si>
  <si>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</si>
  <si>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</si>
  <si>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</si>
  <si>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</si>
  <si>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</si>
  <si>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</si>
  <si>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</si>
  <si>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</si>
  <si>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</si>
  <si>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</si>
  <si>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</si>
  <si>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</si>
  <si>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</si>
  <si>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</si>
  <si>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</si>
  <si>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</si>
  <si>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</si>
  <si>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</si>
  <si>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</si>
  <si>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</si>
  <si>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</si>
  <si>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</si>
  <si>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</si>
  <si>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</si>
  <si>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</si>
  <si>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</si>
  <si>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</si>
  <si>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</si>
  <si>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</si>
  <si>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</si>
  <si>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</si>
  <si>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</si>
  <si>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</si>
  <si>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</si>
  <si>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</si>
  <si>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</si>
  <si>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</si>
  <si>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</si>
  <si>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</si>
  <si>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</si>
  <si>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</si>
  <si>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</si>
  <si>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</si>
  <si>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</si>
  <si>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</si>
  <si>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10-32</t>
  </si>
  <si>
    <t>10-33</t>
  </si>
  <si>
    <t>абсолютная ∑</t>
  </si>
  <si>
    <t>относительная ∑</t>
  </si>
  <si>
    <t>Чебровская Алевтина Андреевна</t>
  </si>
  <si>
    <t>Черная Эмилия Руслановна</t>
  </si>
  <si>
    <t>Шкуркина Ульяна Валерьевна</t>
  </si>
  <si>
    <t>Мамирова Алина Миродилжоновна</t>
  </si>
  <si>
    <t>Смирнов Артём  Алексеевич</t>
  </si>
  <si>
    <t>Туруткин Ярослав Ильич</t>
  </si>
  <si>
    <t>Щеткина Алиса Витальевна </t>
  </si>
  <si>
    <t>Салангина Альбина Максимовна</t>
  </si>
  <si>
    <t>Подобедов Семен Александрович</t>
  </si>
  <si>
    <t>Угадчикова Александра Александровна</t>
  </si>
  <si>
    <t>Саленко Анна Вениаминовна</t>
  </si>
  <si>
    <t>Мстоян Чинара Торувна</t>
  </si>
  <si>
    <t>Устав Алиса Ивановна</t>
  </si>
  <si>
    <t>Юдин Леонид Игоревич</t>
  </si>
  <si>
    <t>Нискогуз Виктория Васильевна</t>
  </si>
  <si>
    <t>Матвеев Назар Георгиевич</t>
  </si>
  <si>
    <t>Молокова  Татьяна  Анатольевна</t>
  </si>
  <si>
    <t>Кравченко Елизавета Александровна</t>
  </si>
  <si>
    <t>Короткина Евгения Владимировна</t>
  </si>
  <si>
    <t>Григорьев Максим Сергеевич</t>
  </si>
  <si>
    <t>Амосова Ольга Михайловна</t>
  </si>
  <si>
    <t>Красножен Анна Евгеньевна</t>
  </si>
  <si>
    <t>Евдокимова Дарья Станиславовна</t>
  </si>
  <si>
    <t>Антонов Андрей Алексеевич</t>
  </si>
  <si>
    <t>Булка Дарья Максимовна</t>
  </si>
  <si>
    <t>Зуйкова Надежда Антоновна</t>
  </si>
  <si>
    <t>Никитина Яна Викторовна</t>
  </si>
  <si>
    <t>Радченко Виктория  Александровна</t>
  </si>
  <si>
    <t>Ганиева Лия Вильнуровна</t>
  </si>
  <si>
    <t>Маслов Дмитрий Владимирович</t>
  </si>
  <si>
    <t>Катутис Дмитрий Олегович</t>
  </si>
  <si>
    <t>Колягина Ксения Игоревна</t>
  </si>
  <si>
    <t>МАОУ лицей № 17</t>
  </si>
  <si>
    <t>МАОУ СОШ № 25 с УИОП</t>
  </si>
  <si>
    <t>ГАУ КО ОО ШИЛИ</t>
  </si>
  <si>
    <t>МОУ «СОШ №5» г. Гусева</t>
  </si>
  <si>
    <t>МАОУ лицей 35 им. Буткова В.В.</t>
  </si>
  <si>
    <t>МАОУ "Гимназия № 2 г. Черняховска"</t>
  </si>
  <si>
    <t>МБОУ Гимназия г.Гурьевска</t>
  </si>
  <si>
    <t>МБОУ СОШ г. Мамоново</t>
  </si>
  <si>
    <t>МАОУ гимназия № 40 им. Ю.А. Гагарина</t>
  </si>
  <si>
    <t>МБОУ "Маршальская СОШ"</t>
  </si>
  <si>
    <t>МАОУ СОШ № 8</t>
  </si>
  <si>
    <t>МОУ СОШ п. Романово</t>
  </si>
  <si>
    <t>МБОУ "Классическая школа"</t>
  </si>
  <si>
    <t>МБОУ «СОШ №1» г.Гурьевска</t>
  </si>
  <si>
    <t>МАОУ лицей № 49</t>
  </si>
  <si>
    <t>МАОУ "СОШ № 6 г. черняховска"</t>
  </si>
  <si>
    <t>Средняя школа п. Железнодорожный</t>
  </si>
  <si>
    <t>МАОУ СОШ № 56</t>
  </si>
  <si>
    <t xml:space="preserve">МАОУ лицей 35 им. Буткова В.В. </t>
  </si>
  <si>
    <t>МБОУ СОШ № 5</t>
  </si>
  <si>
    <t>МБОУ "Яблоневская ООШ"</t>
  </si>
  <si>
    <t>МАОУ "СОШ № 1 г. Немана"</t>
  </si>
  <si>
    <t>МАОУ СОШ № 39</t>
  </si>
  <si>
    <t>МАОУ СОШ № 50</t>
  </si>
  <si>
    <t>Баринов Алексей Владимирович</t>
  </si>
  <si>
    <t>Ахметова Карина Маратовна</t>
  </si>
  <si>
    <t>Мукатов Алдар Антонович</t>
  </si>
  <si>
    <t>Карасев Арсений Игоревич</t>
  </si>
  <si>
    <t>Кемайкин Павел Сергеевич</t>
  </si>
  <si>
    <t>Кострыгин Аркадий Дмитриевич</t>
  </si>
  <si>
    <t>Кириченко Гертруда Александровна</t>
  </si>
  <si>
    <t>Дедкова Елизавета Андреевна</t>
  </si>
  <si>
    <t>Мухарямова Анна Рафаэлевна</t>
  </si>
  <si>
    <t>Агибалова Мария Александровна</t>
  </si>
  <si>
    <t>Антипина  София  Ивановна </t>
  </si>
  <si>
    <t>Долотова Мария Сергеевна</t>
  </si>
  <si>
    <t>Веденцова Виктория Александровна</t>
  </si>
  <si>
    <t>Высоцкий Павел Фёдорович</t>
  </si>
  <si>
    <t>Барсукова Алена Игоревна</t>
  </si>
  <si>
    <t>Залата Даниил Сергеевич</t>
  </si>
  <si>
    <t>Шелег Мария Дмитриевна</t>
  </si>
  <si>
    <t>Джалялитдинов Роман Артурович</t>
  </si>
  <si>
    <t>Хлупина Анастасия Александровна</t>
  </si>
  <si>
    <t>Фурман Таисия Викторовна</t>
  </si>
  <si>
    <t>Павловская Полина Евгеньевна</t>
  </si>
  <si>
    <t>Остроух Александра Андреевна</t>
  </si>
  <si>
    <t>Поляков Николай Владимирович</t>
  </si>
  <si>
    <t>Цвелева Милана Дмитриевна</t>
  </si>
  <si>
    <t>Титов Дмитрий Михайлович</t>
  </si>
  <si>
    <t>Соснин Кирилл Игоревич</t>
  </si>
  <si>
    <t>Титова Екатерина Вадимовна</t>
  </si>
  <si>
    <t>Римкус Алина Дмитриевна</t>
  </si>
  <si>
    <t>Филиппова Юлия Дмитриевна</t>
  </si>
  <si>
    <t>Хван Вячеслав Нурланович</t>
  </si>
  <si>
    <t>Никифоров Никита Вадимович</t>
  </si>
  <si>
    <t>Чаплыгина Мария Константиновна</t>
  </si>
  <si>
    <t>Наумова Александра Андреевна</t>
  </si>
  <si>
    <t>МАОУ гимназия № 32</t>
  </si>
  <si>
    <t>МАОУ лицей № 23</t>
  </si>
  <si>
    <t>МАОУ лицей № 18</t>
  </si>
  <si>
    <t>МБОУ СОШ «Школа будущего»</t>
  </si>
  <si>
    <t>МАОУ СОШ № 7</t>
  </si>
  <si>
    <t>МАОУ СОШ № 33</t>
  </si>
  <si>
    <t>МАОУ СОШ № 38</t>
  </si>
  <si>
    <t>МАОУ СОШ № 58</t>
  </si>
  <si>
    <t>АНО Лицей "Ганзейская ладья"</t>
  </si>
  <si>
    <t>МАОУ СОШ № 47</t>
  </si>
  <si>
    <t>МАОУ СОШ №4 г.Черняховска</t>
  </si>
  <si>
    <t>Русяева Ольга Константиновна</t>
  </si>
  <si>
    <t>Лопатенко Елизавета Васильевна</t>
  </si>
  <si>
    <t>Пчеловодова Полина Николаевна</t>
  </si>
  <si>
    <t xml:space="preserve">Гольцева Изабель </t>
  </si>
  <si>
    <t>Попова Ксения Денисовна</t>
  </si>
  <si>
    <t>Пацер Анастасия Михайловна</t>
  </si>
  <si>
    <t>Севостьянова Дарья Алексеевна</t>
  </si>
  <si>
    <t>Шипулин Владислав Дмитриевич</t>
  </si>
  <si>
    <t>Черненко Вячеслав Геннадьевич</t>
  </si>
  <si>
    <t>Финогенов Родион Александрович</t>
  </si>
  <si>
    <t>Сурначев Сергей Сергеевич</t>
  </si>
  <si>
    <t>Обазян Мигран Артурович</t>
  </si>
  <si>
    <t>Шайдуко Елизавета Владимировна</t>
  </si>
  <si>
    <t>Чуприков Александр Александрович</t>
  </si>
  <si>
    <t>Межинская Диана Денисовна</t>
  </si>
  <si>
    <t>Стрибунова Дарья Александровна</t>
  </si>
  <si>
    <t>Коваленко Полина Сергеевна</t>
  </si>
  <si>
    <t>Чельцова Милана Ивановна </t>
  </si>
  <si>
    <t>Заитов Артём Дамирович</t>
  </si>
  <si>
    <t>Зуев Никита Владимирович</t>
  </si>
  <si>
    <t>Годун Антон Павлович</t>
  </si>
  <si>
    <t>Ледовская Серафима Руслановна</t>
  </si>
  <si>
    <t>Бойко Алиса Владимировна</t>
  </si>
  <si>
    <t>Балыко Алиса Васильевна</t>
  </si>
  <si>
    <t>Лапицкая Мария Васильевна</t>
  </si>
  <si>
    <t>Кошма София Игоревна</t>
  </si>
  <si>
    <t>Комиссарова Марина Витальевна</t>
  </si>
  <si>
    <t>Коробкова Варвара Андреевна</t>
  </si>
  <si>
    <t>Лохно Илья Олегович</t>
  </si>
  <si>
    <t>Нужный Илья Денисович</t>
  </si>
  <si>
    <t>Барков Даниил Борисович</t>
  </si>
  <si>
    <t>Быков Григорий Александрович</t>
  </si>
  <si>
    <t>МАОУ СОШ № 26</t>
  </si>
  <si>
    <t>Средняя школа г. Правдинска</t>
  </si>
  <si>
    <t>МАОУ СОШ № 46 с УИОП</t>
  </si>
  <si>
    <t>МАОУ "Лицей № 7 г. Черняховска"</t>
  </si>
  <si>
    <t>МАОУ СОШ г. Зеленоградска</t>
  </si>
  <si>
    <t>МБОУ «Классическая школа» г. Гурьевска</t>
  </si>
  <si>
    <t>МБОУ СОШ "Школа будущего"</t>
  </si>
  <si>
    <t>МАОУ гимназия № 1</t>
  </si>
  <si>
    <t>МАОУ "СОШ г. Зеленоградска"</t>
  </si>
  <si>
    <t>Победитель</t>
  </si>
  <si>
    <t>Призер</t>
  </si>
  <si>
    <t>Участник</t>
  </si>
  <si>
    <t>33</t>
  </si>
  <si>
    <t>32</t>
  </si>
  <si>
    <t>34</t>
  </si>
  <si>
    <t xml:space="preserve">Итоговый балл </t>
  </si>
  <si>
    <t>ИТОГОВЫЙ БАЛЛ = (относительная ∑ 1 тур + относительная ∑ 2 тура)/2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</si>
</sst>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1" fillId="0" borderId="0" xfId="0" applyFont="1" applyAlignment="1" applyProtection="1">
      <alignment horizontal="left" wrapText="1"/>
      <protection hidden="1"/>
    </xf>
    <xf numFmtId="0" fontId="5" fillId="0" borderId="0" xfId="0" applyFont="1"/>
    <xf numFmtId="0" fontId="6" fillId="0" borderId="0" xfId="0" applyFont="1" applyAlignment="1" applyProtection="1">
      <alignment horizontal="left"/>
      <protection hidden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49" fontId="8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49" fontId="8" fillId="0" borderId="7" xfId="0" applyNumberFormat="1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164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/>
      <protection hidden="1"/>
    </xf>
    <xf numFmtId="49" fontId="8" fillId="0" borderId="5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0" fontId="8" fillId="0" borderId="5" xfId="0" applyNumberFormat="1" applyFont="1" applyBorder="1" applyAlignment="1" applyProtection="1">
      <alignment horizontal="center"/>
      <protection hidden="1"/>
    </xf>
    <xf numFmtId="164" fontId="7" fillId="0" borderId="5" xfId="0" applyNumberFormat="1" applyFont="1" applyBorder="1" applyAlignment="1" applyProtection="1">
      <alignment horizontal="center"/>
      <protection hidden="1"/>
    </xf>
    <xf numFmtId="1" fontId="7" fillId="0" borderId="5" xfId="0" applyNumberFormat="1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164" fontId="8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5" xfId="0" applyFont="1" applyBorder="1" applyAlignment="1" applyProtection="1">
      <alignment horizontal="center" vertical="top" wrapText="1"/>
      <protection hidden="1"/>
    </xf>
    <xf numFmtId="1" fontId="5" fillId="0" borderId="5" xfId="0" applyNumberFormat="1" applyFont="1" applyBorder="1" applyAlignment="1" applyProtection="1">
      <alignment horizontal="center" vertical="top" wrapText="1"/>
      <protection hidden="1"/>
    </xf>
    <xf numFmtId="49" fontId="5" fillId="0" borderId="5" xfId="0" applyNumberFormat="1" applyFont="1" applyBorder="1" applyAlignment="1" applyProtection="1">
      <alignment horizontal="center" vertical="top" wrapText="1"/>
      <protection hidden="1"/>
    </xf>
    <xf numFmtId="49" fontId="8" fillId="0" borderId="5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horizontal="center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164" fontId="10" fillId="0" borderId="5" xfId="0" applyNumberFormat="1" applyFont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49" fontId="7" fillId="2" borderId="5" xfId="0" applyNumberFormat="1" applyFont="1" applyFill="1" applyBorder="1" applyAlignment="1" applyProtection="1">
      <alignment horizontal="center"/>
      <protection hidden="1"/>
    </xf>
    <xf numFmtId="164" fontId="7" fillId="2" borderId="5" xfId="0" applyNumberFormat="1" applyFont="1" applyFill="1" applyBorder="1" applyAlignment="1" applyProtection="1">
      <alignment horizontal="center"/>
      <protection hidden="1"/>
    </xf>
    <xf numFmtId="0" fontId="7" fillId="2" borderId="5" xfId="0" applyNumberFormat="1" applyFont="1" applyFill="1" applyBorder="1" applyAlignment="1" applyProtection="1">
      <alignment horizontal="center"/>
      <protection hidden="1"/>
    </xf>
    <xf numFmtId="1" fontId="7" fillId="2" borderId="5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vertical="center"/>
      <protection hidden="1"/>
    </xf>
    <xf numFmtId="0" fontId="11" fillId="2" borderId="5" xfId="0" applyFont="1" applyFill="1" applyBorder="1"/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49" fontId="8" fillId="2" borderId="5" xfId="0" applyNumberFormat="1" applyFont="1" applyFill="1" applyBorder="1" applyAlignment="1" applyProtection="1">
      <alignment horizontal="center"/>
      <protection hidden="1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8" fillId="2" borderId="5" xfId="0" applyNumberFormat="1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5" fillId="2" borderId="5" xfId="0" applyFont="1" applyFill="1" applyBorder="1"/>
    <xf numFmtId="0" fontId="11" fillId="2" borderId="5" xfId="0" applyFont="1" applyFill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164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164" fontId="10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15"/>
  <sheetViews>
    <sheetView tabSelected="1" zoomScale="75" zoomScaleNormal="75" workbookViewId="0">
      <selection activeCell="A114" sqref="A114:AX114"/>
    </sheetView>
  </sheetViews>
  <sheetFormatPr defaultColWidth="9.109375" defaultRowHeight="14.4" x14ac:dyDescent="0.3"/>
  <cols>
    <col min="1" max="1" width="32.6640625" style="2" customWidth="1"/>
    <col min="2" max="2" width="10.44140625" style="3" customWidth="1"/>
    <col min="3" max="3" width="6" style="69" customWidth="1"/>
    <col min="4" max="4" width="4.6640625" style="70" customWidth="1"/>
    <col min="5" max="13" width="3.6640625" style="69" customWidth="1"/>
    <col min="14" max="19" width="4.33203125" style="69" customWidth="1"/>
    <col min="20" max="20" width="5" style="69" customWidth="1"/>
    <col min="21" max="21" width="9.109375" style="69"/>
    <col min="22" max="22" width="9.6640625" style="69" customWidth="1"/>
    <col min="23" max="47" width="3.6640625" style="3" customWidth="1"/>
    <col min="48" max="48" width="11.44140625" style="69" customWidth="1"/>
    <col min="49" max="49" width="11.44140625" style="1" customWidth="1"/>
    <col min="50" max="50" width="12" style="1" customWidth="1"/>
    <col min="51" max="51" width="8.109375" style="1" customWidth="1"/>
    <col min="52" max="52" width="12.5546875" style="1" customWidth="1"/>
    <col min="53" max="53" width="42.5546875" style="1" customWidth="1"/>
    <col min="54" max="16384" width="9.109375" style="1"/>
  </cols>
  <sheetData>
    <row r="1" spans="1:53" s="5" customFormat="1" ht="13.8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3"/>
      <c r="AZ1" s="14"/>
    </row>
    <row r="2" spans="1:53" s="5" customFormat="1" ht="13.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3"/>
      <c r="AZ2" s="14"/>
    </row>
    <row r="3" spans="1:53" s="5" customFormat="1" x14ac:dyDescent="0.3">
      <c r="A3" s="6"/>
      <c r="B3" s="16"/>
      <c r="C3" s="17"/>
      <c r="D3" s="1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16" t="s">
        <v>9</v>
      </c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64"/>
      <c r="AW3" s="6"/>
      <c r="AX3" s="15"/>
      <c r="AY3" s="6"/>
      <c r="AZ3" s="6"/>
    </row>
    <row r="4" spans="1:53" s="5" customFormat="1" x14ac:dyDescent="0.3">
      <c r="A4" s="19"/>
      <c r="B4" s="20"/>
      <c r="C4" s="21"/>
      <c r="D4" s="22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64"/>
      <c r="U4" s="64"/>
      <c r="V4" s="64"/>
      <c r="W4" s="16" t="s">
        <v>10</v>
      </c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64" t="s">
        <v>291</v>
      </c>
      <c r="AW4" s="6"/>
      <c r="AX4" s="21"/>
      <c r="AY4" s="6"/>
      <c r="AZ4" s="6"/>
    </row>
    <row r="5" spans="1:53" s="5" customFormat="1" ht="14.4" customHeight="1" x14ac:dyDescent="0.25">
      <c r="A5" s="24" t="s">
        <v>7</v>
      </c>
      <c r="B5" s="25" t="s">
        <v>43</v>
      </c>
      <c r="C5" s="26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9" t="s">
        <v>12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1"/>
      <c r="AX5" s="32" t="s">
        <v>290</v>
      </c>
      <c r="AY5" s="33" t="s">
        <v>6</v>
      </c>
      <c r="AZ5" s="34" t="s">
        <v>4</v>
      </c>
      <c r="BA5" s="7" t="s">
        <v>5</v>
      </c>
    </row>
    <row r="6" spans="1:53" s="5" customFormat="1" ht="15.6" customHeight="1" x14ac:dyDescent="0.25">
      <c r="A6" s="35"/>
      <c r="B6" s="36"/>
      <c r="C6" s="32" t="s">
        <v>8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7" t="s">
        <v>141</v>
      </c>
      <c r="V6" s="23" t="s">
        <v>142</v>
      </c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8" t="s">
        <v>141</v>
      </c>
      <c r="AW6" s="78" t="s">
        <v>142</v>
      </c>
      <c r="AX6" s="32"/>
      <c r="AY6" s="38"/>
      <c r="AZ6" s="39"/>
      <c r="BA6" s="7"/>
    </row>
    <row r="7" spans="1:53" s="75" customFormat="1" ht="30" customHeight="1" x14ac:dyDescent="0.3">
      <c r="A7" s="35"/>
      <c r="B7" s="40"/>
      <c r="C7" s="71">
        <v>1</v>
      </c>
      <c r="D7" s="72">
        <v>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3" t="s">
        <v>22</v>
      </c>
      <c r="O7" s="73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1">
        <v>3</v>
      </c>
      <c r="U7" s="41"/>
      <c r="V7" s="42"/>
      <c r="W7" s="74">
        <v>1</v>
      </c>
      <c r="X7" s="74" t="s">
        <v>29</v>
      </c>
      <c r="Y7" s="74" t="s">
        <v>30</v>
      </c>
      <c r="Z7" s="74" t="s">
        <v>31</v>
      </c>
      <c r="AA7" s="74" t="s">
        <v>32</v>
      </c>
      <c r="AB7" s="74" t="s">
        <v>33</v>
      </c>
      <c r="AC7" s="74" t="s">
        <v>34</v>
      </c>
      <c r="AD7" s="74" t="s">
        <v>35</v>
      </c>
      <c r="AE7" s="74" t="s">
        <v>36</v>
      </c>
      <c r="AF7" s="74" t="s">
        <v>37</v>
      </c>
      <c r="AG7" s="74" t="s">
        <v>31</v>
      </c>
      <c r="AH7" s="74" t="s">
        <v>32</v>
      </c>
      <c r="AI7" s="74" t="s">
        <v>33</v>
      </c>
      <c r="AJ7" s="74" t="s">
        <v>34</v>
      </c>
      <c r="AK7" s="74" t="s">
        <v>35</v>
      </c>
      <c r="AL7" s="74" t="s">
        <v>38</v>
      </c>
      <c r="AM7" s="74" t="s">
        <v>39</v>
      </c>
      <c r="AN7" s="74" t="s">
        <v>28</v>
      </c>
      <c r="AO7" s="74" t="s">
        <v>40</v>
      </c>
      <c r="AP7" s="74" t="s">
        <v>41</v>
      </c>
      <c r="AQ7" s="74" t="s">
        <v>42</v>
      </c>
      <c r="AR7" s="74" t="s">
        <v>37</v>
      </c>
      <c r="AS7" s="74" t="s">
        <v>13</v>
      </c>
      <c r="AT7" s="74" t="s">
        <v>14</v>
      </c>
      <c r="AU7" s="74" t="s">
        <v>32</v>
      </c>
      <c r="AV7" s="78"/>
      <c r="AW7" s="78"/>
      <c r="AX7" s="32"/>
      <c r="AY7" s="38"/>
      <c r="AZ7" s="39"/>
      <c r="BA7" s="7"/>
    </row>
    <row r="8" spans="1:53" s="5" customFormat="1" ht="21.6" customHeight="1" x14ac:dyDescent="0.25">
      <c r="A8" s="43"/>
      <c r="B8" s="44" t="s">
        <v>0</v>
      </c>
      <c r="C8" s="45">
        <v>35</v>
      </c>
      <c r="D8" s="46">
        <v>65</v>
      </c>
      <c r="E8" s="47">
        <v>3</v>
      </c>
      <c r="F8" s="47">
        <v>4</v>
      </c>
      <c r="G8" s="47">
        <v>3.5</v>
      </c>
      <c r="H8" s="47">
        <v>2.5</v>
      </c>
      <c r="I8" s="47">
        <v>3</v>
      </c>
      <c r="J8" s="47">
        <v>4.5</v>
      </c>
      <c r="K8" s="47">
        <v>4</v>
      </c>
      <c r="L8" s="47">
        <v>4</v>
      </c>
      <c r="M8" s="47">
        <v>3.5</v>
      </c>
      <c r="N8" s="47">
        <v>3</v>
      </c>
      <c r="O8" s="47">
        <v>3</v>
      </c>
      <c r="P8" s="47">
        <v>2.5</v>
      </c>
      <c r="Q8" s="47">
        <v>3</v>
      </c>
      <c r="R8" s="47">
        <v>3</v>
      </c>
      <c r="S8" s="47">
        <v>3.5</v>
      </c>
      <c r="T8" s="47">
        <f t="shared" ref="T8" si="0">SUM(E8:S8)</f>
        <v>50</v>
      </c>
      <c r="U8" s="47">
        <f t="shared" ref="U8:U71" si="1">SUM(C8,D8,T8)</f>
        <v>150</v>
      </c>
      <c r="V8" s="47">
        <v>100</v>
      </c>
      <c r="W8" s="79">
        <v>2</v>
      </c>
      <c r="X8" s="79">
        <v>2</v>
      </c>
      <c r="Y8" s="79">
        <v>8</v>
      </c>
      <c r="Z8" s="79">
        <v>1</v>
      </c>
      <c r="AA8" s="79">
        <v>4</v>
      </c>
      <c r="AB8" s="79">
        <v>8</v>
      </c>
      <c r="AC8" s="79">
        <v>5</v>
      </c>
      <c r="AD8" s="79">
        <v>10</v>
      </c>
      <c r="AE8" s="79">
        <v>7</v>
      </c>
      <c r="AF8" s="79">
        <v>2</v>
      </c>
      <c r="AG8" s="79">
        <v>2</v>
      </c>
      <c r="AH8" s="79">
        <v>10</v>
      </c>
      <c r="AI8" s="79">
        <v>8</v>
      </c>
      <c r="AJ8" s="79">
        <v>2</v>
      </c>
      <c r="AK8" s="79">
        <v>2</v>
      </c>
      <c r="AL8" s="79">
        <v>3</v>
      </c>
      <c r="AM8" s="79">
        <v>1</v>
      </c>
      <c r="AN8" s="79">
        <v>3</v>
      </c>
      <c r="AO8" s="79">
        <v>9</v>
      </c>
      <c r="AP8" s="79">
        <v>6</v>
      </c>
      <c r="AQ8" s="79">
        <v>4</v>
      </c>
      <c r="AR8" s="79">
        <v>5</v>
      </c>
      <c r="AS8" s="79">
        <v>4</v>
      </c>
      <c r="AT8" s="79">
        <v>2</v>
      </c>
      <c r="AU8" s="79">
        <v>10</v>
      </c>
      <c r="AV8" s="48">
        <f t="shared" ref="AV8" si="2">SUM(W8:AU8)</f>
        <v>120</v>
      </c>
      <c r="AW8" s="48">
        <v>100</v>
      </c>
      <c r="AX8" s="45">
        <v>100</v>
      </c>
      <c r="AY8" s="49"/>
      <c r="AZ8" s="50"/>
      <c r="BA8" s="7"/>
    </row>
    <row r="9" spans="1:53" s="5" customFormat="1" ht="13.8" x14ac:dyDescent="0.25">
      <c r="A9" s="83" t="s">
        <v>163</v>
      </c>
      <c r="B9" s="84" t="s">
        <v>64</v>
      </c>
      <c r="C9" s="85">
        <v>17</v>
      </c>
      <c r="D9" s="85">
        <v>49.5</v>
      </c>
      <c r="E9" s="85">
        <v>1.5</v>
      </c>
      <c r="F9" s="85">
        <v>1</v>
      </c>
      <c r="G9" s="85">
        <v>2</v>
      </c>
      <c r="H9" s="85">
        <v>2.5</v>
      </c>
      <c r="I9" s="85">
        <v>2.5</v>
      </c>
      <c r="J9" s="85">
        <v>4</v>
      </c>
      <c r="K9" s="85">
        <v>1.5</v>
      </c>
      <c r="L9" s="85">
        <v>3</v>
      </c>
      <c r="M9" s="85">
        <v>1.5</v>
      </c>
      <c r="N9" s="85">
        <v>3</v>
      </c>
      <c r="O9" s="85">
        <v>3</v>
      </c>
      <c r="P9" s="85">
        <v>2.5</v>
      </c>
      <c r="Q9" s="85">
        <v>1</v>
      </c>
      <c r="R9" s="85">
        <v>3</v>
      </c>
      <c r="S9" s="85">
        <v>3.5</v>
      </c>
      <c r="T9" s="82">
        <f t="shared" ref="T9:T72" si="3">SUM(E9:S9)</f>
        <v>35.5</v>
      </c>
      <c r="U9" s="82">
        <f t="shared" si="1"/>
        <v>102</v>
      </c>
      <c r="V9" s="85">
        <f t="shared" ref="V9:V40" si="4">U9/$U$8*100</f>
        <v>68</v>
      </c>
      <c r="W9" s="86">
        <v>2</v>
      </c>
      <c r="X9" s="86">
        <v>2</v>
      </c>
      <c r="Y9" s="86">
        <v>8</v>
      </c>
      <c r="Z9" s="86">
        <v>1</v>
      </c>
      <c r="AA9" s="86">
        <v>4</v>
      </c>
      <c r="AB9" s="86">
        <v>7</v>
      </c>
      <c r="AC9" s="86">
        <v>5</v>
      </c>
      <c r="AD9" s="86">
        <v>10</v>
      </c>
      <c r="AE9" s="86">
        <v>4</v>
      </c>
      <c r="AF9" s="86">
        <v>2</v>
      </c>
      <c r="AG9" s="86">
        <v>2</v>
      </c>
      <c r="AH9" s="86">
        <v>10</v>
      </c>
      <c r="AI9" s="86">
        <v>7.5</v>
      </c>
      <c r="AJ9" s="86">
        <v>2</v>
      </c>
      <c r="AK9" s="86">
        <v>2</v>
      </c>
      <c r="AL9" s="86">
        <v>2</v>
      </c>
      <c r="AM9" s="86">
        <v>1</v>
      </c>
      <c r="AN9" s="86">
        <v>3</v>
      </c>
      <c r="AO9" s="86">
        <v>3.5</v>
      </c>
      <c r="AP9" s="86">
        <v>2</v>
      </c>
      <c r="AQ9" s="86">
        <v>4</v>
      </c>
      <c r="AR9" s="86">
        <v>2</v>
      </c>
      <c r="AS9" s="86">
        <v>0</v>
      </c>
      <c r="AT9" s="86">
        <v>1.5</v>
      </c>
      <c r="AU9" s="86">
        <v>3.5</v>
      </c>
      <c r="AV9" s="82">
        <f t="shared" ref="AV9:AV40" si="5">SUM(W9:AU9)</f>
        <v>91</v>
      </c>
      <c r="AW9" s="85">
        <f t="shared" ref="AW9:AW40" si="6">AV9/$AV$8*100</f>
        <v>75.833333333333329</v>
      </c>
      <c r="AX9" s="85">
        <f t="shared" ref="AX9:AX40" si="7">(V9+AW9)/2</f>
        <v>71.916666666666657</v>
      </c>
      <c r="AY9" s="87">
        <v>1</v>
      </c>
      <c r="AZ9" s="88" t="s">
        <v>284</v>
      </c>
      <c r="BA9" s="89" t="s">
        <v>192</v>
      </c>
    </row>
    <row r="10" spans="1:53" s="5" customFormat="1" ht="13.8" x14ac:dyDescent="0.25">
      <c r="A10" s="83" t="s">
        <v>152</v>
      </c>
      <c r="B10" s="84" t="s">
        <v>53</v>
      </c>
      <c r="C10" s="85">
        <v>18</v>
      </c>
      <c r="D10" s="85">
        <v>45</v>
      </c>
      <c r="E10" s="85">
        <v>1</v>
      </c>
      <c r="F10" s="85">
        <v>2.5</v>
      </c>
      <c r="G10" s="85">
        <v>3</v>
      </c>
      <c r="H10" s="85">
        <v>2.5</v>
      </c>
      <c r="I10" s="85">
        <v>2.5</v>
      </c>
      <c r="J10" s="85">
        <v>2.5</v>
      </c>
      <c r="K10" s="85">
        <v>1</v>
      </c>
      <c r="L10" s="85">
        <v>2</v>
      </c>
      <c r="M10" s="85">
        <v>2.5</v>
      </c>
      <c r="N10" s="85">
        <v>2.5</v>
      </c>
      <c r="O10" s="85">
        <v>3</v>
      </c>
      <c r="P10" s="85">
        <v>1.5</v>
      </c>
      <c r="Q10" s="85">
        <v>1.5</v>
      </c>
      <c r="R10" s="85">
        <v>3</v>
      </c>
      <c r="S10" s="85">
        <v>1.5</v>
      </c>
      <c r="T10" s="82">
        <f t="shared" si="3"/>
        <v>32.5</v>
      </c>
      <c r="U10" s="82">
        <f t="shared" si="1"/>
        <v>95.5</v>
      </c>
      <c r="V10" s="85">
        <f t="shared" si="4"/>
        <v>63.666666666666671</v>
      </c>
      <c r="W10" s="86">
        <v>2</v>
      </c>
      <c r="X10" s="86">
        <v>2</v>
      </c>
      <c r="Y10" s="86">
        <v>8</v>
      </c>
      <c r="Z10" s="86">
        <v>1</v>
      </c>
      <c r="AA10" s="86">
        <v>7</v>
      </c>
      <c r="AB10" s="86">
        <v>6</v>
      </c>
      <c r="AC10" s="86">
        <v>5</v>
      </c>
      <c r="AD10" s="86">
        <v>10</v>
      </c>
      <c r="AE10" s="86">
        <v>6</v>
      </c>
      <c r="AF10" s="86">
        <v>2</v>
      </c>
      <c r="AG10" s="86">
        <v>0</v>
      </c>
      <c r="AH10" s="86">
        <v>6</v>
      </c>
      <c r="AI10" s="86">
        <v>7</v>
      </c>
      <c r="AJ10" s="86">
        <v>0.5</v>
      </c>
      <c r="AK10" s="86">
        <v>0</v>
      </c>
      <c r="AL10" s="86">
        <v>0</v>
      </c>
      <c r="AM10" s="86">
        <v>0</v>
      </c>
      <c r="AN10" s="86">
        <v>3</v>
      </c>
      <c r="AO10" s="86">
        <v>2</v>
      </c>
      <c r="AP10" s="86">
        <v>2.5</v>
      </c>
      <c r="AQ10" s="86">
        <v>2</v>
      </c>
      <c r="AR10" s="86">
        <v>1.5</v>
      </c>
      <c r="AS10" s="86">
        <v>0.5</v>
      </c>
      <c r="AT10" s="86">
        <v>0</v>
      </c>
      <c r="AU10" s="86">
        <v>0</v>
      </c>
      <c r="AV10" s="82">
        <f t="shared" si="5"/>
        <v>74</v>
      </c>
      <c r="AW10" s="85">
        <f t="shared" si="6"/>
        <v>61.666666666666671</v>
      </c>
      <c r="AX10" s="85">
        <f t="shared" si="7"/>
        <v>62.666666666666671</v>
      </c>
      <c r="AY10" s="87">
        <v>2</v>
      </c>
      <c r="AZ10" s="88" t="s">
        <v>285</v>
      </c>
      <c r="BA10" s="89" t="s">
        <v>183</v>
      </c>
    </row>
    <row r="11" spans="1:53" s="5" customFormat="1" ht="13.8" x14ac:dyDescent="0.25">
      <c r="A11" s="83" t="s">
        <v>160</v>
      </c>
      <c r="B11" s="84" t="s">
        <v>61</v>
      </c>
      <c r="C11" s="85">
        <v>12</v>
      </c>
      <c r="D11" s="85">
        <v>44</v>
      </c>
      <c r="E11" s="85">
        <v>3</v>
      </c>
      <c r="F11" s="85">
        <v>3</v>
      </c>
      <c r="G11" s="85">
        <v>2</v>
      </c>
      <c r="H11" s="85">
        <v>1.5</v>
      </c>
      <c r="I11" s="85">
        <v>1</v>
      </c>
      <c r="J11" s="85">
        <v>2</v>
      </c>
      <c r="K11" s="85">
        <v>1</v>
      </c>
      <c r="L11" s="85">
        <v>1</v>
      </c>
      <c r="M11" s="85">
        <v>2.5</v>
      </c>
      <c r="N11" s="85">
        <v>2.5</v>
      </c>
      <c r="O11" s="85">
        <v>2.5</v>
      </c>
      <c r="P11" s="85">
        <v>1.5</v>
      </c>
      <c r="Q11" s="85">
        <v>1.5</v>
      </c>
      <c r="R11" s="85">
        <v>1</v>
      </c>
      <c r="S11" s="85">
        <v>2.5</v>
      </c>
      <c r="T11" s="82">
        <f t="shared" si="3"/>
        <v>28.5</v>
      </c>
      <c r="U11" s="82">
        <f t="shared" si="1"/>
        <v>84.5</v>
      </c>
      <c r="V11" s="85">
        <f t="shared" si="4"/>
        <v>56.333333333333336</v>
      </c>
      <c r="W11" s="86">
        <v>2</v>
      </c>
      <c r="X11" s="86">
        <v>1</v>
      </c>
      <c r="Y11" s="86">
        <v>8</v>
      </c>
      <c r="Z11" s="86">
        <v>1</v>
      </c>
      <c r="AA11" s="86">
        <v>4</v>
      </c>
      <c r="AB11" s="86">
        <v>8</v>
      </c>
      <c r="AC11" s="86">
        <v>4</v>
      </c>
      <c r="AD11" s="86">
        <v>10</v>
      </c>
      <c r="AE11" s="86">
        <v>6</v>
      </c>
      <c r="AF11" s="86">
        <v>2</v>
      </c>
      <c r="AG11" s="86">
        <v>2</v>
      </c>
      <c r="AH11" s="86">
        <v>10</v>
      </c>
      <c r="AI11" s="86">
        <v>5</v>
      </c>
      <c r="AJ11" s="86">
        <v>1</v>
      </c>
      <c r="AK11" s="86">
        <v>1</v>
      </c>
      <c r="AL11" s="86">
        <v>2</v>
      </c>
      <c r="AM11" s="86">
        <v>1</v>
      </c>
      <c r="AN11" s="86">
        <v>3</v>
      </c>
      <c r="AO11" s="86">
        <v>1</v>
      </c>
      <c r="AP11" s="86">
        <v>0</v>
      </c>
      <c r="AQ11" s="86">
        <v>1</v>
      </c>
      <c r="AR11" s="86">
        <v>2</v>
      </c>
      <c r="AS11" s="86">
        <v>0</v>
      </c>
      <c r="AT11" s="86">
        <v>0.5</v>
      </c>
      <c r="AU11" s="86">
        <v>1</v>
      </c>
      <c r="AV11" s="82">
        <f t="shared" si="5"/>
        <v>76.5</v>
      </c>
      <c r="AW11" s="85">
        <f t="shared" si="6"/>
        <v>63.749999999999993</v>
      </c>
      <c r="AX11" s="85">
        <f t="shared" si="7"/>
        <v>60.041666666666664</v>
      </c>
      <c r="AY11" s="87">
        <v>3</v>
      </c>
      <c r="AZ11" s="88" t="s">
        <v>285</v>
      </c>
      <c r="BA11" s="89" t="s">
        <v>189</v>
      </c>
    </row>
    <row r="12" spans="1:53" s="5" customFormat="1" ht="13.8" x14ac:dyDescent="0.25">
      <c r="A12" s="83" t="s">
        <v>173</v>
      </c>
      <c r="B12" s="84" t="s">
        <v>74</v>
      </c>
      <c r="C12" s="85">
        <v>16</v>
      </c>
      <c r="D12" s="85">
        <v>46</v>
      </c>
      <c r="E12" s="85">
        <v>1</v>
      </c>
      <c r="F12" s="85">
        <v>3.5</v>
      </c>
      <c r="G12" s="85">
        <v>3</v>
      </c>
      <c r="H12" s="85">
        <v>2.5</v>
      </c>
      <c r="I12" s="85">
        <v>2</v>
      </c>
      <c r="J12" s="85">
        <v>0</v>
      </c>
      <c r="K12" s="85">
        <v>1</v>
      </c>
      <c r="L12" s="85">
        <v>3</v>
      </c>
      <c r="M12" s="85">
        <v>1.5</v>
      </c>
      <c r="N12" s="85">
        <v>2.5</v>
      </c>
      <c r="O12" s="85">
        <v>2.5</v>
      </c>
      <c r="P12" s="85">
        <v>2.5</v>
      </c>
      <c r="Q12" s="85">
        <v>1</v>
      </c>
      <c r="R12" s="85">
        <v>3</v>
      </c>
      <c r="S12" s="85">
        <v>2.5</v>
      </c>
      <c r="T12" s="82">
        <f t="shared" si="3"/>
        <v>31.5</v>
      </c>
      <c r="U12" s="82">
        <f t="shared" si="1"/>
        <v>93.5</v>
      </c>
      <c r="V12" s="85">
        <f t="shared" si="4"/>
        <v>62.333333333333329</v>
      </c>
      <c r="W12" s="86">
        <v>1</v>
      </c>
      <c r="X12" s="86">
        <v>2</v>
      </c>
      <c r="Y12" s="86">
        <v>8</v>
      </c>
      <c r="Z12" s="86">
        <v>1</v>
      </c>
      <c r="AA12" s="86">
        <v>3</v>
      </c>
      <c r="AB12" s="86">
        <v>3</v>
      </c>
      <c r="AC12" s="86">
        <v>5</v>
      </c>
      <c r="AD12" s="86">
        <v>0</v>
      </c>
      <c r="AE12" s="86">
        <v>6</v>
      </c>
      <c r="AF12" s="86">
        <v>2</v>
      </c>
      <c r="AG12" s="86">
        <v>2</v>
      </c>
      <c r="AH12" s="86">
        <v>4</v>
      </c>
      <c r="AI12" s="86">
        <v>7</v>
      </c>
      <c r="AJ12" s="86">
        <v>1</v>
      </c>
      <c r="AK12" s="86">
        <v>0.5</v>
      </c>
      <c r="AL12" s="86">
        <v>1</v>
      </c>
      <c r="AM12" s="86">
        <v>1</v>
      </c>
      <c r="AN12" s="86">
        <v>2</v>
      </c>
      <c r="AO12" s="86">
        <v>4</v>
      </c>
      <c r="AP12" s="86">
        <v>2.5</v>
      </c>
      <c r="AQ12" s="86">
        <v>1</v>
      </c>
      <c r="AR12" s="86">
        <v>2.5</v>
      </c>
      <c r="AS12" s="86">
        <v>0.5</v>
      </c>
      <c r="AT12" s="86">
        <v>0</v>
      </c>
      <c r="AU12" s="86">
        <v>0</v>
      </c>
      <c r="AV12" s="82">
        <f t="shared" si="5"/>
        <v>60</v>
      </c>
      <c r="AW12" s="85">
        <f t="shared" si="6"/>
        <v>50</v>
      </c>
      <c r="AX12" s="85">
        <f t="shared" si="7"/>
        <v>56.166666666666664</v>
      </c>
      <c r="AY12" s="87">
        <v>4</v>
      </c>
      <c r="AZ12" s="88" t="s">
        <v>285</v>
      </c>
      <c r="BA12" s="89" t="s">
        <v>197</v>
      </c>
    </row>
    <row r="13" spans="1:53" s="5" customFormat="1" ht="13.8" x14ac:dyDescent="0.25">
      <c r="A13" s="83" t="s">
        <v>147</v>
      </c>
      <c r="B13" s="84" t="s">
        <v>48</v>
      </c>
      <c r="C13" s="85">
        <v>16</v>
      </c>
      <c r="D13" s="85">
        <v>45</v>
      </c>
      <c r="E13" s="85">
        <v>0</v>
      </c>
      <c r="F13" s="85">
        <v>3</v>
      </c>
      <c r="G13" s="85">
        <v>2.5</v>
      </c>
      <c r="H13" s="85">
        <v>1.5</v>
      </c>
      <c r="I13" s="85">
        <v>0</v>
      </c>
      <c r="J13" s="85">
        <v>4</v>
      </c>
      <c r="K13" s="85">
        <v>0</v>
      </c>
      <c r="L13" s="85">
        <v>1.5</v>
      </c>
      <c r="M13" s="85">
        <v>1.5</v>
      </c>
      <c r="N13" s="85">
        <v>2.5</v>
      </c>
      <c r="O13" s="85">
        <v>2.5</v>
      </c>
      <c r="P13" s="85">
        <v>2.5</v>
      </c>
      <c r="Q13" s="85">
        <v>1</v>
      </c>
      <c r="R13" s="85">
        <v>2.5</v>
      </c>
      <c r="S13" s="85">
        <v>3.5</v>
      </c>
      <c r="T13" s="82">
        <f t="shared" si="3"/>
        <v>28.5</v>
      </c>
      <c r="U13" s="82">
        <f t="shared" si="1"/>
        <v>89.5</v>
      </c>
      <c r="V13" s="85">
        <f t="shared" si="4"/>
        <v>59.666666666666671</v>
      </c>
      <c r="W13" s="86">
        <v>2</v>
      </c>
      <c r="X13" s="86">
        <v>2</v>
      </c>
      <c r="Y13" s="86">
        <v>8</v>
      </c>
      <c r="Z13" s="86">
        <v>1</v>
      </c>
      <c r="AA13" s="86">
        <v>4</v>
      </c>
      <c r="AB13" s="86">
        <v>6</v>
      </c>
      <c r="AC13" s="86">
        <v>5</v>
      </c>
      <c r="AD13" s="86">
        <v>10</v>
      </c>
      <c r="AE13" s="86">
        <v>3</v>
      </c>
      <c r="AF13" s="86">
        <v>2</v>
      </c>
      <c r="AG13" s="86">
        <v>0</v>
      </c>
      <c r="AH13" s="86">
        <v>8</v>
      </c>
      <c r="AI13" s="86">
        <v>7.5</v>
      </c>
      <c r="AJ13" s="86">
        <v>0.5</v>
      </c>
      <c r="AK13" s="86">
        <v>0</v>
      </c>
      <c r="AL13" s="86">
        <v>0</v>
      </c>
      <c r="AM13" s="86">
        <v>0</v>
      </c>
      <c r="AN13" s="86">
        <v>0.5</v>
      </c>
      <c r="AO13" s="86">
        <v>1</v>
      </c>
      <c r="AP13" s="86">
        <v>0</v>
      </c>
      <c r="AQ13" s="86">
        <v>0</v>
      </c>
      <c r="AR13" s="86">
        <v>0</v>
      </c>
      <c r="AS13" s="86">
        <v>0</v>
      </c>
      <c r="AT13" s="86">
        <v>0</v>
      </c>
      <c r="AU13" s="86">
        <v>1</v>
      </c>
      <c r="AV13" s="82">
        <f t="shared" si="5"/>
        <v>61.5</v>
      </c>
      <c r="AW13" s="85">
        <f t="shared" si="6"/>
        <v>51.249999999999993</v>
      </c>
      <c r="AX13" s="85">
        <f t="shared" si="7"/>
        <v>55.458333333333329</v>
      </c>
      <c r="AY13" s="87">
        <v>5</v>
      </c>
      <c r="AZ13" s="88" t="s">
        <v>285</v>
      </c>
      <c r="BA13" s="89" t="s">
        <v>179</v>
      </c>
    </row>
    <row r="14" spans="1:53" s="5" customFormat="1" ht="13.8" x14ac:dyDescent="0.25">
      <c r="A14" s="83" t="s">
        <v>166</v>
      </c>
      <c r="B14" s="84" t="s">
        <v>67</v>
      </c>
      <c r="C14" s="85">
        <v>6</v>
      </c>
      <c r="D14" s="85">
        <v>47</v>
      </c>
      <c r="E14" s="85">
        <v>0.5</v>
      </c>
      <c r="F14" s="85">
        <v>0.5</v>
      </c>
      <c r="G14" s="85">
        <v>2.5</v>
      </c>
      <c r="H14" s="85">
        <v>1.5</v>
      </c>
      <c r="I14" s="85">
        <v>1</v>
      </c>
      <c r="J14" s="85">
        <v>2.5</v>
      </c>
      <c r="K14" s="85">
        <v>1.5</v>
      </c>
      <c r="L14" s="85">
        <v>0.5</v>
      </c>
      <c r="M14" s="85">
        <v>1</v>
      </c>
      <c r="N14" s="85">
        <v>1</v>
      </c>
      <c r="O14" s="85">
        <v>0.5</v>
      </c>
      <c r="P14" s="85">
        <v>1.5</v>
      </c>
      <c r="Q14" s="85">
        <v>0.5</v>
      </c>
      <c r="R14" s="85">
        <v>1.5</v>
      </c>
      <c r="S14" s="85">
        <v>1.5</v>
      </c>
      <c r="T14" s="82">
        <f t="shared" si="3"/>
        <v>18</v>
      </c>
      <c r="U14" s="82">
        <f t="shared" si="1"/>
        <v>71</v>
      </c>
      <c r="V14" s="85">
        <f t="shared" si="4"/>
        <v>47.333333333333336</v>
      </c>
      <c r="W14" s="86">
        <v>2</v>
      </c>
      <c r="X14" s="86">
        <v>2</v>
      </c>
      <c r="Y14" s="86">
        <v>4</v>
      </c>
      <c r="Z14" s="86">
        <v>1</v>
      </c>
      <c r="AA14" s="86">
        <v>4</v>
      </c>
      <c r="AB14" s="86">
        <v>7</v>
      </c>
      <c r="AC14" s="86">
        <v>4</v>
      </c>
      <c r="AD14" s="86">
        <v>4</v>
      </c>
      <c r="AE14" s="86">
        <v>5</v>
      </c>
      <c r="AF14" s="86">
        <v>2</v>
      </c>
      <c r="AG14" s="86">
        <v>0</v>
      </c>
      <c r="AH14" s="86">
        <v>6</v>
      </c>
      <c r="AI14" s="86">
        <v>7.5</v>
      </c>
      <c r="AJ14" s="86">
        <v>1</v>
      </c>
      <c r="AK14" s="86">
        <v>0</v>
      </c>
      <c r="AL14" s="86">
        <v>0.5</v>
      </c>
      <c r="AM14" s="86">
        <v>0</v>
      </c>
      <c r="AN14" s="86">
        <v>0.5</v>
      </c>
      <c r="AO14" s="86">
        <v>5.5</v>
      </c>
      <c r="AP14" s="86">
        <v>2</v>
      </c>
      <c r="AQ14" s="86">
        <v>3</v>
      </c>
      <c r="AR14" s="86">
        <v>3</v>
      </c>
      <c r="AS14" s="86">
        <v>1</v>
      </c>
      <c r="AT14" s="86">
        <v>1</v>
      </c>
      <c r="AU14" s="86">
        <v>2</v>
      </c>
      <c r="AV14" s="82">
        <f t="shared" si="5"/>
        <v>68</v>
      </c>
      <c r="AW14" s="85">
        <f t="shared" si="6"/>
        <v>56.666666666666664</v>
      </c>
      <c r="AX14" s="85">
        <f t="shared" si="7"/>
        <v>52</v>
      </c>
      <c r="AY14" s="87">
        <v>6</v>
      </c>
      <c r="AZ14" s="88" t="s">
        <v>285</v>
      </c>
      <c r="BA14" s="89" t="s">
        <v>177</v>
      </c>
    </row>
    <row r="15" spans="1:53" s="5" customFormat="1" ht="13.8" x14ac:dyDescent="0.25">
      <c r="A15" s="83" t="s">
        <v>153</v>
      </c>
      <c r="B15" s="84" t="s">
        <v>54</v>
      </c>
      <c r="C15" s="85">
        <v>15</v>
      </c>
      <c r="D15" s="85">
        <v>41.5</v>
      </c>
      <c r="E15" s="85">
        <v>2</v>
      </c>
      <c r="F15" s="85">
        <v>0.5</v>
      </c>
      <c r="G15" s="85">
        <v>1.5</v>
      </c>
      <c r="H15" s="85">
        <v>2.5</v>
      </c>
      <c r="I15" s="85">
        <v>1.5</v>
      </c>
      <c r="J15" s="85">
        <v>0</v>
      </c>
      <c r="K15" s="85">
        <v>1.5</v>
      </c>
      <c r="L15" s="85">
        <v>1</v>
      </c>
      <c r="M15" s="85">
        <v>2.5</v>
      </c>
      <c r="N15" s="85">
        <v>3</v>
      </c>
      <c r="O15" s="85">
        <v>3</v>
      </c>
      <c r="P15" s="85">
        <v>1</v>
      </c>
      <c r="Q15" s="85">
        <v>2.5</v>
      </c>
      <c r="R15" s="85">
        <v>3</v>
      </c>
      <c r="S15" s="85">
        <v>2</v>
      </c>
      <c r="T15" s="82">
        <f t="shared" si="3"/>
        <v>27.5</v>
      </c>
      <c r="U15" s="82">
        <f t="shared" si="1"/>
        <v>84</v>
      </c>
      <c r="V15" s="85">
        <f t="shared" si="4"/>
        <v>56.000000000000007</v>
      </c>
      <c r="W15" s="86">
        <v>1</v>
      </c>
      <c r="X15" s="86">
        <v>2</v>
      </c>
      <c r="Y15" s="86">
        <v>8</v>
      </c>
      <c r="Z15" s="86">
        <v>1</v>
      </c>
      <c r="AA15" s="86">
        <v>4</v>
      </c>
      <c r="AB15" s="86">
        <v>6</v>
      </c>
      <c r="AC15" s="86">
        <v>5</v>
      </c>
      <c r="AD15" s="86">
        <v>0</v>
      </c>
      <c r="AE15" s="86">
        <v>4</v>
      </c>
      <c r="AF15" s="86">
        <v>2</v>
      </c>
      <c r="AG15" s="86">
        <v>0</v>
      </c>
      <c r="AH15" s="86">
        <v>6</v>
      </c>
      <c r="AI15" s="86">
        <v>7.5</v>
      </c>
      <c r="AJ15" s="86">
        <v>0.5</v>
      </c>
      <c r="AK15" s="86">
        <v>0</v>
      </c>
      <c r="AL15" s="86">
        <v>0</v>
      </c>
      <c r="AM15" s="86">
        <v>0</v>
      </c>
      <c r="AN15" s="86">
        <v>0</v>
      </c>
      <c r="AO15" s="86">
        <v>4.5</v>
      </c>
      <c r="AP15" s="86">
        <v>0</v>
      </c>
      <c r="AQ15" s="86">
        <v>0</v>
      </c>
      <c r="AR15" s="86">
        <v>1</v>
      </c>
      <c r="AS15" s="86">
        <v>0</v>
      </c>
      <c r="AT15" s="86">
        <v>0.5</v>
      </c>
      <c r="AU15" s="86">
        <v>0</v>
      </c>
      <c r="AV15" s="82">
        <f t="shared" si="5"/>
        <v>53</v>
      </c>
      <c r="AW15" s="85">
        <f t="shared" si="6"/>
        <v>44.166666666666664</v>
      </c>
      <c r="AX15" s="85">
        <f t="shared" si="7"/>
        <v>50.083333333333336</v>
      </c>
      <c r="AY15" s="87">
        <v>7</v>
      </c>
      <c r="AZ15" s="88" t="s">
        <v>285</v>
      </c>
      <c r="BA15" s="89" t="s">
        <v>183</v>
      </c>
    </row>
    <row r="16" spans="1:53" s="5" customFormat="1" ht="13.8" x14ac:dyDescent="0.25">
      <c r="A16" s="52" t="s">
        <v>154</v>
      </c>
      <c r="B16" s="53" t="s">
        <v>55</v>
      </c>
      <c r="C16" s="54">
        <v>16</v>
      </c>
      <c r="D16" s="54">
        <v>39.5</v>
      </c>
      <c r="E16" s="54">
        <v>1.5</v>
      </c>
      <c r="F16" s="54">
        <v>0.5</v>
      </c>
      <c r="G16" s="54">
        <v>3</v>
      </c>
      <c r="H16" s="54">
        <v>1.5</v>
      </c>
      <c r="I16" s="54">
        <v>1.5</v>
      </c>
      <c r="J16" s="54">
        <v>0</v>
      </c>
      <c r="K16" s="54">
        <v>1.5</v>
      </c>
      <c r="L16" s="54">
        <v>1.5</v>
      </c>
      <c r="M16" s="54">
        <v>2</v>
      </c>
      <c r="N16" s="54">
        <v>2</v>
      </c>
      <c r="O16" s="54">
        <v>2.5</v>
      </c>
      <c r="P16" s="54">
        <v>2.5</v>
      </c>
      <c r="Q16" s="54">
        <v>0.5</v>
      </c>
      <c r="R16" s="54">
        <v>1.5</v>
      </c>
      <c r="S16" s="54">
        <v>2.5</v>
      </c>
      <c r="T16" s="51">
        <f t="shared" si="3"/>
        <v>24.5</v>
      </c>
      <c r="U16" s="51">
        <f t="shared" si="1"/>
        <v>80</v>
      </c>
      <c r="V16" s="54">
        <f t="shared" si="4"/>
        <v>53.333333333333336</v>
      </c>
      <c r="W16" s="55">
        <v>1</v>
      </c>
      <c r="X16" s="55">
        <v>2</v>
      </c>
      <c r="Y16" s="55">
        <v>8</v>
      </c>
      <c r="Z16" s="55">
        <v>1</v>
      </c>
      <c r="AA16" s="55">
        <v>4</v>
      </c>
      <c r="AB16" s="55">
        <v>4</v>
      </c>
      <c r="AC16" s="55">
        <v>5</v>
      </c>
      <c r="AD16" s="55">
        <v>8</v>
      </c>
      <c r="AE16" s="55">
        <v>0</v>
      </c>
      <c r="AF16" s="55">
        <v>2</v>
      </c>
      <c r="AG16" s="55">
        <v>0</v>
      </c>
      <c r="AH16" s="55">
        <v>2</v>
      </c>
      <c r="AI16" s="55">
        <v>7</v>
      </c>
      <c r="AJ16" s="55">
        <v>0.5</v>
      </c>
      <c r="AK16" s="55">
        <v>0</v>
      </c>
      <c r="AL16" s="55">
        <v>0</v>
      </c>
      <c r="AM16" s="55">
        <v>0</v>
      </c>
      <c r="AN16" s="55">
        <v>0</v>
      </c>
      <c r="AO16" s="55">
        <v>3.5</v>
      </c>
      <c r="AP16" s="55">
        <v>1.5</v>
      </c>
      <c r="AQ16" s="55">
        <v>1</v>
      </c>
      <c r="AR16" s="55">
        <v>0</v>
      </c>
      <c r="AS16" s="55">
        <v>0</v>
      </c>
      <c r="AT16" s="55">
        <v>0</v>
      </c>
      <c r="AU16" s="55">
        <v>0</v>
      </c>
      <c r="AV16" s="51">
        <f t="shared" si="5"/>
        <v>50.5</v>
      </c>
      <c r="AW16" s="54">
        <f t="shared" si="6"/>
        <v>42.083333333333336</v>
      </c>
      <c r="AX16" s="56">
        <f t="shared" si="7"/>
        <v>47.708333333333336</v>
      </c>
      <c r="AY16" s="57">
        <v>8</v>
      </c>
      <c r="AZ16" s="58" t="s">
        <v>286</v>
      </c>
      <c r="BA16" s="8" t="s">
        <v>184</v>
      </c>
    </row>
    <row r="17" spans="1:53" s="5" customFormat="1" ht="13.8" x14ac:dyDescent="0.25">
      <c r="A17" s="52" t="s">
        <v>146</v>
      </c>
      <c r="B17" s="53" t="s">
        <v>47</v>
      </c>
      <c r="C17" s="54">
        <v>14</v>
      </c>
      <c r="D17" s="54">
        <v>35</v>
      </c>
      <c r="E17" s="54">
        <v>0.5</v>
      </c>
      <c r="F17" s="54">
        <v>1</v>
      </c>
      <c r="G17" s="54">
        <v>2</v>
      </c>
      <c r="H17" s="54">
        <v>0.5</v>
      </c>
      <c r="I17" s="54">
        <v>1</v>
      </c>
      <c r="J17" s="54">
        <v>1</v>
      </c>
      <c r="K17" s="54">
        <v>2</v>
      </c>
      <c r="L17" s="54">
        <v>1</v>
      </c>
      <c r="M17" s="54">
        <v>1.5</v>
      </c>
      <c r="N17" s="54">
        <v>2</v>
      </c>
      <c r="O17" s="54">
        <v>2.5</v>
      </c>
      <c r="P17" s="54">
        <v>2.5</v>
      </c>
      <c r="Q17" s="54">
        <v>0.5</v>
      </c>
      <c r="R17" s="54">
        <v>1.5</v>
      </c>
      <c r="S17" s="54">
        <v>2</v>
      </c>
      <c r="T17" s="51">
        <f t="shared" si="3"/>
        <v>21.5</v>
      </c>
      <c r="U17" s="51">
        <f t="shared" si="1"/>
        <v>70.5</v>
      </c>
      <c r="V17" s="54">
        <f t="shared" si="4"/>
        <v>47</v>
      </c>
      <c r="W17" s="55">
        <v>1</v>
      </c>
      <c r="X17" s="55">
        <v>1</v>
      </c>
      <c r="Y17" s="55">
        <v>8</v>
      </c>
      <c r="Z17" s="55">
        <v>0</v>
      </c>
      <c r="AA17" s="55">
        <v>2</v>
      </c>
      <c r="AB17" s="55">
        <v>4</v>
      </c>
      <c r="AC17" s="55">
        <v>4</v>
      </c>
      <c r="AD17" s="55">
        <v>10</v>
      </c>
      <c r="AE17" s="55">
        <v>3</v>
      </c>
      <c r="AF17" s="55">
        <v>2</v>
      </c>
      <c r="AG17" s="55">
        <v>2</v>
      </c>
      <c r="AH17" s="55">
        <v>6</v>
      </c>
      <c r="AI17" s="55">
        <v>4</v>
      </c>
      <c r="AJ17" s="55">
        <v>0</v>
      </c>
      <c r="AK17" s="55">
        <v>0.5</v>
      </c>
      <c r="AL17" s="55">
        <v>0</v>
      </c>
      <c r="AM17" s="55">
        <v>0</v>
      </c>
      <c r="AN17" s="55">
        <v>0.5</v>
      </c>
      <c r="AO17" s="55">
        <v>4.5</v>
      </c>
      <c r="AP17" s="55">
        <v>0</v>
      </c>
      <c r="AQ17" s="55">
        <v>0</v>
      </c>
      <c r="AR17" s="55">
        <v>1.5</v>
      </c>
      <c r="AS17" s="55">
        <v>2</v>
      </c>
      <c r="AT17" s="55">
        <v>1</v>
      </c>
      <c r="AU17" s="55">
        <v>0</v>
      </c>
      <c r="AV17" s="51">
        <f t="shared" si="5"/>
        <v>57</v>
      </c>
      <c r="AW17" s="54">
        <f t="shared" si="6"/>
        <v>47.5</v>
      </c>
      <c r="AX17" s="56">
        <f t="shared" si="7"/>
        <v>47.25</v>
      </c>
      <c r="AY17" s="57">
        <v>9</v>
      </c>
      <c r="AZ17" s="58" t="s">
        <v>286</v>
      </c>
      <c r="BA17" s="8" t="s">
        <v>178</v>
      </c>
    </row>
    <row r="18" spans="1:53" s="5" customFormat="1" ht="13.8" x14ac:dyDescent="0.25">
      <c r="A18" s="91" t="s">
        <v>144</v>
      </c>
      <c r="B18" s="92" t="s">
        <v>45</v>
      </c>
      <c r="C18" s="93">
        <v>14</v>
      </c>
      <c r="D18" s="93">
        <v>32</v>
      </c>
      <c r="E18" s="93">
        <v>1</v>
      </c>
      <c r="F18" s="93">
        <v>3</v>
      </c>
      <c r="G18" s="93">
        <v>3.5</v>
      </c>
      <c r="H18" s="93">
        <v>1.5</v>
      </c>
      <c r="I18" s="93">
        <v>0.5</v>
      </c>
      <c r="J18" s="93">
        <v>0</v>
      </c>
      <c r="K18" s="93">
        <v>0</v>
      </c>
      <c r="L18" s="93">
        <v>2.5</v>
      </c>
      <c r="M18" s="93">
        <v>0</v>
      </c>
      <c r="N18" s="93">
        <v>3</v>
      </c>
      <c r="O18" s="93">
        <v>2</v>
      </c>
      <c r="P18" s="93">
        <v>0</v>
      </c>
      <c r="Q18" s="93">
        <v>0</v>
      </c>
      <c r="R18" s="93">
        <v>0</v>
      </c>
      <c r="S18" s="93">
        <v>0.5</v>
      </c>
      <c r="T18" s="90">
        <f t="shared" si="3"/>
        <v>17.5</v>
      </c>
      <c r="U18" s="90">
        <f t="shared" si="1"/>
        <v>63.5</v>
      </c>
      <c r="V18" s="93">
        <f t="shared" si="4"/>
        <v>42.333333333333336</v>
      </c>
      <c r="W18" s="94">
        <v>1</v>
      </c>
      <c r="X18" s="94">
        <v>2</v>
      </c>
      <c r="Y18" s="94">
        <v>8</v>
      </c>
      <c r="Z18" s="94">
        <v>1</v>
      </c>
      <c r="AA18" s="94">
        <v>3</v>
      </c>
      <c r="AB18" s="94">
        <v>6</v>
      </c>
      <c r="AC18" s="94">
        <v>0</v>
      </c>
      <c r="AD18" s="94">
        <v>10</v>
      </c>
      <c r="AE18" s="94">
        <v>5</v>
      </c>
      <c r="AF18" s="94">
        <v>2</v>
      </c>
      <c r="AG18" s="94">
        <v>2</v>
      </c>
      <c r="AH18" s="94">
        <v>6</v>
      </c>
      <c r="AI18" s="94">
        <v>5.5</v>
      </c>
      <c r="AJ18" s="94">
        <v>0</v>
      </c>
      <c r="AK18" s="94">
        <v>0</v>
      </c>
      <c r="AL18" s="94">
        <v>0</v>
      </c>
      <c r="AM18" s="94">
        <v>0</v>
      </c>
      <c r="AN18" s="94">
        <v>0.5</v>
      </c>
      <c r="AO18" s="94">
        <v>3</v>
      </c>
      <c r="AP18" s="94">
        <v>2.5</v>
      </c>
      <c r="AQ18" s="94">
        <v>0</v>
      </c>
      <c r="AR18" s="94">
        <v>0.5</v>
      </c>
      <c r="AS18" s="94">
        <v>0</v>
      </c>
      <c r="AT18" s="94">
        <v>0</v>
      </c>
      <c r="AU18" s="94">
        <v>4.5</v>
      </c>
      <c r="AV18" s="90">
        <f t="shared" si="5"/>
        <v>62.5</v>
      </c>
      <c r="AW18" s="93">
        <f t="shared" si="6"/>
        <v>52.083333333333336</v>
      </c>
      <c r="AX18" s="85">
        <f t="shared" si="7"/>
        <v>47.208333333333336</v>
      </c>
      <c r="AY18" s="87">
        <v>10</v>
      </c>
      <c r="AZ18" s="95" t="s">
        <v>286</v>
      </c>
      <c r="BA18" s="96" t="s">
        <v>176</v>
      </c>
    </row>
    <row r="19" spans="1:53" s="5" customFormat="1" ht="13.8" x14ac:dyDescent="0.25">
      <c r="A19" s="52" t="s">
        <v>158</v>
      </c>
      <c r="B19" s="53" t="s">
        <v>59</v>
      </c>
      <c r="C19" s="54">
        <v>14</v>
      </c>
      <c r="D19" s="54">
        <v>35.5</v>
      </c>
      <c r="E19" s="54">
        <v>0.5</v>
      </c>
      <c r="F19" s="54">
        <v>2</v>
      </c>
      <c r="G19" s="54">
        <v>2</v>
      </c>
      <c r="H19" s="54">
        <v>1</v>
      </c>
      <c r="I19" s="54">
        <v>0.5</v>
      </c>
      <c r="J19" s="54">
        <v>1</v>
      </c>
      <c r="K19" s="54">
        <v>1</v>
      </c>
      <c r="L19" s="54">
        <v>0</v>
      </c>
      <c r="M19" s="54">
        <v>1.5</v>
      </c>
      <c r="N19" s="54">
        <v>2.5</v>
      </c>
      <c r="O19" s="54">
        <v>1</v>
      </c>
      <c r="P19" s="54">
        <v>1.5</v>
      </c>
      <c r="Q19" s="54">
        <v>0.5</v>
      </c>
      <c r="R19" s="54">
        <v>1</v>
      </c>
      <c r="S19" s="54">
        <v>1.5</v>
      </c>
      <c r="T19" s="51">
        <f t="shared" si="3"/>
        <v>17.5</v>
      </c>
      <c r="U19" s="51">
        <f t="shared" si="1"/>
        <v>67</v>
      </c>
      <c r="V19" s="54">
        <f t="shared" si="4"/>
        <v>44.666666666666664</v>
      </c>
      <c r="W19" s="55">
        <v>1</v>
      </c>
      <c r="X19" s="55">
        <v>2</v>
      </c>
      <c r="Y19" s="55">
        <v>6</v>
      </c>
      <c r="Z19" s="55">
        <v>0</v>
      </c>
      <c r="AA19" s="55">
        <v>4</v>
      </c>
      <c r="AB19" s="55">
        <v>7</v>
      </c>
      <c r="AC19" s="55">
        <v>3</v>
      </c>
      <c r="AD19" s="55">
        <v>0</v>
      </c>
      <c r="AE19" s="55">
        <v>1</v>
      </c>
      <c r="AF19" s="55">
        <v>2</v>
      </c>
      <c r="AG19" s="55">
        <v>2</v>
      </c>
      <c r="AH19" s="55">
        <v>8</v>
      </c>
      <c r="AI19" s="55">
        <v>7.5</v>
      </c>
      <c r="AJ19" s="55">
        <v>1</v>
      </c>
      <c r="AK19" s="55">
        <v>0</v>
      </c>
      <c r="AL19" s="55">
        <v>3</v>
      </c>
      <c r="AM19" s="55">
        <v>1</v>
      </c>
      <c r="AN19" s="55">
        <v>0.5</v>
      </c>
      <c r="AO19" s="55">
        <v>5.5</v>
      </c>
      <c r="AP19" s="55">
        <v>1.5</v>
      </c>
      <c r="AQ19" s="55">
        <v>0</v>
      </c>
      <c r="AR19" s="55">
        <v>2</v>
      </c>
      <c r="AS19" s="55">
        <v>0.5</v>
      </c>
      <c r="AT19" s="55">
        <v>0.5</v>
      </c>
      <c r="AU19" s="55">
        <v>0</v>
      </c>
      <c r="AV19" s="51">
        <f t="shared" si="5"/>
        <v>59</v>
      </c>
      <c r="AW19" s="54">
        <f t="shared" si="6"/>
        <v>49.166666666666664</v>
      </c>
      <c r="AX19" s="56">
        <f t="shared" si="7"/>
        <v>46.916666666666664</v>
      </c>
      <c r="AY19" s="57">
        <v>11</v>
      </c>
      <c r="AZ19" s="58" t="s">
        <v>286</v>
      </c>
      <c r="BA19" s="8" t="s">
        <v>187</v>
      </c>
    </row>
    <row r="20" spans="1:53" s="5" customFormat="1" ht="13.8" x14ac:dyDescent="0.25">
      <c r="A20" s="91" t="s">
        <v>167</v>
      </c>
      <c r="B20" s="92" t="s">
        <v>68</v>
      </c>
      <c r="C20" s="93">
        <v>18</v>
      </c>
      <c r="D20" s="93">
        <v>38.5</v>
      </c>
      <c r="E20" s="93">
        <v>1.5</v>
      </c>
      <c r="F20" s="93">
        <v>2</v>
      </c>
      <c r="G20" s="93">
        <v>1.5</v>
      </c>
      <c r="H20" s="93">
        <v>1.5</v>
      </c>
      <c r="I20" s="93">
        <v>1</v>
      </c>
      <c r="J20" s="93">
        <v>0.5</v>
      </c>
      <c r="K20" s="93">
        <v>1.5</v>
      </c>
      <c r="L20" s="93">
        <v>2</v>
      </c>
      <c r="M20" s="93">
        <v>2</v>
      </c>
      <c r="N20" s="93">
        <v>2</v>
      </c>
      <c r="O20" s="93">
        <v>3</v>
      </c>
      <c r="P20" s="93">
        <v>1.5</v>
      </c>
      <c r="Q20" s="93">
        <v>1</v>
      </c>
      <c r="R20" s="93">
        <v>0.5</v>
      </c>
      <c r="S20" s="93">
        <v>1.5</v>
      </c>
      <c r="T20" s="90">
        <f t="shared" si="3"/>
        <v>23</v>
      </c>
      <c r="U20" s="90">
        <f t="shared" si="1"/>
        <v>79.5</v>
      </c>
      <c r="V20" s="93">
        <f t="shared" si="4"/>
        <v>53</v>
      </c>
      <c r="W20" s="94">
        <v>1</v>
      </c>
      <c r="X20" s="94">
        <v>1</v>
      </c>
      <c r="Y20" s="94">
        <v>4</v>
      </c>
      <c r="Z20" s="94">
        <v>0</v>
      </c>
      <c r="AA20" s="94">
        <v>2</v>
      </c>
      <c r="AB20" s="94">
        <v>5</v>
      </c>
      <c r="AC20" s="94">
        <v>1</v>
      </c>
      <c r="AD20" s="94">
        <v>8</v>
      </c>
      <c r="AE20" s="94">
        <v>0.5</v>
      </c>
      <c r="AF20" s="94">
        <v>2</v>
      </c>
      <c r="AG20" s="94">
        <v>0</v>
      </c>
      <c r="AH20" s="94">
        <v>4</v>
      </c>
      <c r="AI20" s="94">
        <v>7.5</v>
      </c>
      <c r="AJ20" s="94">
        <v>1</v>
      </c>
      <c r="AK20" s="94">
        <v>0</v>
      </c>
      <c r="AL20" s="94">
        <v>0</v>
      </c>
      <c r="AM20" s="94">
        <v>0</v>
      </c>
      <c r="AN20" s="94">
        <v>0.5</v>
      </c>
      <c r="AO20" s="94">
        <v>1</v>
      </c>
      <c r="AP20" s="94">
        <v>2.5</v>
      </c>
      <c r="AQ20" s="94">
        <v>0</v>
      </c>
      <c r="AR20" s="94">
        <v>1.5</v>
      </c>
      <c r="AS20" s="94">
        <v>0</v>
      </c>
      <c r="AT20" s="94">
        <v>1</v>
      </c>
      <c r="AU20" s="94">
        <v>3</v>
      </c>
      <c r="AV20" s="90">
        <f t="shared" si="5"/>
        <v>46.5</v>
      </c>
      <c r="AW20" s="93">
        <f t="shared" si="6"/>
        <v>38.75</v>
      </c>
      <c r="AX20" s="85">
        <f t="shared" si="7"/>
        <v>45.875</v>
      </c>
      <c r="AY20" s="87">
        <v>12</v>
      </c>
      <c r="AZ20" s="95" t="s">
        <v>286</v>
      </c>
      <c r="BA20" s="96" t="s">
        <v>189</v>
      </c>
    </row>
    <row r="21" spans="1:53" s="5" customFormat="1" ht="13.8" x14ac:dyDescent="0.25">
      <c r="A21" s="52" t="s">
        <v>168</v>
      </c>
      <c r="B21" s="53" t="s">
        <v>69</v>
      </c>
      <c r="C21" s="54">
        <v>12</v>
      </c>
      <c r="D21" s="54">
        <v>40.5</v>
      </c>
      <c r="E21" s="54">
        <v>0.5</v>
      </c>
      <c r="F21" s="54">
        <v>0.5</v>
      </c>
      <c r="G21" s="54">
        <v>1</v>
      </c>
      <c r="H21" s="54">
        <v>0</v>
      </c>
      <c r="I21" s="54">
        <v>1</v>
      </c>
      <c r="J21" s="54">
        <v>1</v>
      </c>
      <c r="K21" s="54">
        <v>0.5</v>
      </c>
      <c r="L21" s="54">
        <v>1.5</v>
      </c>
      <c r="M21" s="54">
        <v>2</v>
      </c>
      <c r="N21" s="54">
        <v>3</v>
      </c>
      <c r="O21" s="54">
        <v>2</v>
      </c>
      <c r="P21" s="54">
        <v>1</v>
      </c>
      <c r="Q21" s="54">
        <v>0</v>
      </c>
      <c r="R21" s="54">
        <v>0</v>
      </c>
      <c r="S21" s="54">
        <v>1</v>
      </c>
      <c r="T21" s="51">
        <f t="shared" si="3"/>
        <v>15</v>
      </c>
      <c r="U21" s="51">
        <f t="shared" si="1"/>
        <v>67.5</v>
      </c>
      <c r="V21" s="54">
        <f t="shared" si="4"/>
        <v>45</v>
      </c>
      <c r="W21" s="55">
        <v>1</v>
      </c>
      <c r="X21" s="55">
        <v>2</v>
      </c>
      <c r="Y21" s="55">
        <v>6</v>
      </c>
      <c r="Z21" s="55">
        <v>0</v>
      </c>
      <c r="AA21" s="55">
        <v>1</v>
      </c>
      <c r="AB21" s="55">
        <v>6</v>
      </c>
      <c r="AC21" s="55">
        <v>1</v>
      </c>
      <c r="AD21" s="55">
        <v>10</v>
      </c>
      <c r="AE21" s="55">
        <v>4</v>
      </c>
      <c r="AF21" s="55">
        <v>2</v>
      </c>
      <c r="AG21" s="55">
        <v>0</v>
      </c>
      <c r="AH21" s="55">
        <v>2</v>
      </c>
      <c r="AI21" s="55">
        <v>6.5</v>
      </c>
      <c r="AJ21" s="55">
        <v>1</v>
      </c>
      <c r="AK21" s="55">
        <v>0</v>
      </c>
      <c r="AL21" s="55">
        <v>0</v>
      </c>
      <c r="AM21" s="55">
        <v>0</v>
      </c>
      <c r="AN21" s="55">
        <v>0.5</v>
      </c>
      <c r="AO21" s="55">
        <v>3.5</v>
      </c>
      <c r="AP21" s="55">
        <v>2</v>
      </c>
      <c r="AQ21" s="55">
        <v>1</v>
      </c>
      <c r="AR21" s="55">
        <v>1</v>
      </c>
      <c r="AS21" s="55">
        <v>0.5</v>
      </c>
      <c r="AT21" s="55">
        <v>1</v>
      </c>
      <c r="AU21" s="55">
        <v>1</v>
      </c>
      <c r="AV21" s="51">
        <f t="shared" si="5"/>
        <v>53</v>
      </c>
      <c r="AW21" s="54">
        <f t="shared" si="6"/>
        <v>44.166666666666664</v>
      </c>
      <c r="AX21" s="56">
        <f t="shared" si="7"/>
        <v>44.583333333333329</v>
      </c>
      <c r="AY21" s="57">
        <v>13</v>
      </c>
      <c r="AZ21" s="58" t="s">
        <v>286</v>
      </c>
      <c r="BA21" s="8" t="s">
        <v>194</v>
      </c>
    </row>
    <row r="22" spans="1:53" s="5" customFormat="1" ht="13.8" x14ac:dyDescent="0.25">
      <c r="A22" s="91" t="s">
        <v>145</v>
      </c>
      <c r="B22" s="92" t="s">
        <v>46</v>
      </c>
      <c r="C22" s="93">
        <v>12</v>
      </c>
      <c r="D22" s="93">
        <v>34</v>
      </c>
      <c r="E22" s="93">
        <v>0.5</v>
      </c>
      <c r="F22" s="93">
        <v>0.5</v>
      </c>
      <c r="G22" s="93">
        <v>2</v>
      </c>
      <c r="H22" s="93">
        <v>1.5</v>
      </c>
      <c r="I22" s="93">
        <v>0.5</v>
      </c>
      <c r="J22" s="93">
        <v>1</v>
      </c>
      <c r="K22" s="93">
        <v>1.5</v>
      </c>
      <c r="L22" s="93">
        <v>0.5</v>
      </c>
      <c r="M22" s="93">
        <v>0.5</v>
      </c>
      <c r="N22" s="93">
        <v>1</v>
      </c>
      <c r="O22" s="93">
        <v>1</v>
      </c>
      <c r="P22" s="93">
        <v>2.5</v>
      </c>
      <c r="Q22" s="93">
        <v>0.5</v>
      </c>
      <c r="R22" s="93">
        <v>1</v>
      </c>
      <c r="S22" s="93">
        <v>2.5</v>
      </c>
      <c r="T22" s="90">
        <f t="shared" si="3"/>
        <v>17</v>
      </c>
      <c r="U22" s="90">
        <f t="shared" si="1"/>
        <v>63</v>
      </c>
      <c r="V22" s="93">
        <f t="shared" si="4"/>
        <v>42</v>
      </c>
      <c r="W22" s="94">
        <v>2</v>
      </c>
      <c r="X22" s="94">
        <v>2</v>
      </c>
      <c r="Y22" s="94">
        <v>8</v>
      </c>
      <c r="Z22" s="94">
        <v>1</v>
      </c>
      <c r="AA22" s="94">
        <v>4</v>
      </c>
      <c r="AB22" s="94">
        <v>3.5</v>
      </c>
      <c r="AC22" s="94">
        <v>3.5</v>
      </c>
      <c r="AD22" s="94">
        <v>0</v>
      </c>
      <c r="AE22" s="94">
        <v>4</v>
      </c>
      <c r="AF22" s="94">
        <v>2</v>
      </c>
      <c r="AG22" s="94">
        <v>0</v>
      </c>
      <c r="AH22" s="94">
        <v>2</v>
      </c>
      <c r="AI22" s="94">
        <v>4.5</v>
      </c>
      <c r="AJ22" s="94">
        <v>0.5</v>
      </c>
      <c r="AK22" s="94">
        <v>0.5</v>
      </c>
      <c r="AL22" s="94">
        <v>0.5</v>
      </c>
      <c r="AM22" s="94">
        <v>1</v>
      </c>
      <c r="AN22" s="94">
        <v>0.5</v>
      </c>
      <c r="AO22" s="94">
        <v>4</v>
      </c>
      <c r="AP22" s="94">
        <v>2.5</v>
      </c>
      <c r="AQ22" s="94">
        <v>1</v>
      </c>
      <c r="AR22" s="94">
        <v>2</v>
      </c>
      <c r="AS22" s="94">
        <v>2</v>
      </c>
      <c r="AT22" s="94">
        <v>2</v>
      </c>
      <c r="AU22" s="94">
        <v>2</v>
      </c>
      <c r="AV22" s="90">
        <f t="shared" si="5"/>
        <v>55</v>
      </c>
      <c r="AW22" s="93">
        <f t="shared" si="6"/>
        <v>45.833333333333329</v>
      </c>
      <c r="AX22" s="85">
        <f t="shared" si="7"/>
        <v>43.916666666666664</v>
      </c>
      <c r="AY22" s="87">
        <v>14</v>
      </c>
      <c r="AZ22" s="95" t="s">
        <v>286</v>
      </c>
      <c r="BA22" s="96" t="s">
        <v>177</v>
      </c>
    </row>
    <row r="23" spans="1:53" s="5" customFormat="1" ht="13.8" x14ac:dyDescent="0.25">
      <c r="A23" s="91" t="s">
        <v>155</v>
      </c>
      <c r="B23" s="92" t="s">
        <v>56</v>
      </c>
      <c r="C23" s="93">
        <v>12</v>
      </c>
      <c r="D23" s="93">
        <v>35.5</v>
      </c>
      <c r="E23" s="93">
        <v>0.5</v>
      </c>
      <c r="F23" s="93">
        <v>1</v>
      </c>
      <c r="G23" s="93">
        <v>1</v>
      </c>
      <c r="H23" s="93">
        <v>2.5</v>
      </c>
      <c r="I23" s="93">
        <v>0.5</v>
      </c>
      <c r="J23" s="93">
        <v>2.5</v>
      </c>
      <c r="K23" s="93">
        <v>0.5</v>
      </c>
      <c r="L23" s="93">
        <v>1.5</v>
      </c>
      <c r="M23" s="93">
        <v>2</v>
      </c>
      <c r="N23" s="93">
        <v>1.5</v>
      </c>
      <c r="O23" s="93">
        <v>3</v>
      </c>
      <c r="P23" s="93">
        <v>1.5</v>
      </c>
      <c r="Q23" s="93">
        <v>2</v>
      </c>
      <c r="R23" s="93">
        <v>0</v>
      </c>
      <c r="S23" s="93">
        <v>3.5</v>
      </c>
      <c r="T23" s="90">
        <f t="shared" si="3"/>
        <v>23.5</v>
      </c>
      <c r="U23" s="90">
        <f t="shared" si="1"/>
        <v>71</v>
      </c>
      <c r="V23" s="93">
        <f t="shared" si="4"/>
        <v>47.333333333333336</v>
      </c>
      <c r="W23" s="94">
        <v>1</v>
      </c>
      <c r="X23" s="94">
        <v>0</v>
      </c>
      <c r="Y23" s="94">
        <v>8</v>
      </c>
      <c r="Z23" s="94">
        <v>1</v>
      </c>
      <c r="AA23" s="94">
        <v>2</v>
      </c>
      <c r="AB23" s="94">
        <v>4</v>
      </c>
      <c r="AC23" s="94">
        <v>1</v>
      </c>
      <c r="AD23" s="94">
        <v>0</v>
      </c>
      <c r="AE23" s="94">
        <v>4</v>
      </c>
      <c r="AF23" s="94">
        <v>2</v>
      </c>
      <c r="AG23" s="94">
        <v>2</v>
      </c>
      <c r="AH23" s="94">
        <v>6</v>
      </c>
      <c r="AI23" s="94">
        <v>7.5</v>
      </c>
      <c r="AJ23" s="94">
        <v>2</v>
      </c>
      <c r="AK23" s="94">
        <v>0.5</v>
      </c>
      <c r="AL23" s="94">
        <v>1</v>
      </c>
      <c r="AM23" s="94">
        <v>0</v>
      </c>
      <c r="AN23" s="94">
        <v>0</v>
      </c>
      <c r="AO23" s="94">
        <v>1</v>
      </c>
      <c r="AP23" s="94">
        <v>2.5</v>
      </c>
      <c r="AQ23" s="94">
        <v>1</v>
      </c>
      <c r="AR23" s="94">
        <v>0.5</v>
      </c>
      <c r="AS23" s="94">
        <v>0</v>
      </c>
      <c r="AT23" s="94">
        <v>1.5</v>
      </c>
      <c r="AU23" s="94">
        <v>0</v>
      </c>
      <c r="AV23" s="90">
        <f t="shared" si="5"/>
        <v>48.5</v>
      </c>
      <c r="AW23" s="93">
        <f t="shared" si="6"/>
        <v>40.416666666666664</v>
      </c>
      <c r="AX23" s="85">
        <f t="shared" si="7"/>
        <v>43.875</v>
      </c>
      <c r="AY23" s="87">
        <v>14</v>
      </c>
      <c r="AZ23" s="95" t="s">
        <v>286</v>
      </c>
      <c r="BA23" s="96" t="s">
        <v>185</v>
      </c>
    </row>
    <row r="24" spans="1:53" s="5" customFormat="1" ht="13.8" x14ac:dyDescent="0.25">
      <c r="A24" s="91" t="s">
        <v>174</v>
      </c>
      <c r="B24" s="92" t="s">
        <v>75</v>
      </c>
      <c r="C24" s="93">
        <v>11</v>
      </c>
      <c r="D24" s="93">
        <v>32</v>
      </c>
      <c r="E24" s="93">
        <v>1</v>
      </c>
      <c r="F24" s="93">
        <v>1.5</v>
      </c>
      <c r="G24" s="93">
        <v>1.5</v>
      </c>
      <c r="H24" s="93">
        <v>0.5</v>
      </c>
      <c r="I24" s="93">
        <v>1.5</v>
      </c>
      <c r="J24" s="93">
        <v>0.5</v>
      </c>
      <c r="K24" s="93">
        <v>0.5</v>
      </c>
      <c r="L24" s="93">
        <v>0</v>
      </c>
      <c r="M24" s="93">
        <v>1.5</v>
      </c>
      <c r="N24" s="93">
        <v>2.5</v>
      </c>
      <c r="O24" s="93">
        <v>2</v>
      </c>
      <c r="P24" s="93">
        <v>0.5</v>
      </c>
      <c r="Q24" s="93">
        <v>1</v>
      </c>
      <c r="R24" s="93">
        <v>0</v>
      </c>
      <c r="S24" s="93">
        <v>1.5</v>
      </c>
      <c r="T24" s="90">
        <f t="shared" si="3"/>
        <v>16</v>
      </c>
      <c r="U24" s="90">
        <f t="shared" si="1"/>
        <v>59</v>
      </c>
      <c r="V24" s="93">
        <f t="shared" si="4"/>
        <v>39.333333333333329</v>
      </c>
      <c r="W24" s="94">
        <v>1</v>
      </c>
      <c r="X24" s="94">
        <v>0</v>
      </c>
      <c r="Y24" s="94">
        <v>4</v>
      </c>
      <c r="Z24" s="94">
        <v>3</v>
      </c>
      <c r="AA24" s="94">
        <v>5</v>
      </c>
      <c r="AB24" s="94">
        <v>1</v>
      </c>
      <c r="AC24" s="94">
        <v>0</v>
      </c>
      <c r="AD24" s="94">
        <v>14</v>
      </c>
      <c r="AE24" s="94">
        <v>3</v>
      </c>
      <c r="AF24" s="94">
        <v>2</v>
      </c>
      <c r="AG24" s="94">
        <v>2</v>
      </c>
      <c r="AH24" s="94">
        <v>4</v>
      </c>
      <c r="AI24" s="94">
        <v>6</v>
      </c>
      <c r="AJ24" s="94">
        <v>0</v>
      </c>
      <c r="AK24" s="94">
        <v>0</v>
      </c>
      <c r="AL24" s="94">
        <v>1</v>
      </c>
      <c r="AM24" s="94">
        <v>1</v>
      </c>
      <c r="AN24" s="94">
        <v>2</v>
      </c>
      <c r="AO24" s="94">
        <v>1</v>
      </c>
      <c r="AP24" s="94">
        <v>3</v>
      </c>
      <c r="AQ24" s="94">
        <v>1</v>
      </c>
      <c r="AR24" s="94">
        <v>1.5</v>
      </c>
      <c r="AS24" s="94">
        <v>0</v>
      </c>
      <c r="AT24" s="94">
        <v>1</v>
      </c>
      <c r="AU24" s="94">
        <v>1</v>
      </c>
      <c r="AV24" s="90">
        <f t="shared" si="5"/>
        <v>57.5</v>
      </c>
      <c r="AW24" s="93">
        <f t="shared" si="6"/>
        <v>47.916666666666671</v>
      </c>
      <c r="AX24" s="85">
        <f t="shared" si="7"/>
        <v>43.625</v>
      </c>
      <c r="AY24" s="87">
        <v>15</v>
      </c>
      <c r="AZ24" s="95" t="s">
        <v>286</v>
      </c>
      <c r="BA24" s="96" t="s">
        <v>198</v>
      </c>
    </row>
    <row r="25" spans="1:53" s="5" customFormat="1" ht="13.8" x14ac:dyDescent="0.25">
      <c r="A25" s="91" t="s">
        <v>165</v>
      </c>
      <c r="B25" s="92" t="s">
        <v>66</v>
      </c>
      <c r="C25" s="93">
        <v>13</v>
      </c>
      <c r="D25" s="93">
        <v>38</v>
      </c>
      <c r="E25" s="93">
        <v>1</v>
      </c>
      <c r="F25" s="93">
        <v>1</v>
      </c>
      <c r="G25" s="93">
        <v>2</v>
      </c>
      <c r="H25" s="93">
        <v>0.5</v>
      </c>
      <c r="I25" s="93">
        <v>1</v>
      </c>
      <c r="J25" s="93">
        <v>1.5</v>
      </c>
      <c r="K25" s="93">
        <v>2</v>
      </c>
      <c r="L25" s="93">
        <v>0.5</v>
      </c>
      <c r="M25" s="93">
        <v>2</v>
      </c>
      <c r="N25" s="93">
        <v>3</v>
      </c>
      <c r="O25" s="93">
        <v>3</v>
      </c>
      <c r="P25" s="93">
        <v>0.5</v>
      </c>
      <c r="Q25" s="93">
        <v>0</v>
      </c>
      <c r="R25" s="93">
        <v>0.5</v>
      </c>
      <c r="S25" s="93">
        <v>2</v>
      </c>
      <c r="T25" s="90">
        <f t="shared" si="3"/>
        <v>20.5</v>
      </c>
      <c r="U25" s="90">
        <f t="shared" si="1"/>
        <v>71.5</v>
      </c>
      <c r="V25" s="93">
        <f t="shared" si="4"/>
        <v>47.666666666666671</v>
      </c>
      <c r="W25" s="94">
        <v>1</v>
      </c>
      <c r="X25" s="94">
        <v>1</v>
      </c>
      <c r="Y25" s="94">
        <v>8</v>
      </c>
      <c r="Z25" s="94">
        <v>0</v>
      </c>
      <c r="AA25" s="94">
        <v>3</v>
      </c>
      <c r="AB25" s="94">
        <v>3</v>
      </c>
      <c r="AC25" s="94">
        <v>0</v>
      </c>
      <c r="AD25" s="94">
        <v>0</v>
      </c>
      <c r="AE25" s="94">
        <v>3</v>
      </c>
      <c r="AF25" s="94">
        <v>2</v>
      </c>
      <c r="AG25" s="94">
        <v>0</v>
      </c>
      <c r="AH25" s="94">
        <v>4</v>
      </c>
      <c r="AI25" s="94">
        <v>6.5</v>
      </c>
      <c r="AJ25" s="94">
        <v>0</v>
      </c>
      <c r="AK25" s="94">
        <v>0</v>
      </c>
      <c r="AL25" s="94">
        <v>0</v>
      </c>
      <c r="AM25" s="94">
        <v>1</v>
      </c>
      <c r="AN25" s="94">
        <v>0.5</v>
      </c>
      <c r="AO25" s="94">
        <v>3.5</v>
      </c>
      <c r="AP25" s="94">
        <v>3</v>
      </c>
      <c r="AQ25" s="94">
        <v>0</v>
      </c>
      <c r="AR25" s="94">
        <v>2</v>
      </c>
      <c r="AS25" s="94">
        <v>0.5</v>
      </c>
      <c r="AT25" s="94">
        <v>2</v>
      </c>
      <c r="AU25" s="94">
        <v>2</v>
      </c>
      <c r="AV25" s="90">
        <f t="shared" si="5"/>
        <v>46</v>
      </c>
      <c r="AW25" s="93">
        <f t="shared" si="6"/>
        <v>38.333333333333336</v>
      </c>
      <c r="AX25" s="85">
        <f t="shared" si="7"/>
        <v>43</v>
      </c>
      <c r="AY25" s="87">
        <v>16</v>
      </c>
      <c r="AZ25" s="95" t="s">
        <v>286</v>
      </c>
      <c r="BA25" s="96" t="s">
        <v>177</v>
      </c>
    </row>
    <row r="26" spans="1:53" s="5" customFormat="1" ht="13.8" x14ac:dyDescent="0.25">
      <c r="A26" s="91" t="s">
        <v>151</v>
      </c>
      <c r="B26" s="92" t="s">
        <v>52</v>
      </c>
      <c r="C26" s="93">
        <v>15</v>
      </c>
      <c r="D26" s="93">
        <v>41.5</v>
      </c>
      <c r="E26" s="93">
        <v>0.5</v>
      </c>
      <c r="F26" s="93">
        <v>1.5</v>
      </c>
      <c r="G26" s="93">
        <v>1.5</v>
      </c>
      <c r="H26" s="93">
        <v>2.5</v>
      </c>
      <c r="I26" s="93">
        <v>0.5</v>
      </c>
      <c r="J26" s="93">
        <v>0.5</v>
      </c>
      <c r="K26" s="93">
        <v>0.5</v>
      </c>
      <c r="L26" s="93">
        <v>1.5</v>
      </c>
      <c r="M26" s="93">
        <v>2</v>
      </c>
      <c r="N26" s="93">
        <v>3</v>
      </c>
      <c r="O26" s="93">
        <v>3</v>
      </c>
      <c r="P26" s="93">
        <v>0.5</v>
      </c>
      <c r="Q26" s="93">
        <v>1</v>
      </c>
      <c r="R26" s="93">
        <v>1</v>
      </c>
      <c r="S26" s="93">
        <v>3</v>
      </c>
      <c r="T26" s="90">
        <f t="shared" si="3"/>
        <v>22.5</v>
      </c>
      <c r="U26" s="90">
        <f t="shared" si="1"/>
        <v>79</v>
      </c>
      <c r="V26" s="93">
        <f t="shared" si="4"/>
        <v>52.666666666666664</v>
      </c>
      <c r="W26" s="94">
        <v>1</v>
      </c>
      <c r="X26" s="94">
        <v>0</v>
      </c>
      <c r="Y26" s="94">
        <v>8</v>
      </c>
      <c r="Z26" s="94">
        <v>0</v>
      </c>
      <c r="AA26" s="94">
        <v>2</v>
      </c>
      <c r="AB26" s="94">
        <v>6</v>
      </c>
      <c r="AC26" s="94">
        <v>0</v>
      </c>
      <c r="AD26" s="94">
        <v>2</v>
      </c>
      <c r="AE26" s="94">
        <v>1.5</v>
      </c>
      <c r="AF26" s="94">
        <v>2</v>
      </c>
      <c r="AG26" s="94">
        <v>2</v>
      </c>
      <c r="AH26" s="94">
        <v>2</v>
      </c>
      <c r="AI26" s="94">
        <v>6</v>
      </c>
      <c r="AJ26" s="94">
        <v>0.5</v>
      </c>
      <c r="AK26" s="94">
        <v>0</v>
      </c>
      <c r="AL26" s="94">
        <v>0</v>
      </c>
      <c r="AM26" s="94">
        <v>0</v>
      </c>
      <c r="AN26" s="94">
        <v>0</v>
      </c>
      <c r="AO26" s="94">
        <v>2.5</v>
      </c>
      <c r="AP26" s="94">
        <v>0</v>
      </c>
      <c r="AQ26" s="94">
        <v>1</v>
      </c>
      <c r="AR26" s="94">
        <v>2</v>
      </c>
      <c r="AS26" s="94">
        <v>0</v>
      </c>
      <c r="AT26" s="94">
        <v>0</v>
      </c>
      <c r="AU26" s="94">
        <v>0</v>
      </c>
      <c r="AV26" s="90">
        <f t="shared" si="5"/>
        <v>38.5</v>
      </c>
      <c r="AW26" s="93">
        <f t="shared" si="6"/>
        <v>32.083333333333336</v>
      </c>
      <c r="AX26" s="85">
        <f t="shared" si="7"/>
        <v>42.375</v>
      </c>
      <c r="AY26" s="87">
        <v>17</v>
      </c>
      <c r="AZ26" s="95" t="s">
        <v>286</v>
      </c>
      <c r="BA26" s="96" t="s">
        <v>175</v>
      </c>
    </row>
    <row r="27" spans="1:53" s="5" customFormat="1" ht="13.8" x14ac:dyDescent="0.25">
      <c r="A27" s="91" t="s">
        <v>164</v>
      </c>
      <c r="B27" s="92" t="s">
        <v>65</v>
      </c>
      <c r="C27" s="93">
        <v>16</v>
      </c>
      <c r="D27" s="93">
        <v>33.5</v>
      </c>
      <c r="E27" s="93">
        <v>2</v>
      </c>
      <c r="F27" s="93">
        <v>0</v>
      </c>
      <c r="G27" s="93">
        <v>1.5</v>
      </c>
      <c r="H27" s="93">
        <v>1.5</v>
      </c>
      <c r="I27" s="93">
        <v>1.5</v>
      </c>
      <c r="J27" s="93">
        <v>1</v>
      </c>
      <c r="K27" s="93">
        <v>0.5</v>
      </c>
      <c r="L27" s="93">
        <v>0.5</v>
      </c>
      <c r="M27" s="93">
        <v>1.5</v>
      </c>
      <c r="N27" s="93">
        <v>2</v>
      </c>
      <c r="O27" s="93">
        <v>3</v>
      </c>
      <c r="P27" s="93">
        <v>1.5</v>
      </c>
      <c r="Q27" s="93">
        <v>0.5</v>
      </c>
      <c r="R27" s="93">
        <v>0</v>
      </c>
      <c r="S27" s="93">
        <v>2</v>
      </c>
      <c r="T27" s="90">
        <f t="shared" si="3"/>
        <v>19</v>
      </c>
      <c r="U27" s="90">
        <f t="shared" si="1"/>
        <v>68.5</v>
      </c>
      <c r="V27" s="93">
        <f t="shared" si="4"/>
        <v>45.666666666666664</v>
      </c>
      <c r="W27" s="94">
        <v>0</v>
      </c>
      <c r="X27" s="94">
        <v>0</v>
      </c>
      <c r="Y27" s="94">
        <v>4</v>
      </c>
      <c r="Z27" s="94">
        <v>0</v>
      </c>
      <c r="AA27" s="94">
        <v>1</v>
      </c>
      <c r="AB27" s="94">
        <v>4</v>
      </c>
      <c r="AC27" s="94">
        <v>2</v>
      </c>
      <c r="AD27" s="94">
        <v>0</v>
      </c>
      <c r="AE27" s="94">
        <v>4</v>
      </c>
      <c r="AF27" s="94">
        <v>2</v>
      </c>
      <c r="AG27" s="94">
        <v>0</v>
      </c>
      <c r="AH27" s="94">
        <v>4</v>
      </c>
      <c r="AI27" s="94">
        <v>7.5</v>
      </c>
      <c r="AJ27" s="94">
        <v>0</v>
      </c>
      <c r="AK27" s="94">
        <v>0</v>
      </c>
      <c r="AL27" s="94">
        <v>0.5</v>
      </c>
      <c r="AM27" s="94">
        <v>1</v>
      </c>
      <c r="AN27" s="94">
        <v>3</v>
      </c>
      <c r="AO27" s="94">
        <v>3.5</v>
      </c>
      <c r="AP27" s="94">
        <v>0</v>
      </c>
      <c r="AQ27" s="94">
        <v>1</v>
      </c>
      <c r="AR27" s="94">
        <v>3</v>
      </c>
      <c r="AS27" s="94">
        <v>0</v>
      </c>
      <c r="AT27" s="94">
        <v>1.5</v>
      </c>
      <c r="AU27" s="94">
        <v>0</v>
      </c>
      <c r="AV27" s="90">
        <f t="shared" si="5"/>
        <v>42</v>
      </c>
      <c r="AW27" s="93">
        <f t="shared" si="6"/>
        <v>35</v>
      </c>
      <c r="AX27" s="85">
        <f t="shared" si="7"/>
        <v>40.333333333333329</v>
      </c>
      <c r="AY27" s="87">
        <v>18</v>
      </c>
      <c r="AZ27" s="95" t="s">
        <v>286</v>
      </c>
      <c r="BA27" s="96" t="s">
        <v>193</v>
      </c>
    </row>
    <row r="28" spans="1:53" s="5" customFormat="1" ht="13.8" x14ac:dyDescent="0.25">
      <c r="A28" s="52" t="s">
        <v>149</v>
      </c>
      <c r="B28" s="53" t="s">
        <v>50</v>
      </c>
      <c r="C28" s="54">
        <v>13</v>
      </c>
      <c r="D28" s="54">
        <v>38.5</v>
      </c>
      <c r="E28" s="54">
        <v>1.5</v>
      </c>
      <c r="F28" s="54">
        <v>1</v>
      </c>
      <c r="G28" s="54">
        <v>1.5</v>
      </c>
      <c r="H28" s="54">
        <v>2.5</v>
      </c>
      <c r="I28" s="54">
        <v>2.5</v>
      </c>
      <c r="J28" s="54">
        <v>0.5</v>
      </c>
      <c r="K28" s="54">
        <v>0</v>
      </c>
      <c r="L28" s="54">
        <v>1.5</v>
      </c>
      <c r="M28" s="54">
        <v>0.5</v>
      </c>
      <c r="N28" s="54">
        <v>2</v>
      </c>
      <c r="O28" s="54">
        <v>1.5</v>
      </c>
      <c r="P28" s="54">
        <v>1</v>
      </c>
      <c r="Q28" s="54">
        <v>0</v>
      </c>
      <c r="R28" s="54">
        <v>0</v>
      </c>
      <c r="S28" s="54">
        <v>1.5</v>
      </c>
      <c r="T28" s="51">
        <f t="shared" si="3"/>
        <v>17.5</v>
      </c>
      <c r="U28" s="51">
        <f t="shared" si="1"/>
        <v>69</v>
      </c>
      <c r="V28" s="54">
        <f t="shared" si="4"/>
        <v>46</v>
      </c>
      <c r="W28" s="55">
        <v>1</v>
      </c>
      <c r="X28" s="55">
        <v>2</v>
      </c>
      <c r="Y28" s="55">
        <v>4</v>
      </c>
      <c r="Z28" s="55">
        <v>0</v>
      </c>
      <c r="AA28" s="55">
        <v>1</v>
      </c>
      <c r="AB28" s="55">
        <v>4</v>
      </c>
      <c r="AC28" s="55">
        <v>1</v>
      </c>
      <c r="AD28" s="55">
        <v>2</v>
      </c>
      <c r="AE28" s="55">
        <v>3</v>
      </c>
      <c r="AF28" s="55">
        <v>2</v>
      </c>
      <c r="AG28" s="55">
        <v>0</v>
      </c>
      <c r="AH28" s="55">
        <v>2</v>
      </c>
      <c r="AI28" s="55">
        <v>5</v>
      </c>
      <c r="AJ28" s="55">
        <v>0</v>
      </c>
      <c r="AK28" s="55">
        <v>0</v>
      </c>
      <c r="AL28" s="55">
        <v>0</v>
      </c>
      <c r="AM28" s="55">
        <v>0</v>
      </c>
      <c r="AN28" s="55">
        <v>0.5</v>
      </c>
      <c r="AO28" s="55">
        <v>7</v>
      </c>
      <c r="AP28" s="55">
        <v>2</v>
      </c>
      <c r="AQ28" s="55">
        <v>1</v>
      </c>
      <c r="AR28" s="55">
        <v>1.5</v>
      </c>
      <c r="AS28" s="55">
        <v>0.5</v>
      </c>
      <c r="AT28" s="55">
        <v>1</v>
      </c>
      <c r="AU28" s="55">
        <v>1</v>
      </c>
      <c r="AV28" s="51">
        <f t="shared" si="5"/>
        <v>41.5</v>
      </c>
      <c r="AW28" s="54">
        <f t="shared" si="6"/>
        <v>34.583333333333336</v>
      </c>
      <c r="AX28" s="56">
        <f t="shared" si="7"/>
        <v>40.291666666666671</v>
      </c>
      <c r="AY28" s="57">
        <v>18</v>
      </c>
      <c r="AZ28" s="58" t="s">
        <v>286</v>
      </c>
      <c r="BA28" s="8" t="s">
        <v>181</v>
      </c>
    </row>
    <row r="29" spans="1:53" s="5" customFormat="1" ht="13.8" x14ac:dyDescent="0.25">
      <c r="A29" s="52" t="s">
        <v>156</v>
      </c>
      <c r="B29" s="53" t="s">
        <v>57</v>
      </c>
      <c r="C29" s="54">
        <v>12</v>
      </c>
      <c r="D29" s="54">
        <v>35.5</v>
      </c>
      <c r="E29" s="54">
        <v>1</v>
      </c>
      <c r="F29" s="54">
        <v>2</v>
      </c>
      <c r="G29" s="54">
        <v>2.5</v>
      </c>
      <c r="H29" s="54">
        <v>0</v>
      </c>
      <c r="I29" s="54">
        <v>1.5</v>
      </c>
      <c r="J29" s="54">
        <v>0</v>
      </c>
      <c r="K29" s="54">
        <v>1</v>
      </c>
      <c r="L29" s="54">
        <v>0.5</v>
      </c>
      <c r="M29" s="54">
        <v>0.5</v>
      </c>
      <c r="N29" s="54">
        <v>1</v>
      </c>
      <c r="O29" s="54">
        <v>1.5</v>
      </c>
      <c r="P29" s="54">
        <v>1</v>
      </c>
      <c r="Q29" s="54">
        <v>0</v>
      </c>
      <c r="R29" s="54">
        <v>2</v>
      </c>
      <c r="S29" s="54">
        <v>1</v>
      </c>
      <c r="T29" s="51">
        <f t="shared" si="3"/>
        <v>15.5</v>
      </c>
      <c r="U29" s="51">
        <f t="shared" si="1"/>
        <v>63</v>
      </c>
      <c r="V29" s="54">
        <f t="shared" si="4"/>
        <v>42</v>
      </c>
      <c r="W29" s="55">
        <v>1</v>
      </c>
      <c r="X29" s="55">
        <v>0</v>
      </c>
      <c r="Y29" s="55">
        <v>4</v>
      </c>
      <c r="Z29" s="55">
        <v>1</v>
      </c>
      <c r="AA29" s="55">
        <v>2</v>
      </c>
      <c r="AB29" s="55">
        <v>6</v>
      </c>
      <c r="AC29" s="55">
        <v>0</v>
      </c>
      <c r="AD29" s="55">
        <v>3</v>
      </c>
      <c r="AE29" s="55">
        <v>1</v>
      </c>
      <c r="AF29" s="55">
        <v>2</v>
      </c>
      <c r="AG29" s="55">
        <v>2</v>
      </c>
      <c r="AH29" s="55">
        <v>4</v>
      </c>
      <c r="AI29" s="55">
        <v>5</v>
      </c>
      <c r="AJ29" s="55">
        <v>0.5</v>
      </c>
      <c r="AK29" s="55">
        <v>0</v>
      </c>
      <c r="AL29" s="55">
        <v>0</v>
      </c>
      <c r="AM29" s="55">
        <v>0</v>
      </c>
      <c r="AN29" s="55">
        <v>0.5</v>
      </c>
      <c r="AO29" s="55">
        <v>3</v>
      </c>
      <c r="AP29" s="55">
        <v>2</v>
      </c>
      <c r="AQ29" s="55">
        <v>4</v>
      </c>
      <c r="AR29" s="55">
        <v>1</v>
      </c>
      <c r="AS29" s="55">
        <v>0</v>
      </c>
      <c r="AT29" s="55">
        <v>2</v>
      </c>
      <c r="AU29" s="55">
        <v>1</v>
      </c>
      <c r="AV29" s="51">
        <f t="shared" si="5"/>
        <v>45</v>
      </c>
      <c r="AW29" s="54">
        <f t="shared" si="6"/>
        <v>37.5</v>
      </c>
      <c r="AX29" s="56">
        <f t="shared" si="7"/>
        <v>39.75</v>
      </c>
      <c r="AY29" s="57">
        <v>19</v>
      </c>
      <c r="AZ29" s="58" t="s">
        <v>286</v>
      </c>
      <c r="BA29" s="8" t="s">
        <v>181</v>
      </c>
    </row>
    <row r="30" spans="1:53" s="5" customFormat="1" ht="13.8" x14ac:dyDescent="0.25">
      <c r="A30" s="52" t="s">
        <v>150</v>
      </c>
      <c r="B30" s="53" t="s">
        <v>51</v>
      </c>
      <c r="C30" s="54">
        <v>11</v>
      </c>
      <c r="D30" s="54">
        <v>38</v>
      </c>
      <c r="E30" s="54">
        <v>1.5</v>
      </c>
      <c r="F30" s="54">
        <v>0</v>
      </c>
      <c r="G30" s="54">
        <v>2</v>
      </c>
      <c r="H30" s="54">
        <v>2.5</v>
      </c>
      <c r="I30" s="54">
        <v>1</v>
      </c>
      <c r="J30" s="54">
        <v>0</v>
      </c>
      <c r="K30" s="54">
        <v>1</v>
      </c>
      <c r="L30" s="54">
        <v>1</v>
      </c>
      <c r="M30" s="54">
        <v>1</v>
      </c>
      <c r="N30" s="54">
        <v>1</v>
      </c>
      <c r="O30" s="54">
        <v>1</v>
      </c>
      <c r="P30" s="54">
        <v>2.5</v>
      </c>
      <c r="Q30" s="54">
        <v>1</v>
      </c>
      <c r="R30" s="54">
        <v>1.5</v>
      </c>
      <c r="S30" s="54">
        <v>3.5</v>
      </c>
      <c r="T30" s="51">
        <f t="shared" si="3"/>
        <v>20.5</v>
      </c>
      <c r="U30" s="51">
        <f t="shared" si="1"/>
        <v>69.5</v>
      </c>
      <c r="V30" s="54">
        <f t="shared" si="4"/>
        <v>46.333333333333329</v>
      </c>
      <c r="W30" s="55">
        <v>0</v>
      </c>
      <c r="X30" s="55">
        <v>1</v>
      </c>
      <c r="Y30" s="55">
        <v>4</v>
      </c>
      <c r="Z30" s="55">
        <v>1</v>
      </c>
      <c r="AA30" s="55">
        <v>3</v>
      </c>
      <c r="AB30" s="55">
        <v>6</v>
      </c>
      <c r="AC30" s="55">
        <v>0</v>
      </c>
      <c r="AD30" s="55">
        <v>2</v>
      </c>
      <c r="AE30" s="55">
        <v>1</v>
      </c>
      <c r="AF30" s="55">
        <v>2</v>
      </c>
      <c r="AG30" s="55">
        <v>0</v>
      </c>
      <c r="AH30" s="55">
        <v>2</v>
      </c>
      <c r="AI30" s="55">
        <v>7</v>
      </c>
      <c r="AJ30" s="55">
        <v>0.5</v>
      </c>
      <c r="AK30" s="55">
        <v>0</v>
      </c>
      <c r="AL30" s="55">
        <v>0</v>
      </c>
      <c r="AM30" s="55">
        <v>0</v>
      </c>
      <c r="AN30" s="55">
        <v>0.5</v>
      </c>
      <c r="AO30" s="55">
        <v>3.5</v>
      </c>
      <c r="AP30" s="55">
        <v>0</v>
      </c>
      <c r="AQ30" s="55">
        <v>0</v>
      </c>
      <c r="AR30" s="55">
        <v>1</v>
      </c>
      <c r="AS30" s="55">
        <v>2</v>
      </c>
      <c r="AT30" s="55">
        <v>0.5</v>
      </c>
      <c r="AU30" s="55">
        <v>0</v>
      </c>
      <c r="AV30" s="51">
        <f t="shared" si="5"/>
        <v>37</v>
      </c>
      <c r="AW30" s="54">
        <f t="shared" si="6"/>
        <v>30.833333333333336</v>
      </c>
      <c r="AX30" s="56">
        <f t="shared" si="7"/>
        <v>38.583333333333329</v>
      </c>
      <c r="AY30" s="57">
        <v>20</v>
      </c>
      <c r="AZ30" s="58" t="s">
        <v>286</v>
      </c>
      <c r="BA30" s="8" t="s">
        <v>182</v>
      </c>
    </row>
    <row r="31" spans="1:53" s="5" customFormat="1" ht="13.8" x14ac:dyDescent="0.25">
      <c r="A31" s="52" t="s">
        <v>148</v>
      </c>
      <c r="B31" s="53" t="s">
        <v>49</v>
      </c>
      <c r="C31" s="54">
        <v>12</v>
      </c>
      <c r="D31" s="54">
        <v>36</v>
      </c>
      <c r="E31" s="54">
        <v>0</v>
      </c>
      <c r="F31" s="54">
        <v>1.5</v>
      </c>
      <c r="G31" s="54">
        <v>2</v>
      </c>
      <c r="H31" s="54">
        <v>0</v>
      </c>
      <c r="I31" s="54">
        <v>1</v>
      </c>
      <c r="J31" s="54">
        <v>1</v>
      </c>
      <c r="K31" s="54">
        <v>0</v>
      </c>
      <c r="L31" s="54">
        <v>1.5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1">
        <f t="shared" si="3"/>
        <v>7</v>
      </c>
      <c r="U31" s="51">
        <f t="shared" si="1"/>
        <v>55</v>
      </c>
      <c r="V31" s="54">
        <f t="shared" si="4"/>
        <v>36.666666666666664</v>
      </c>
      <c r="W31" s="55">
        <v>1</v>
      </c>
      <c r="X31" s="55">
        <v>2</v>
      </c>
      <c r="Y31" s="55">
        <v>5</v>
      </c>
      <c r="Z31" s="55">
        <v>0</v>
      </c>
      <c r="AA31" s="55">
        <v>2</v>
      </c>
      <c r="AB31" s="55">
        <v>4</v>
      </c>
      <c r="AC31" s="55">
        <v>3</v>
      </c>
      <c r="AD31" s="55">
        <v>6</v>
      </c>
      <c r="AE31" s="55">
        <v>1.5</v>
      </c>
      <c r="AF31" s="55">
        <v>2</v>
      </c>
      <c r="AG31" s="55">
        <v>2</v>
      </c>
      <c r="AH31" s="55">
        <v>6</v>
      </c>
      <c r="AI31" s="55">
        <v>7</v>
      </c>
      <c r="AJ31" s="55">
        <v>0.5</v>
      </c>
      <c r="AK31" s="55">
        <v>0</v>
      </c>
      <c r="AL31" s="55">
        <v>0.5</v>
      </c>
      <c r="AM31" s="55">
        <v>0</v>
      </c>
      <c r="AN31" s="55">
        <v>0.5</v>
      </c>
      <c r="AO31" s="55">
        <v>3.5</v>
      </c>
      <c r="AP31" s="55">
        <v>0</v>
      </c>
      <c r="AQ31" s="55">
        <v>1</v>
      </c>
      <c r="AR31" s="55">
        <v>1</v>
      </c>
      <c r="AS31" s="55">
        <v>0</v>
      </c>
      <c r="AT31" s="55">
        <v>0</v>
      </c>
      <c r="AU31" s="55">
        <v>0</v>
      </c>
      <c r="AV31" s="51">
        <f t="shared" si="5"/>
        <v>48.5</v>
      </c>
      <c r="AW31" s="54">
        <f t="shared" si="6"/>
        <v>40.416666666666664</v>
      </c>
      <c r="AX31" s="56">
        <f t="shared" si="7"/>
        <v>38.541666666666664</v>
      </c>
      <c r="AY31" s="57">
        <v>21</v>
      </c>
      <c r="AZ31" s="58" t="s">
        <v>286</v>
      </c>
      <c r="BA31" s="8" t="s">
        <v>180</v>
      </c>
    </row>
    <row r="32" spans="1:53" s="5" customFormat="1" ht="13.8" x14ac:dyDescent="0.25">
      <c r="A32" s="52" t="s">
        <v>161</v>
      </c>
      <c r="B32" s="53" t="s">
        <v>62</v>
      </c>
      <c r="C32" s="54">
        <v>10</v>
      </c>
      <c r="D32" s="54">
        <v>37</v>
      </c>
      <c r="E32" s="54">
        <v>1</v>
      </c>
      <c r="F32" s="54">
        <v>0.5</v>
      </c>
      <c r="G32" s="54">
        <v>2</v>
      </c>
      <c r="H32" s="54">
        <v>1.5</v>
      </c>
      <c r="I32" s="54">
        <v>1.5</v>
      </c>
      <c r="J32" s="54">
        <v>0</v>
      </c>
      <c r="K32" s="54">
        <v>2</v>
      </c>
      <c r="L32" s="54">
        <v>0.5</v>
      </c>
      <c r="M32" s="54">
        <v>2</v>
      </c>
      <c r="N32" s="54">
        <v>1</v>
      </c>
      <c r="O32" s="54">
        <v>2</v>
      </c>
      <c r="P32" s="54">
        <v>1</v>
      </c>
      <c r="Q32" s="54">
        <v>1</v>
      </c>
      <c r="R32" s="54">
        <v>0.5</v>
      </c>
      <c r="S32" s="54">
        <v>1</v>
      </c>
      <c r="T32" s="51">
        <f t="shared" si="3"/>
        <v>17.5</v>
      </c>
      <c r="U32" s="51">
        <f t="shared" si="1"/>
        <v>64.5</v>
      </c>
      <c r="V32" s="54">
        <f t="shared" si="4"/>
        <v>43</v>
      </c>
      <c r="W32" s="55">
        <v>1</v>
      </c>
      <c r="X32" s="55">
        <v>1</v>
      </c>
      <c r="Y32" s="55">
        <v>4</v>
      </c>
      <c r="Z32" s="55">
        <v>0</v>
      </c>
      <c r="AA32" s="55">
        <v>3</v>
      </c>
      <c r="AB32" s="55">
        <v>5</v>
      </c>
      <c r="AC32" s="55">
        <v>3</v>
      </c>
      <c r="AD32" s="55">
        <v>0</v>
      </c>
      <c r="AE32" s="55">
        <v>3</v>
      </c>
      <c r="AF32" s="55">
        <v>2</v>
      </c>
      <c r="AG32" s="55">
        <v>0</v>
      </c>
      <c r="AH32" s="55">
        <v>2</v>
      </c>
      <c r="AI32" s="55">
        <v>5.5</v>
      </c>
      <c r="AJ32" s="55">
        <v>0</v>
      </c>
      <c r="AK32" s="55">
        <v>0</v>
      </c>
      <c r="AL32" s="55">
        <v>0.5</v>
      </c>
      <c r="AM32" s="55">
        <v>0</v>
      </c>
      <c r="AN32" s="55">
        <v>0.5</v>
      </c>
      <c r="AO32" s="55">
        <v>2.5</v>
      </c>
      <c r="AP32" s="55">
        <v>2</v>
      </c>
      <c r="AQ32" s="55">
        <v>0</v>
      </c>
      <c r="AR32" s="55">
        <v>0</v>
      </c>
      <c r="AS32" s="55">
        <v>0</v>
      </c>
      <c r="AT32" s="55">
        <v>0.5</v>
      </c>
      <c r="AU32" s="55">
        <v>1</v>
      </c>
      <c r="AV32" s="51">
        <f t="shared" si="5"/>
        <v>36.5</v>
      </c>
      <c r="AW32" s="54">
        <f t="shared" si="6"/>
        <v>30.416666666666664</v>
      </c>
      <c r="AX32" s="56">
        <f t="shared" si="7"/>
        <v>36.708333333333329</v>
      </c>
      <c r="AY32" s="57">
        <v>22</v>
      </c>
      <c r="AZ32" s="58" t="s">
        <v>286</v>
      </c>
      <c r="BA32" s="8" t="s">
        <v>190</v>
      </c>
    </row>
    <row r="33" spans="1:53" s="5" customFormat="1" ht="13.8" x14ac:dyDescent="0.25">
      <c r="A33" s="52" t="s">
        <v>162</v>
      </c>
      <c r="B33" s="53" t="s">
        <v>63</v>
      </c>
      <c r="C33" s="54">
        <v>10</v>
      </c>
      <c r="D33" s="54">
        <v>37</v>
      </c>
      <c r="E33" s="54">
        <v>0</v>
      </c>
      <c r="F33" s="54">
        <v>0.5</v>
      </c>
      <c r="G33" s="54">
        <v>1</v>
      </c>
      <c r="H33" s="54">
        <v>0.5</v>
      </c>
      <c r="I33" s="54">
        <v>0.5</v>
      </c>
      <c r="J33" s="54">
        <v>0</v>
      </c>
      <c r="K33" s="54">
        <v>2</v>
      </c>
      <c r="L33" s="54">
        <v>1</v>
      </c>
      <c r="M33" s="54">
        <v>0.5</v>
      </c>
      <c r="N33" s="54">
        <v>1.5</v>
      </c>
      <c r="O33" s="54">
        <v>2.5</v>
      </c>
      <c r="P33" s="54">
        <v>1.5</v>
      </c>
      <c r="Q33" s="54">
        <v>0.5</v>
      </c>
      <c r="R33" s="54">
        <v>1.5</v>
      </c>
      <c r="S33" s="54">
        <v>2.5</v>
      </c>
      <c r="T33" s="51">
        <f t="shared" si="3"/>
        <v>16</v>
      </c>
      <c r="U33" s="51">
        <f t="shared" si="1"/>
        <v>63</v>
      </c>
      <c r="V33" s="54">
        <f t="shared" si="4"/>
        <v>42</v>
      </c>
      <c r="W33" s="55">
        <v>1</v>
      </c>
      <c r="X33" s="55">
        <v>2</v>
      </c>
      <c r="Y33" s="55">
        <v>8</v>
      </c>
      <c r="Z33" s="55">
        <v>1</v>
      </c>
      <c r="AA33" s="55">
        <v>3</v>
      </c>
      <c r="AB33" s="55">
        <v>2</v>
      </c>
      <c r="AC33" s="55">
        <v>0</v>
      </c>
      <c r="AD33" s="55">
        <v>0</v>
      </c>
      <c r="AE33" s="55">
        <v>4</v>
      </c>
      <c r="AF33" s="55">
        <v>2</v>
      </c>
      <c r="AG33" s="55">
        <v>0</v>
      </c>
      <c r="AH33" s="55">
        <v>2</v>
      </c>
      <c r="AI33" s="55">
        <v>4</v>
      </c>
      <c r="AJ33" s="55">
        <v>0</v>
      </c>
      <c r="AK33" s="55">
        <v>0</v>
      </c>
      <c r="AL33" s="55">
        <v>0</v>
      </c>
      <c r="AM33" s="55">
        <v>1</v>
      </c>
      <c r="AN33" s="55">
        <v>0</v>
      </c>
      <c r="AO33" s="55">
        <v>2.5</v>
      </c>
      <c r="AP33" s="55">
        <v>1.5</v>
      </c>
      <c r="AQ33" s="55">
        <v>1</v>
      </c>
      <c r="AR33" s="55">
        <v>1</v>
      </c>
      <c r="AS33" s="55">
        <v>0</v>
      </c>
      <c r="AT33" s="55">
        <v>0.5</v>
      </c>
      <c r="AU33" s="55">
        <v>1</v>
      </c>
      <c r="AV33" s="51">
        <f t="shared" si="5"/>
        <v>37.5</v>
      </c>
      <c r="AW33" s="54">
        <f t="shared" si="6"/>
        <v>31.25</v>
      </c>
      <c r="AX33" s="56">
        <f t="shared" si="7"/>
        <v>36.625</v>
      </c>
      <c r="AY33" s="57">
        <v>23</v>
      </c>
      <c r="AZ33" s="58" t="s">
        <v>286</v>
      </c>
      <c r="BA33" s="8" t="s">
        <v>191</v>
      </c>
    </row>
    <row r="34" spans="1:53" s="5" customFormat="1" ht="13.8" x14ac:dyDescent="0.25">
      <c r="A34" s="91" t="s">
        <v>143</v>
      </c>
      <c r="B34" s="92" t="s">
        <v>44</v>
      </c>
      <c r="C34" s="93">
        <v>10</v>
      </c>
      <c r="D34" s="93">
        <v>25.5</v>
      </c>
      <c r="E34" s="93">
        <v>0</v>
      </c>
      <c r="F34" s="93">
        <v>0</v>
      </c>
      <c r="G34" s="93">
        <v>2</v>
      </c>
      <c r="H34" s="93">
        <v>1</v>
      </c>
      <c r="I34" s="93">
        <v>0</v>
      </c>
      <c r="J34" s="93">
        <v>0</v>
      </c>
      <c r="K34" s="93">
        <v>0</v>
      </c>
      <c r="L34" s="93">
        <v>0.5</v>
      </c>
      <c r="M34" s="93">
        <v>2</v>
      </c>
      <c r="N34" s="93">
        <v>2</v>
      </c>
      <c r="O34" s="93">
        <v>3</v>
      </c>
      <c r="P34" s="93">
        <v>1.5</v>
      </c>
      <c r="Q34" s="93">
        <v>0</v>
      </c>
      <c r="R34" s="93">
        <v>0</v>
      </c>
      <c r="S34" s="93">
        <v>1</v>
      </c>
      <c r="T34" s="90">
        <f t="shared" si="3"/>
        <v>13</v>
      </c>
      <c r="U34" s="90">
        <f t="shared" si="1"/>
        <v>48.5</v>
      </c>
      <c r="V34" s="93">
        <f t="shared" si="4"/>
        <v>32.333333333333329</v>
      </c>
      <c r="W34" s="94">
        <v>1</v>
      </c>
      <c r="X34" s="94">
        <v>2</v>
      </c>
      <c r="Y34" s="94">
        <v>6</v>
      </c>
      <c r="Z34" s="94">
        <v>7</v>
      </c>
      <c r="AA34" s="94">
        <v>2</v>
      </c>
      <c r="AB34" s="94">
        <v>3</v>
      </c>
      <c r="AC34" s="94">
        <v>3</v>
      </c>
      <c r="AD34" s="94">
        <v>0</v>
      </c>
      <c r="AE34" s="94">
        <v>0</v>
      </c>
      <c r="AF34" s="94">
        <v>2</v>
      </c>
      <c r="AG34" s="94">
        <v>2</v>
      </c>
      <c r="AH34" s="94">
        <v>4</v>
      </c>
      <c r="AI34" s="94">
        <v>5.5</v>
      </c>
      <c r="AJ34" s="94">
        <v>1</v>
      </c>
      <c r="AK34" s="94">
        <v>0</v>
      </c>
      <c r="AL34" s="94">
        <v>0</v>
      </c>
      <c r="AM34" s="94">
        <v>0</v>
      </c>
      <c r="AN34" s="94">
        <v>0</v>
      </c>
      <c r="AO34" s="94">
        <v>3.5</v>
      </c>
      <c r="AP34" s="94">
        <v>3</v>
      </c>
      <c r="AQ34" s="94">
        <v>0</v>
      </c>
      <c r="AR34" s="94">
        <v>1.5</v>
      </c>
      <c r="AS34" s="94">
        <v>0</v>
      </c>
      <c r="AT34" s="94">
        <v>0.5</v>
      </c>
      <c r="AU34" s="94">
        <v>1</v>
      </c>
      <c r="AV34" s="90">
        <f t="shared" si="5"/>
        <v>48</v>
      </c>
      <c r="AW34" s="93">
        <f t="shared" si="6"/>
        <v>40</v>
      </c>
      <c r="AX34" s="85">
        <f t="shared" si="7"/>
        <v>36.166666666666664</v>
      </c>
      <c r="AY34" s="87">
        <v>24</v>
      </c>
      <c r="AZ34" s="95" t="s">
        <v>286</v>
      </c>
      <c r="BA34" s="96" t="s">
        <v>175</v>
      </c>
    </row>
    <row r="35" spans="1:53" s="5" customFormat="1" ht="13.8" x14ac:dyDescent="0.25">
      <c r="A35" s="52" t="s">
        <v>172</v>
      </c>
      <c r="B35" s="53" t="s">
        <v>73</v>
      </c>
      <c r="C35" s="54">
        <v>10</v>
      </c>
      <c r="D35" s="54">
        <v>39</v>
      </c>
      <c r="E35" s="54">
        <v>0.5</v>
      </c>
      <c r="F35" s="54">
        <v>0</v>
      </c>
      <c r="G35" s="54">
        <v>1.5</v>
      </c>
      <c r="H35" s="54">
        <v>0</v>
      </c>
      <c r="I35" s="54">
        <v>1</v>
      </c>
      <c r="J35" s="54">
        <v>0</v>
      </c>
      <c r="K35" s="54">
        <v>1.5</v>
      </c>
      <c r="L35" s="54">
        <v>1</v>
      </c>
      <c r="M35" s="54">
        <v>1</v>
      </c>
      <c r="N35" s="54">
        <v>0.5</v>
      </c>
      <c r="O35" s="54">
        <v>2</v>
      </c>
      <c r="P35" s="54">
        <v>0.5</v>
      </c>
      <c r="Q35" s="54">
        <v>1</v>
      </c>
      <c r="R35" s="54">
        <v>1</v>
      </c>
      <c r="S35" s="54">
        <v>0.5</v>
      </c>
      <c r="T35" s="51">
        <f t="shared" si="3"/>
        <v>12</v>
      </c>
      <c r="U35" s="51">
        <f t="shared" si="1"/>
        <v>61</v>
      </c>
      <c r="V35" s="54">
        <f t="shared" si="4"/>
        <v>40.666666666666664</v>
      </c>
      <c r="W35" s="55">
        <v>0</v>
      </c>
      <c r="X35" s="55">
        <v>0</v>
      </c>
      <c r="Y35" s="55">
        <v>4</v>
      </c>
      <c r="Z35" s="55">
        <v>0</v>
      </c>
      <c r="AA35" s="55">
        <v>2</v>
      </c>
      <c r="AB35" s="55">
        <v>7</v>
      </c>
      <c r="AC35" s="55">
        <v>0</v>
      </c>
      <c r="AD35" s="55">
        <v>0</v>
      </c>
      <c r="AE35" s="55">
        <v>0</v>
      </c>
      <c r="AF35" s="55">
        <v>2</v>
      </c>
      <c r="AG35" s="55">
        <v>2</v>
      </c>
      <c r="AH35" s="55">
        <v>2</v>
      </c>
      <c r="AI35" s="55">
        <v>7</v>
      </c>
      <c r="AJ35" s="55">
        <v>0</v>
      </c>
      <c r="AK35" s="55">
        <v>0</v>
      </c>
      <c r="AL35" s="55">
        <v>2</v>
      </c>
      <c r="AM35" s="55">
        <v>1</v>
      </c>
      <c r="AN35" s="55">
        <v>3</v>
      </c>
      <c r="AO35" s="55">
        <v>2</v>
      </c>
      <c r="AP35" s="55">
        <v>2</v>
      </c>
      <c r="AQ35" s="55">
        <v>0</v>
      </c>
      <c r="AR35" s="55">
        <v>0</v>
      </c>
      <c r="AS35" s="55">
        <v>0</v>
      </c>
      <c r="AT35" s="55">
        <v>0</v>
      </c>
      <c r="AU35" s="55">
        <v>2</v>
      </c>
      <c r="AV35" s="51">
        <f t="shared" si="5"/>
        <v>38</v>
      </c>
      <c r="AW35" s="54">
        <f t="shared" si="6"/>
        <v>31.666666666666664</v>
      </c>
      <c r="AX35" s="56">
        <f t="shared" si="7"/>
        <v>36.166666666666664</v>
      </c>
      <c r="AY35" s="57">
        <v>24</v>
      </c>
      <c r="AZ35" s="58" t="s">
        <v>286</v>
      </c>
      <c r="BA35" s="8" t="s">
        <v>196</v>
      </c>
    </row>
    <row r="36" spans="1:53" s="5" customFormat="1" ht="13.8" x14ac:dyDescent="0.25">
      <c r="A36" s="52" t="s">
        <v>169</v>
      </c>
      <c r="B36" s="53" t="s">
        <v>70</v>
      </c>
      <c r="C36" s="54">
        <v>13</v>
      </c>
      <c r="D36" s="54">
        <v>32</v>
      </c>
      <c r="E36" s="54">
        <v>0.5</v>
      </c>
      <c r="F36" s="54">
        <v>0</v>
      </c>
      <c r="G36" s="54">
        <v>0.5</v>
      </c>
      <c r="H36" s="54">
        <v>0.5</v>
      </c>
      <c r="I36" s="54">
        <v>1.5</v>
      </c>
      <c r="J36" s="54">
        <v>1</v>
      </c>
      <c r="K36" s="54">
        <v>1.5</v>
      </c>
      <c r="L36" s="54">
        <v>0.5</v>
      </c>
      <c r="M36" s="54">
        <v>1</v>
      </c>
      <c r="N36" s="54">
        <v>1.5</v>
      </c>
      <c r="O36" s="54">
        <v>2</v>
      </c>
      <c r="P36" s="54">
        <v>0.5</v>
      </c>
      <c r="Q36" s="54">
        <v>0</v>
      </c>
      <c r="R36" s="54">
        <v>1</v>
      </c>
      <c r="S36" s="54">
        <v>0.5</v>
      </c>
      <c r="T36" s="51">
        <f t="shared" si="3"/>
        <v>12.5</v>
      </c>
      <c r="U36" s="59">
        <f t="shared" si="1"/>
        <v>57.5</v>
      </c>
      <c r="V36" s="54">
        <f t="shared" si="4"/>
        <v>38.333333333333336</v>
      </c>
      <c r="W36" s="55">
        <v>0</v>
      </c>
      <c r="X36" s="55">
        <v>1</v>
      </c>
      <c r="Y36" s="55">
        <v>4</v>
      </c>
      <c r="Z36" s="55">
        <v>0</v>
      </c>
      <c r="AA36" s="55">
        <v>3</v>
      </c>
      <c r="AB36" s="55">
        <v>5</v>
      </c>
      <c r="AC36" s="55">
        <v>0</v>
      </c>
      <c r="AD36" s="55">
        <v>0</v>
      </c>
      <c r="AE36" s="55">
        <v>0</v>
      </c>
      <c r="AF36" s="55">
        <v>2</v>
      </c>
      <c r="AG36" s="55">
        <v>0</v>
      </c>
      <c r="AH36" s="55">
        <v>4</v>
      </c>
      <c r="AI36" s="55">
        <v>6.5</v>
      </c>
      <c r="AJ36" s="55">
        <v>1</v>
      </c>
      <c r="AK36" s="55">
        <v>0</v>
      </c>
      <c r="AL36" s="55">
        <v>0</v>
      </c>
      <c r="AM36" s="55">
        <v>0</v>
      </c>
      <c r="AN36" s="55">
        <v>0.5</v>
      </c>
      <c r="AO36" s="55">
        <v>2</v>
      </c>
      <c r="AP36" s="55">
        <v>4</v>
      </c>
      <c r="AQ36" s="55">
        <v>2</v>
      </c>
      <c r="AR36" s="55">
        <v>2</v>
      </c>
      <c r="AS36" s="55">
        <v>0</v>
      </c>
      <c r="AT36" s="55">
        <v>1</v>
      </c>
      <c r="AU36" s="55">
        <v>0</v>
      </c>
      <c r="AV36" s="51">
        <f t="shared" si="5"/>
        <v>38</v>
      </c>
      <c r="AW36" s="54">
        <f t="shared" si="6"/>
        <v>31.666666666666664</v>
      </c>
      <c r="AX36" s="56">
        <f t="shared" si="7"/>
        <v>35</v>
      </c>
      <c r="AY36" s="57">
        <v>25</v>
      </c>
      <c r="AZ36" s="58" t="s">
        <v>286</v>
      </c>
      <c r="BA36" s="8" t="s">
        <v>195</v>
      </c>
    </row>
    <row r="37" spans="1:53" s="5" customFormat="1" ht="13.8" x14ac:dyDescent="0.25">
      <c r="A37" s="52" t="s">
        <v>171</v>
      </c>
      <c r="B37" s="53" t="s">
        <v>72</v>
      </c>
      <c r="C37" s="54">
        <v>8</v>
      </c>
      <c r="D37" s="54">
        <v>30</v>
      </c>
      <c r="E37" s="54">
        <v>0</v>
      </c>
      <c r="F37" s="54">
        <v>0.5</v>
      </c>
      <c r="G37" s="54">
        <v>1</v>
      </c>
      <c r="H37" s="54">
        <v>2.5</v>
      </c>
      <c r="I37" s="54">
        <v>0.5</v>
      </c>
      <c r="J37" s="54">
        <v>0.5</v>
      </c>
      <c r="K37" s="54">
        <v>0.5</v>
      </c>
      <c r="L37" s="54">
        <v>1</v>
      </c>
      <c r="M37" s="54">
        <v>0.5</v>
      </c>
      <c r="N37" s="54">
        <v>1</v>
      </c>
      <c r="O37" s="54">
        <v>1.5</v>
      </c>
      <c r="P37" s="54">
        <v>0</v>
      </c>
      <c r="Q37" s="54">
        <v>0.5</v>
      </c>
      <c r="R37" s="54">
        <v>1</v>
      </c>
      <c r="S37" s="54">
        <v>1</v>
      </c>
      <c r="T37" s="51">
        <f t="shared" si="3"/>
        <v>12</v>
      </c>
      <c r="U37" s="51">
        <f t="shared" si="1"/>
        <v>50</v>
      </c>
      <c r="V37" s="54">
        <f t="shared" si="4"/>
        <v>33.333333333333329</v>
      </c>
      <c r="W37" s="55">
        <v>1</v>
      </c>
      <c r="X37" s="55">
        <v>1</v>
      </c>
      <c r="Y37" s="55">
        <v>4</v>
      </c>
      <c r="Z37" s="55">
        <v>1</v>
      </c>
      <c r="AA37" s="55">
        <v>4</v>
      </c>
      <c r="AB37" s="55">
        <v>2</v>
      </c>
      <c r="AC37" s="55">
        <v>1</v>
      </c>
      <c r="AD37" s="55">
        <v>0</v>
      </c>
      <c r="AE37" s="55">
        <v>3</v>
      </c>
      <c r="AF37" s="55">
        <v>2</v>
      </c>
      <c r="AG37" s="55">
        <v>2</v>
      </c>
      <c r="AH37" s="55">
        <v>2</v>
      </c>
      <c r="AI37" s="55">
        <v>5</v>
      </c>
      <c r="AJ37" s="55">
        <v>1</v>
      </c>
      <c r="AK37" s="55">
        <v>0</v>
      </c>
      <c r="AL37" s="55">
        <v>0</v>
      </c>
      <c r="AM37" s="55">
        <v>0</v>
      </c>
      <c r="AN37" s="55">
        <v>0</v>
      </c>
      <c r="AO37" s="55">
        <v>2</v>
      </c>
      <c r="AP37" s="55">
        <v>3.5</v>
      </c>
      <c r="AQ37" s="55">
        <v>1</v>
      </c>
      <c r="AR37" s="55">
        <v>1.5</v>
      </c>
      <c r="AS37" s="55">
        <v>1</v>
      </c>
      <c r="AT37" s="55">
        <v>0</v>
      </c>
      <c r="AU37" s="55">
        <v>0</v>
      </c>
      <c r="AV37" s="51">
        <f t="shared" si="5"/>
        <v>38</v>
      </c>
      <c r="AW37" s="54">
        <f t="shared" si="6"/>
        <v>31.666666666666664</v>
      </c>
      <c r="AX37" s="56">
        <f t="shared" si="7"/>
        <v>32.5</v>
      </c>
      <c r="AY37" s="57">
        <v>26</v>
      </c>
      <c r="AZ37" s="58" t="s">
        <v>286</v>
      </c>
      <c r="BA37" s="8" t="s">
        <v>180</v>
      </c>
    </row>
    <row r="38" spans="1:53" s="5" customFormat="1" ht="13.8" x14ac:dyDescent="0.25">
      <c r="A38" s="52" t="s">
        <v>159</v>
      </c>
      <c r="B38" s="53" t="s">
        <v>60</v>
      </c>
      <c r="C38" s="54">
        <v>6</v>
      </c>
      <c r="D38" s="54">
        <v>34</v>
      </c>
      <c r="E38" s="54">
        <v>0.5</v>
      </c>
      <c r="F38" s="54">
        <v>0.5</v>
      </c>
      <c r="G38" s="54">
        <v>1.5</v>
      </c>
      <c r="H38" s="54">
        <v>0</v>
      </c>
      <c r="I38" s="54">
        <v>0.5</v>
      </c>
      <c r="J38" s="54">
        <v>0</v>
      </c>
      <c r="K38" s="54">
        <v>1</v>
      </c>
      <c r="L38" s="54">
        <v>1</v>
      </c>
      <c r="M38" s="54">
        <v>0</v>
      </c>
      <c r="N38" s="54">
        <v>0</v>
      </c>
      <c r="O38" s="54">
        <v>1.5</v>
      </c>
      <c r="P38" s="54">
        <v>1.5</v>
      </c>
      <c r="Q38" s="54">
        <v>0</v>
      </c>
      <c r="R38" s="54">
        <v>0.5</v>
      </c>
      <c r="S38" s="54">
        <v>0</v>
      </c>
      <c r="T38" s="51">
        <f t="shared" si="3"/>
        <v>8.5</v>
      </c>
      <c r="U38" s="51">
        <f t="shared" si="1"/>
        <v>48.5</v>
      </c>
      <c r="V38" s="54">
        <f t="shared" si="4"/>
        <v>32.333333333333329</v>
      </c>
      <c r="W38" s="55">
        <v>0</v>
      </c>
      <c r="X38" s="55">
        <v>1</v>
      </c>
      <c r="Y38" s="55">
        <v>6</v>
      </c>
      <c r="Z38" s="55">
        <v>0</v>
      </c>
      <c r="AA38" s="55">
        <v>1</v>
      </c>
      <c r="AB38" s="55">
        <v>1</v>
      </c>
      <c r="AC38" s="55">
        <v>1</v>
      </c>
      <c r="AD38" s="55">
        <v>2</v>
      </c>
      <c r="AE38" s="55">
        <v>1</v>
      </c>
      <c r="AF38" s="55">
        <v>2</v>
      </c>
      <c r="AG38" s="55">
        <v>0</v>
      </c>
      <c r="AH38" s="55">
        <v>8</v>
      </c>
      <c r="AI38" s="55">
        <v>6.5</v>
      </c>
      <c r="AJ38" s="55">
        <v>0.5</v>
      </c>
      <c r="AK38" s="55">
        <v>0</v>
      </c>
      <c r="AL38" s="55">
        <v>0</v>
      </c>
      <c r="AM38" s="55">
        <v>0</v>
      </c>
      <c r="AN38" s="55">
        <v>0.5</v>
      </c>
      <c r="AO38" s="55">
        <v>2</v>
      </c>
      <c r="AP38" s="55">
        <v>1.5</v>
      </c>
      <c r="AQ38" s="55">
        <v>1</v>
      </c>
      <c r="AR38" s="55">
        <v>1.5</v>
      </c>
      <c r="AS38" s="55">
        <v>0</v>
      </c>
      <c r="AT38" s="55">
        <v>0</v>
      </c>
      <c r="AU38" s="55">
        <v>0</v>
      </c>
      <c r="AV38" s="51">
        <f t="shared" si="5"/>
        <v>36.5</v>
      </c>
      <c r="AW38" s="54">
        <f t="shared" si="6"/>
        <v>30.416666666666664</v>
      </c>
      <c r="AX38" s="56">
        <f t="shared" si="7"/>
        <v>31.374999999999996</v>
      </c>
      <c r="AY38" s="57">
        <v>27</v>
      </c>
      <c r="AZ38" s="58" t="s">
        <v>286</v>
      </c>
      <c r="BA38" s="8" t="s">
        <v>188</v>
      </c>
    </row>
    <row r="39" spans="1:53" s="5" customFormat="1" ht="13.8" x14ac:dyDescent="0.25">
      <c r="A39" s="52" t="s">
        <v>157</v>
      </c>
      <c r="B39" s="53" t="s">
        <v>58</v>
      </c>
      <c r="C39" s="54">
        <v>11</v>
      </c>
      <c r="D39" s="54">
        <v>35</v>
      </c>
      <c r="E39" s="54">
        <v>1.5</v>
      </c>
      <c r="F39" s="54">
        <v>0.5</v>
      </c>
      <c r="G39" s="54">
        <v>1</v>
      </c>
      <c r="H39" s="54">
        <v>0</v>
      </c>
      <c r="I39" s="54">
        <v>1</v>
      </c>
      <c r="J39" s="54">
        <v>1</v>
      </c>
      <c r="K39" s="54">
        <v>2</v>
      </c>
      <c r="L39" s="54">
        <v>1</v>
      </c>
      <c r="M39" s="54">
        <v>2</v>
      </c>
      <c r="N39" s="54">
        <v>1</v>
      </c>
      <c r="O39" s="54">
        <v>2</v>
      </c>
      <c r="P39" s="54">
        <v>0.5</v>
      </c>
      <c r="Q39" s="54">
        <v>0.5</v>
      </c>
      <c r="R39" s="54">
        <v>0</v>
      </c>
      <c r="S39" s="54">
        <v>0.5</v>
      </c>
      <c r="T39" s="51">
        <f t="shared" si="3"/>
        <v>14.5</v>
      </c>
      <c r="U39" s="51">
        <f t="shared" si="1"/>
        <v>60.5</v>
      </c>
      <c r="V39" s="54">
        <f t="shared" si="4"/>
        <v>40.333333333333329</v>
      </c>
      <c r="W39" s="9">
        <v>0</v>
      </c>
      <c r="X39" s="9">
        <v>1</v>
      </c>
      <c r="Y39" s="9">
        <v>2</v>
      </c>
      <c r="Z39" s="9">
        <v>0</v>
      </c>
      <c r="AA39" s="9">
        <v>1</v>
      </c>
      <c r="AB39" s="9">
        <v>0</v>
      </c>
      <c r="AC39" s="9">
        <v>0</v>
      </c>
      <c r="AD39" s="9">
        <v>0</v>
      </c>
      <c r="AE39" s="9">
        <v>0</v>
      </c>
      <c r="AF39" s="9">
        <v>2</v>
      </c>
      <c r="AG39" s="9">
        <v>0</v>
      </c>
      <c r="AH39" s="9">
        <v>4</v>
      </c>
      <c r="AI39" s="9">
        <v>7.5</v>
      </c>
      <c r="AJ39" s="9">
        <v>0.5</v>
      </c>
      <c r="AK39" s="9">
        <v>0</v>
      </c>
      <c r="AL39" s="9">
        <v>0</v>
      </c>
      <c r="AM39" s="9">
        <v>0</v>
      </c>
      <c r="AN39" s="9">
        <v>0.5</v>
      </c>
      <c r="AO39" s="9">
        <v>3.5</v>
      </c>
      <c r="AP39" s="9">
        <v>1.5</v>
      </c>
      <c r="AQ39" s="9">
        <v>0</v>
      </c>
      <c r="AR39" s="9">
        <v>0.5</v>
      </c>
      <c r="AS39" s="9">
        <v>0</v>
      </c>
      <c r="AT39" s="9">
        <v>0</v>
      </c>
      <c r="AU39" s="9">
        <v>0</v>
      </c>
      <c r="AV39" s="51">
        <f t="shared" si="5"/>
        <v>24</v>
      </c>
      <c r="AW39" s="54">
        <f t="shared" si="6"/>
        <v>20</v>
      </c>
      <c r="AX39" s="56">
        <f t="shared" si="7"/>
        <v>30.166666666666664</v>
      </c>
      <c r="AY39" s="57">
        <v>28</v>
      </c>
      <c r="AZ39" s="58" t="s">
        <v>286</v>
      </c>
      <c r="BA39" s="8" t="s">
        <v>186</v>
      </c>
    </row>
    <row r="40" spans="1:53" s="5" customFormat="1" ht="13.8" x14ac:dyDescent="0.25">
      <c r="A40" s="52" t="s">
        <v>170</v>
      </c>
      <c r="B40" s="53" t="s">
        <v>71</v>
      </c>
      <c r="C40" s="54">
        <v>15</v>
      </c>
      <c r="D40" s="54">
        <v>34.5</v>
      </c>
      <c r="E40" s="54">
        <v>0.5</v>
      </c>
      <c r="F40" s="54">
        <v>0.5</v>
      </c>
      <c r="G40" s="54">
        <v>1</v>
      </c>
      <c r="H40" s="54">
        <v>0</v>
      </c>
      <c r="I40" s="54">
        <v>0.5</v>
      </c>
      <c r="J40" s="54">
        <v>0.5</v>
      </c>
      <c r="K40" s="54">
        <v>0</v>
      </c>
      <c r="L40" s="54">
        <v>0.5</v>
      </c>
      <c r="M40" s="54">
        <v>1.5</v>
      </c>
      <c r="N40" s="54">
        <v>1.5</v>
      </c>
      <c r="O40" s="54">
        <v>2</v>
      </c>
      <c r="P40" s="54">
        <v>2.5</v>
      </c>
      <c r="Q40" s="54">
        <v>0</v>
      </c>
      <c r="R40" s="54">
        <v>0</v>
      </c>
      <c r="S40" s="54">
        <v>3.5</v>
      </c>
      <c r="T40" s="51">
        <f t="shared" si="3"/>
        <v>14.5</v>
      </c>
      <c r="U40" s="51">
        <f t="shared" si="1"/>
        <v>64</v>
      </c>
      <c r="V40" s="54">
        <f t="shared" si="4"/>
        <v>42.666666666666671</v>
      </c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51">
        <f t="shared" si="5"/>
        <v>0</v>
      </c>
      <c r="AW40" s="54">
        <f t="shared" si="6"/>
        <v>0</v>
      </c>
      <c r="AX40" s="56">
        <f t="shared" si="7"/>
        <v>21.333333333333336</v>
      </c>
      <c r="AY40" s="57">
        <v>29</v>
      </c>
      <c r="AZ40" s="58" t="s">
        <v>286</v>
      </c>
      <c r="BA40" s="8" t="s">
        <v>181</v>
      </c>
    </row>
    <row r="41" spans="1:53" s="5" customFormat="1" x14ac:dyDescent="0.25">
      <c r="A41" s="83" t="s">
        <v>219</v>
      </c>
      <c r="B41" s="84" t="s">
        <v>128</v>
      </c>
      <c r="C41" s="82">
        <v>22</v>
      </c>
      <c r="D41" s="85">
        <v>49</v>
      </c>
      <c r="E41" s="85">
        <v>0.5</v>
      </c>
      <c r="F41" s="85">
        <v>2.5</v>
      </c>
      <c r="G41" s="85">
        <v>2</v>
      </c>
      <c r="H41" s="85">
        <v>0</v>
      </c>
      <c r="I41" s="85">
        <v>3</v>
      </c>
      <c r="J41" s="85">
        <v>4</v>
      </c>
      <c r="K41" s="85">
        <v>0</v>
      </c>
      <c r="L41" s="85">
        <v>2</v>
      </c>
      <c r="M41" s="85">
        <v>0</v>
      </c>
      <c r="N41" s="85">
        <v>2</v>
      </c>
      <c r="O41" s="85">
        <v>2</v>
      </c>
      <c r="P41" s="85">
        <v>2</v>
      </c>
      <c r="Q41" s="85">
        <v>2.5</v>
      </c>
      <c r="R41" s="85">
        <v>2.5</v>
      </c>
      <c r="S41" s="85">
        <v>1</v>
      </c>
      <c r="T41" s="82">
        <f t="shared" si="3"/>
        <v>26</v>
      </c>
      <c r="U41" s="82">
        <f t="shared" si="1"/>
        <v>97</v>
      </c>
      <c r="V41" s="85">
        <f t="shared" ref="V41:V104" si="8">U41/$U$10*100</f>
        <v>101.57068062827226</v>
      </c>
      <c r="W41" s="86">
        <v>10</v>
      </c>
      <c r="X41" s="86">
        <v>4</v>
      </c>
      <c r="Y41" s="86">
        <v>12</v>
      </c>
      <c r="Z41" s="86">
        <v>7</v>
      </c>
      <c r="AA41" s="86">
        <v>4</v>
      </c>
      <c r="AB41" s="86">
        <v>4</v>
      </c>
      <c r="AC41" s="86">
        <v>2</v>
      </c>
      <c r="AD41" s="86">
        <v>3</v>
      </c>
      <c r="AE41" s="86">
        <v>3</v>
      </c>
      <c r="AF41" s="86">
        <v>6</v>
      </c>
      <c r="AG41" s="86">
        <v>9</v>
      </c>
      <c r="AH41" s="86">
        <v>7</v>
      </c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8">
        <f>SUM(W41:AH41)</f>
        <v>71</v>
      </c>
      <c r="AW41" s="99">
        <v>47.333333333333336</v>
      </c>
      <c r="AX41" s="85">
        <v>50.611111111111114</v>
      </c>
      <c r="AY41" s="87">
        <v>1</v>
      </c>
      <c r="AZ41" s="88" t="s">
        <v>284</v>
      </c>
      <c r="BA41" s="89" t="s">
        <v>240</v>
      </c>
    </row>
    <row r="42" spans="1:53" s="5" customFormat="1" ht="13.8" x14ac:dyDescent="0.25">
      <c r="A42" s="91" t="s">
        <v>229</v>
      </c>
      <c r="B42" s="92" t="s">
        <v>138</v>
      </c>
      <c r="C42" s="90">
        <v>20</v>
      </c>
      <c r="D42" s="93">
        <v>47</v>
      </c>
      <c r="E42" s="93">
        <v>2.5</v>
      </c>
      <c r="F42" s="93">
        <v>2.5</v>
      </c>
      <c r="G42" s="93">
        <v>4</v>
      </c>
      <c r="H42" s="93">
        <v>0.5</v>
      </c>
      <c r="I42" s="93">
        <v>2</v>
      </c>
      <c r="J42" s="93">
        <v>1.5</v>
      </c>
      <c r="K42" s="93">
        <v>2</v>
      </c>
      <c r="L42" s="93">
        <v>2.5</v>
      </c>
      <c r="M42" s="93">
        <v>0.5</v>
      </c>
      <c r="N42" s="93">
        <v>1.5</v>
      </c>
      <c r="O42" s="93">
        <v>1.5</v>
      </c>
      <c r="P42" s="93">
        <v>3</v>
      </c>
      <c r="Q42" s="93">
        <v>2</v>
      </c>
      <c r="R42" s="93">
        <v>0.5</v>
      </c>
      <c r="S42" s="93">
        <v>1</v>
      </c>
      <c r="T42" s="90">
        <f t="shared" si="3"/>
        <v>27.5</v>
      </c>
      <c r="U42" s="90">
        <f t="shared" si="1"/>
        <v>94.5</v>
      </c>
      <c r="V42" s="93">
        <f t="shared" si="8"/>
        <v>98.952879581151834</v>
      </c>
      <c r="W42" s="94">
        <v>6</v>
      </c>
      <c r="X42" s="94">
        <v>2</v>
      </c>
      <c r="Y42" s="94">
        <v>6</v>
      </c>
      <c r="Z42" s="94">
        <v>6</v>
      </c>
      <c r="AA42" s="94">
        <v>4</v>
      </c>
      <c r="AB42" s="94">
        <v>10</v>
      </c>
      <c r="AC42" s="94">
        <v>4</v>
      </c>
      <c r="AD42" s="94">
        <v>4</v>
      </c>
      <c r="AE42" s="94">
        <v>8</v>
      </c>
      <c r="AF42" s="94">
        <v>7</v>
      </c>
      <c r="AG42" s="94">
        <v>4</v>
      </c>
      <c r="AH42" s="94">
        <v>3</v>
      </c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1">
        <f>SUM(W42:AH42)</f>
        <v>64</v>
      </c>
      <c r="AW42" s="102">
        <v>42.666666666666671</v>
      </c>
      <c r="AX42" s="85">
        <v>47.583333333333336</v>
      </c>
      <c r="AY42" s="87">
        <v>2</v>
      </c>
      <c r="AZ42" s="95" t="s">
        <v>286</v>
      </c>
      <c r="BA42" s="96" t="s">
        <v>177</v>
      </c>
    </row>
    <row r="43" spans="1:53" s="5" customFormat="1" ht="13.8" x14ac:dyDescent="0.25">
      <c r="A43" s="91" t="s">
        <v>228</v>
      </c>
      <c r="B43" s="92" t="s">
        <v>137</v>
      </c>
      <c r="C43" s="90">
        <v>21</v>
      </c>
      <c r="D43" s="93">
        <v>48.5</v>
      </c>
      <c r="E43" s="93">
        <v>0.5</v>
      </c>
      <c r="F43" s="93">
        <v>1</v>
      </c>
      <c r="G43" s="93">
        <v>1.5</v>
      </c>
      <c r="H43" s="93">
        <v>1.5</v>
      </c>
      <c r="I43" s="93">
        <v>2</v>
      </c>
      <c r="J43" s="93">
        <v>2</v>
      </c>
      <c r="K43" s="93">
        <v>1</v>
      </c>
      <c r="L43" s="93">
        <v>2</v>
      </c>
      <c r="M43" s="93">
        <v>0</v>
      </c>
      <c r="N43" s="93">
        <v>0.5</v>
      </c>
      <c r="O43" s="93">
        <v>1.5</v>
      </c>
      <c r="P43" s="93">
        <v>2</v>
      </c>
      <c r="Q43" s="93">
        <v>2</v>
      </c>
      <c r="R43" s="93">
        <v>1.5</v>
      </c>
      <c r="S43" s="93">
        <v>1</v>
      </c>
      <c r="T43" s="90">
        <f t="shared" si="3"/>
        <v>20</v>
      </c>
      <c r="U43" s="90">
        <f t="shared" si="1"/>
        <v>89.5</v>
      </c>
      <c r="V43" s="93">
        <f t="shared" si="8"/>
        <v>93.717277486911001</v>
      </c>
      <c r="W43" s="94">
        <v>4</v>
      </c>
      <c r="X43" s="94">
        <v>0</v>
      </c>
      <c r="Y43" s="94">
        <v>2</v>
      </c>
      <c r="Z43" s="94">
        <v>9</v>
      </c>
      <c r="AA43" s="94">
        <v>4</v>
      </c>
      <c r="AB43" s="94">
        <v>2</v>
      </c>
      <c r="AC43" s="94">
        <v>2</v>
      </c>
      <c r="AD43" s="94">
        <v>4</v>
      </c>
      <c r="AE43" s="94">
        <v>11</v>
      </c>
      <c r="AF43" s="94">
        <v>9</v>
      </c>
      <c r="AG43" s="94">
        <v>8</v>
      </c>
      <c r="AH43" s="94">
        <v>11</v>
      </c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1">
        <f>SUM(W43:AH43)</f>
        <v>66</v>
      </c>
      <c r="AW43" s="102">
        <v>44</v>
      </c>
      <c r="AX43" s="85">
        <v>46.861111111111114</v>
      </c>
      <c r="AY43" s="87">
        <v>3</v>
      </c>
      <c r="AZ43" s="95" t="s">
        <v>286</v>
      </c>
      <c r="BA43" s="96" t="s">
        <v>189</v>
      </c>
    </row>
    <row r="44" spans="1:53" s="5" customFormat="1" ht="13.8" x14ac:dyDescent="0.25">
      <c r="A44" s="52" t="s">
        <v>204</v>
      </c>
      <c r="B44" s="53" t="s">
        <v>113</v>
      </c>
      <c r="C44" s="51">
        <v>15</v>
      </c>
      <c r="D44" s="54">
        <v>50</v>
      </c>
      <c r="E44" s="54">
        <v>1</v>
      </c>
      <c r="F44" s="54">
        <v>0.5</v>
      </c>
      <c r="G44" s="54">
        <v>2</v>
      </c>
      <c r="H44" s="54">
        <v>1</v>
      </c>
      <c r="I44" s="54">
        <v>2</v>
      </c>
      <c r="J44" s="54">
        <v>1</v>
      </c>
      <c r="K44" s="54">
        <v>1.5</v>
      </c>
      <c r="L44" s="54">
        <v>1</v>
      </c>
      <c r="M44" s="54">
        <v>2</v>
      </c>
      <c r="N44" s="54">
        <v>1.5</v>
      </c>
      <c r="O44" s="54">
        <v>1.5</v>
      </c>
      <c r="P44" s="54">
        <v>3</v>
      </c>
      <c r="Q44" s="54">
        <v>2.5</v>
      </c>
      <c r="R44" s="54">
        <v>0.5</v>
      </c>
      <c r="S44" s="54">
        <v>0.5</v>
      </c>
      <c r="T44" s="51">
        <f t="shared" si="3"/>
        <v>21.5</v>
      </c>
      <c r="U44" s="51">
        <f t="shared" si="1"/>
        <v>86.5</v>
      </c>
      <c r="V44" s="54">
        <f t="shared" si="8"/>
        <v>90.575916230366488</v>
      </c>
      <c r="W44" s="55">
        <v>6</v>
      </c>
      <c r="X44" s="55">
        <v>2</v>
      </c>
      <c r="Y44" s="55">
        <v>4</v>
      </c>
      <c r="Z44" s="55">
        <v>5</v>
      </c>
      <c r="AA44" s="55">
        <v>4</v>
      </c>
      <c r="AB44" s="55">
        <v>5</v>
      </c>
      <c r="AC44" s="55">
        <v>4</v>
      </c>
      <c r="AD44" s="55">
        <v>14</v>
      </c>
      <c r="AE44" s="55">
        <v>12</v>
      </c>
      <c r="AF44" s="55">
        <v>6</v>
      </c>
      <c r="AG44" s="55">
        <v>4</v>
      </c>
      <c r="AH44" s="55">
        <v>2</v>
      </c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80">
        <f>SUM(W44:AH44)</f>
        <v>68</v>
      </c>
      <c r="AW44" s="81">
        <v>45.333333333333329</v>
      </c>
      <c r="AX44" s="56">
        <v>46.694444444444443</v>
      </c>
      <c r="AY44" s="57">
        <v>4</v>
      </c>
      <c r="AZ44" s="58" t="s">
        <v>286</v>
      </c>
      <c r="BA44" s="8" t="s">
        <v>235</v>
      </c>
    </row>
    <row r="45" spans="1:53" s="5" customFormat="1" ht="13.8" x14ac:dyDescent="0.25">
      <c r="A45" s="91" t="s">
        <v>203</v>
      </c>
      <c r="B45" s="92" t="s">
        <v>112</v>
      </c>
      <c r="C45" s="90">
        <v>17</v>
      </c>
      <c r="D45" s="93">
        <v>51</v>
      </c>
      <c r="E45" s="93">
        <v>1.5</v>
      </c>
      <c r="F45" s="93">
        <v>0.5</v>
      </c>
      <c r="G45" s="93">
        <v>2</v>
      </c>
      <c r="H45" s="93">
        <v>1</v>
      </c>
      <c r="I45" s="93">
        <v>0.5</v>
      </c>
      <c r="J45" s="93">
        <v>3</v>
      </c>
      <c r="K45" s="93">
        <v>0</v>
      </c>
      <c r="L45" s="93">
        <v>2</v>
      </c>
      <c r="M45" s="93">
        <v>0</v>
      </c>
      <c r="N45" s="93">
        <v>2</v>
      </c>
      <c r="O45" s="93">
        <v>1</v>
      </c>
      <c r="P45" s="93">
        <v>2</v>
      </c>
      <c r="Q45" s="93">
        <v>2.5</v>
      </c>
      <c r="R45" s="93">
        <v>0.5</v>
      </c>
      <c r="S45" s="93">
        <v>0.5</v>
      </c>
      <c r="T45" s="90">
        <f t="shared" si="3"/>
        <v>19</v>
      </c>
      <c r="U45" s="90">
        <f t="shared" si="1"/>
        <v>87</v>
      </c>
      <c r="V45" s="93">
        <f t="shared" si="8"/>
        <v>91.099476439790578</v>
      </c>
      <c r="W45" s="94">
        <v>8</v>
      </c>
      <c r="X45" s="94">
        <v>2</v>
      </c>
      <c r="Y45" s="94">
        <v>4</v>
      </c>
      <c r="Z45" s="94">
        <v>8</v>
      </c>
      <c r="AA45" s="94">
        <v>0</v>
      </c>
      <c r="AB45" s="94">
        <v>0</v>
      </c>
      <c r="AC45" s="94">
        <v>4</v>
      </c>
      <c r="AD45" s="94">
        <v>3</v>
      </c>
      <c r="AE45" s="94">
        <v>2</v>
      </c>
      <c r="AF45" s="94">
        <v>10</v>
      </c>
      <c r="AG45" s="94">
        <v>10</v>
      </c>
      <c r="AH45" s="94">
        <v>15</v>
      </c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1">
        <f>SUM(W45:AH45)</f>
        <v>66</v>
      </c>
      <c r="AW45" s="102">
        <v>44</v>
      </c>
      <c r="AX45" s="85">
        <v>46.166666666666671</v>
      </c>
      <c r="AY45" s="87">
        <v>5</v>
      </c>
      <c r="AZ45" s="95" t="s">
        <v>286</v>
      </c>
      <c r="BA45" s="96" t="s">
        <v>234</v>
      </c>
    </row>
    <row r="46" spans="1:53" s="5" customFormat="1" ht="13.8" x14ac:dyDescent="0.25">
      <c r="A46" s="91" t="s">
        <v>202</v>
      </c>
      <c r="B46" s="92" t="s">
        <v>111</v>
      </c>
      <c r="C46" s="90">
        <v>16</v>
      </c>
      <c r="D46" s="93">
        <v>48.5</v>
      </c>
      <c r="E46" s="93">
        <v>0.5</v>
      </c>
      <c r="F46" s="93">
        <v>1.5</v>
      </c>
      <c r="G46" s="93">
        <v>4</v>
      </c>
      <c r="H46" s="93">
        <v>1.5</v>
      </c>
      <c r="I46" s="93">
        <v>2.5</v>
      </c>
      <c r="J46" s="93">
        <v>2</v>
      </c>
      <c r="K46" s="93">
        <v>0.5</v>
      </c>
      <c r="L46" s="93">
        <v>1</v>
      </c>
      <c r="M46" s="93">
        <v>1</v>
      </c>
      <c r="N46" s="93">
        <v>0.5</v>
      </c>
      <c r="O46" s="93">
        <v>1.5</v>
      </c>
      <c r="P46" s="93">
        <v>2</v>
      </c>
      <c r="Q46" s="93">
        <v>1</v>
      </c>
      <c r="R46" s="93">
        <v>1</v>
      </c>
      <c r="S46" s="93">
        <v>0.5</v>
      </c>
      <c r="T46" s="90">
        <f t="shared" si="3"/>
        <v>21</v>
      </c>
      <c r="U46" s="90">
        <f t="shared" si="1"/>
        <v>85.5</v>
      </c>
      <c r="V46" s="93">
        <f t="shared" si="8"/>
        <v>89.528795811518322</v>
      </c>
      <c r="W46" s="94">
        <v>10</v>
      </c>
      <c r="X46" s="94">
        <v>2</v>
      </c>
      <c r="Y46" s="94">
        <v>4</v>
      </c>
      <c r="Z46" s="94">
        <v>10</v>
      </c>
      <c r="AA46" s="94">
        <v>4</v>
      </c>
      <c r="AB46" s="94">
        <v>4</v>
      </c>
      <c r="AC46" s="94">
        <v>4</v>
      </c>
      <c r="AD46" s="94">
        <v>8</v>
      </c>
      <c r="AE46" s="94">
        <v>2</v>
      </c>
      <c r="AF46" s="94">
        <v>8</v>
      </c>
      <c r="AG46" s="94">
        <v>6</v>
      </c>
      <c r="AH46" s="94">
        <v>2</v>
      </c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1">
        <f>SUM(W46:AH46)</f>
        <v>64</v>
      </c>
      <c r="AW46" s="102">
        <v>42.666666666666671</v>
      </c>
      <c r="AX46" s="85">
        <v>45.083333333333336</v>
      </c>
      <c r="AY46" s="87">
        <v>6</v>
      </c>
      <c r="AZ46" s="95" t="s">
        <v>286</v>
      </c>
      <c r="BA46" s="96" t="s">
        <v>189</v>
      </c>
    </row>
    <row r="47" spans="1:53" s="5" customFormat="1" ht="13.8" x14ac:dyDescent="0.25">
      <c r="A47" s="91" t="s">
        <v>230</v>
      </c>
      <c r="B47" s="92" t="s">
        <v>139</v>
      </c>
      <c r="C47" s="90">
        <v>17</v>
      </c>
      <c r="D47" s="93">
        <v>49.5</v>
      </c>
      <c r="E47" s="93">
        <v>0</v>
      </c>
      <c r="F47" s="93">
        <v>0.5</v>
      </c>
      <c r="G47" s="93">
        <v>1.5</v>
      </c>
      <c r="H47" s="93">
        <v>2.5</v>
      </c>
      <c r="I47" s="93">
        <v>1.5</v>
      </c>
      <c r="J47" s="93">
        <v>2</v>
      </c>
      <c r="K47" s="93">
        <v>0</v>
      </c>
      <c r="L47" s="93">
        <v>2</v>
      </c>
      <c r="M47" s="93">
        <v>1.5</v>
      </c>
      <c r="N47" s="93">
        <v>2</v>
      </c>
      <c r="O47" s="93">
        <v>2</v>
      </c>
      <c r="P47" s="93">
        <v>3</v>
      </c>
      <c r="Q47" s="93">
        <v>2</v>
      </c>
      <c r="R47" s="93">
        <v>0.5</v>
      </c>
      <c r="S47" s="93">
        <v>0.5</v>
      </c>
      <c r="T47" s="90">
        <f t="shared" si="3"/>
        <v>21.5</v>
      </c>
      <c r="U47" s="90">
        <f t="shared" si="1"/>
        <v>88</v>
      </c>
      <c r="V47" s="93">
        <f t="shared" si="8"/>
        <v>92.146596858638745</v>
      </c>
      <c r="W47" s="94">
        <v>8</v>
      </c>
      <c r="X47" s="94">
        <v>4</v>
      </c>
      <c r="Y47" s="94">
        <v>10</v>
      </c>
      <c r="Z47" s="94">
        <v>9</v>
      </c>
      <c r="AA47" s="94">
        <v>0</v>
      </c>
      <c r="AB47" s="94">
        <v>0</v>
      </c>
      <c r="AC47" s="94">
        <v>2</v>
      </c>
      <c r="AD47" s="94">
        <v>3</v>
      </c>
      <c r="AE47" s="94">
        <v>1</v>
      </c>
      <c r="AF47" s="94">
        <v>7</v>
      </c>
      <c r="AG47" s="94">
        <v>10</v>
      </c>
      <c r="AH47" s="94">
        <v>5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1">
        <f>SUM(W47:AH47)</f>
        <v>59</v>
      </c>
      <c r="AW47" s="102">
        <v>39.333333333333329</v>
      </c>
      <c r="AX47" s="85">
        <v>44.111111111111107</v>
      </c>
      <c r="AY47" s="87">
        <v>7</v>
      </c>
      <c r="AZ47" s="95" t="s">
        <v>286</v>
      </c>
      <c r="BA47" s="96" t="s">
        <v>189</v>
      </c>
    </row>
    <row r="48" spans="1:53" s="5" customFormat="1" ht="13.8" x14ac:dyDescent="0.25">
      <c r="A48" s="91" t="s">
        <v>220</v>
      </c>
      <c r="B48" s="92" t="s">
        <v>129</v>
      </c>
      <c r="C48" s="90">
        <v>24</v>
      </c>
      <c r="D48" s="93">
        <v>46.5</v>
      </c>
      <c r="E48" s="93">
        <v>0.5</v>
      </c>
      <c r="F48" s="93">
        <v>0</v>
      </c>
      <c r="G48" s="93">
        <v>3</v>
      </c>
      <c r="H48" s="93">
        <v>1</v>
      </c>
      <c r="I48" s="93">
        <v>3</v>
      </c>
      <c r="J48" s="93">
        <v>1</v>
      </c>
      <c r="K48" s="93">
        <v>0</v>
      </c>
      <c r="L48" s="93">
        <v>1.5</v>
      </c>
      <c r="M48" s="93">
        <v>0</v>
      </c>
      <c r="N48" s="93">
        <v>1</v>
      </c>
      <c r="O48" s="93">
        <v>2.5</v>
      </c>
      <c r="P48" s="93">
        <v>1.5</v>
      </c>
      <c r="Q48" s="93">
        <v>3</v>
      </c>
      <c r="R48" s="93">
        <v>1.5</v>
      </c>
      <c r="S48" s="93">
        <v>1</v>
      </c>
      <c r="T48" s="90">
        <f t="shared" si="3"/>
        <v>20.5</v>
      </c>
      <c r="U48" s="90">
        <f t="shared" si="1"/>
        <v>91</v>
      </c>
      <c r="V48" s="93">
        <f t="shared" si="8"/>
        <v>95.287958115183244</v>
      </c>
      <c r="W48" s="94">
        <v>4</v>
      </c>
      <c r="X48" s="94">
        <v>2</v>
      </c>
      <c r="Y48" s="94">
        <v>4</v>
      </c>
      <c r="Z48" s="94">
        <v>8</v>
      </c>
      <c r="AA48" s="94">
        <v>0</v>
      </c>
      <c r="AB48" s="94">
        <v>5</v>
      </c>
      <c r="AC48" s="94">
        <v>2</v>
      </c>
      <c r="AD48" s="94">
        <v>6</v>
      </c>
      <c r="AE48" s="94">
        <v>6</v>
      </c>
      <c r="AF48" s="94">
        <v>9</v>
      </c>
      <c r="AG48" s="94">
        <v>6</v>
      </c>
      <c r="AH48" s="94">
        <v>4</v>
      </c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1">
        <f>SUM(W48:AH48)</f>
        <v>56</v>
      </c>
      <c r="AW48" s="102">
        <v>37.333333333333336</v>
      </c>
      <c r="AX48" s="85">
        <v>43.944444444444443</v>
      </c>
      <c r="AY48" s="87">
        <v>8</v>
      </c>
      <c r="AZ48" s="95" t="s">
        <v>286</v>
      </c>
      <c r="BA48" s="96" t="s">
        <v>177</v>
      </c>
    </row>
    <row r="49" spans="1:53" s="5" customFormat="1" ht="13.8" x14ac:dyDescent="0.25">
      <c r="A49" s="91" t="s">
        <v>221</v>
      </c>
      <c r="B49" s="92" t="s">
        <v>130</v>
      </c>
      <c r="C49" s="90">
        <v>13</v>
      </c>
      <c r="D49" s="93">
        <v>47</v>
      </c>
      <c r="E49" s="93">
        <v>0.5</v>
      </c>
      <c r="F49" s="93">
        <v>1</v>
      </c>
      <c r="G49" s="93">
        <v>1</v>
      </c>
      <c r="H49" s="93">
        <v>1.5</v>
      </c>
      <c r="I49" s="93">
        <v>2</v>
      </c>
      <c r="J49" s="93">
        <v>1</v>
      </c>
      <c r="K49" s="93">
        <v>0.5</v>
      </c>
      <c r="L49" s="93">
        <v>0.5</v>
      </c>
      <c r="M49" s="93">
        <v>0</v>
      </c>
      <c r="N49" s="93">
        <v>1</v>
      </c>
      <c r="O49" s="93">
        <v>1.5</v>
      </c>
      <c r="P49" s="93">
        <v>2.5</v>
      </c>
      <c r="Q49" s="93">
        <v>2</v>
      </c>
      <c r="R49" s="93">
        <v>1</v>
      </c>
      <c r="S49" s="93">
        <v>2.5</v>
      </c>
      <c r="T49" s="90">
        <f t="shared" si="3"/>
        <v>18.5</v>
      </c>
      <c r="U49" s="90">
        <f t="shared" si="1"/>
        <v>78.5</v>
      </c>
      <c r="V49" s="93">
        <f t="shared" si="8"/>
        <v>82.198952879581157</v>
      </c>
      <c r="W49" s="94">
        <v>6</v>
      </c>
      <c r="X49" s="94">
        <v>4</v>
      </c>
      <c r="Y49" s="94">
        <v>6</v>
      </c>
      <c r="Z49" s="94">
        <v>5</v>
      </c>
      <c r="AA49" s="94">
        <v>4</v>
      </c>
      <c r="AB49" s="94">
        <v>8</v>
      </c>
      <c r="AC49" s="94">
        <v>4</v>
      </c>
      <c r="AD49" s="94">
        <v>3</v>
      </c>
      <c r="AE49" s="94">
        <v>1</v>
      </c>
      <c r="AF49" s="94">
        <v>8</v>
      </c>
      <c r="AG49" s="94">
        <v>5</v>
      </c>
      <c r="AH49" s="94">
        <v>12</v>
      </c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1">
        <f>SUM(W49:AH49)</f>
        <v>66</v>
      </c>
      <c r="AW49" s="102">
        <v>44</v>
      </c>
      <c r="AX49" s="85">
        <v>43.805555555555557</v>
      </c>
      <c r="AY49" s="87">
        <v>9</v>
      </c>
      <c r="AZ49" s="95" t="s">
        <v>286</v>
      </c>
      <c r="BA49" s="96" t="s">
        <v>241</v>
      </c>
    </row>
    <row r="50" spans="1:53" s="5" customFormat="1" ht="13.8" x14ac:dyDescent="0.25">
      <c r="A50" s="52" t="s">
        <v>209</v>
      </c>
      <c r="B50" s="53" t="s">
        <v>118</v>
      </c>
      <c r="C50" s="51">
        <v>18</v>
      </c>
      <c r="D50" s="54">
        <v>35</v>
      </c>
      <c r="E50" s="54">
        <v>1</v>
      </c>
      <c r="F50" s="54">
        <v>0.5</v>
      </c>
      <c r="G50" s="54">
        <v>2</v>
      </c>
      <c r="H50" s="54">
        <v>1</v>
      </c>
      <c r="I50" s="54">
        <v>1.5</v>
      </c>
      <c r="J50" s="54">
        <v>0</v>
      </c>
      <c r="K50" s="54">
        <v>2</v>
      </c>
      <c r="L50" s="54">
        <v>0</v>
      </c>
      <c r="M50" s="54">
        <v>0</v>
      </c>
      <c r="N50" s="54">
        <v>0.5</v>
      </c>
      <c r="O50" s="54">
        <v>1</v>
      </c>
      <c r="P50" s="54">
        <v>2.5</v>
      </c>
      <c r="Q50" s="54">
        <v>0</v>
      </c>
      <c r="R50" s="54">
        <v>1</v>
      </c>
      <c r="S50" s="54">
        <v>1.5</v>
      </c>
      <c r="T50" s="51">
        <f t="shared" si="3"/>
        <v>14.5</v>
      </c>
      <c r="U50" s="51">
        <f t="shared" si="1"/>
        <v>67.5</v>
      </c>
      <c r="V50" s="54">
        <f t="shared" si="8"/>
        <v>70.680628272251312</v>
      </c>
      <c r="W50" s="55">
        <v>10</v>
      </c>
      <c r="X50" s="55">
        <v>4</v>
      </c>
      <c r="Y50" s="55">
        <v>8</v>
      </c>
      <c r="Z50" s="55">
        <v>9</v>
      </c>
      <c r="AA50" s="55">
        <v>0</v>
      </c>
      <c r="AB50" s="55">
        <v>4</v>
      </c>
      <c r="AC50" s="55">
        <v>4</v>
      </c>
      <c r="AD50" s="55">
        <v>6</v>
      </c>
      <c r="AE50" s="55">
        <v>6</v>
      </c>
      <c r="AF50" s="55">
        <v>9</v>
      </c>
      <c r="AG50" s="55">
        <v>5</v>
      </c>
      <c r="AH50" s="55">
        <v>10</v>
      </c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80">
        <f>SUM(W50:AH50)</f>
        <v>75</v>
      </c>
      <c r="AW50" s="81">
        <v>50</v>
      </c>
      <c r="AX50" s="56">
        <v>43.75</v>
      </c>
      <c r="AY50" s="57">
        <v>9</v>
      </c>
      <c r="AZ50" s="58" t="s">
        <v>286</v>
      </c>
      <c r="BA50" s="8" t="s">
        <v>235</v>
      </c>
    </row>
    <row r="51" spans="1:53" s="5" customFormat="1" ht="13.8" x14ac:dyDescent="0.25">
      <c r="A51" s="91" t="s">
        <v>211</v>
      </c>
      <c r="B51" s="92" t="s">
        <v>120</v>
      </c>
      <c r="C51" s="90">
        <v>19</v>
      </c>
      <c r="D51" s="93">
        <v>51</v>
      </c>
      <c r="E51" s="93">
        <v>0.5</v>
      </c>
      <c r="F51" s="93">
        <v>1</v>
      </c>
      <c r="G51" s="93">
        <v>2</v>
      </c>
      <c r="H51" s="93">
        <v>1</v>
      </c>
      <c r="I51" s="93">
        <v>1.5</v>
      </c>
      <c r="J51" s="93"/>
      <c r="K51" s="93">
        <v>0</v>
      </c>
      <c r="L51" s="93">
        <v>0</v>
      </c>
      <c r="M51" s="93">
        <v>1</v>
      </c>
      <c r="N51" s="93">
        <v>2</v>
      </c>
      <c r="O51" s="93">
        <v>2</v>
      </c>
      <c r="P51" s="93">
        <v>1.5</v>
      </c>
      <c r="Q51" s="93">
        <v>2.5</v>
      </c>
      <c r="R51" s="93">
        <v>1.5</v>
      </c>
      <c r="S51" s="93">
        <v>2</v>
      </c>
      <c r="T51" s="90">
        <f t="shared" si="3"/>
        <v>18.5</v>
      </c>
      <c r="U51" s="90">
        <f t="shared" si="1"/>
        <v>88.5</v>
      </c>
      <c r="V51" s="93">
        <f t="shared" si="8"/>
        <v>92.670157068062835</v>
      </c>
      <c r="W51" s="94">
        <v>6</v>
      </c>
      <c r="X51" s="94">
        <v>2</v>
      </c>
      <c r="Y51" s="94">
        <v>4</v>
      </c>
      <c r="Z51" s="94">
        <v>4</v>
      </c>
      <c r="AA51" s="94">
        <v>4</v>
      </c>
      <c r="AB51" s="94">
        <v>10</v>
      </c>
      <c r="AC51" s="94">
        <v>4</v>
      </c>
      <c r="AD51" s="94">
        <v>6</v>
      </c>
      <c r="AE51" s="94">
        <v>1</v>
      </c>
      <c r="AF51" s="94">
        <v>7</v>
      </c>
      <c r="AG51" s="94">
        <v>5</v>
      </c>
      <c r="AH51" s="94">
        <v>4</v>
      </c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1">
        <f>SUM(W51:AH51)</f>
        <v>57</v>
      </c>
      <c r="AW51" s="102">
        <v>38</v>
      </c>
      <c r="AX51" s="85">
        <v>43.583333333333329</v>
      </c>
      <c r="AY51" s="87">
        <v>10</v>
      </c>
      <c r="AZ51" s="95" t="s">
        <v>286</v>
      </c>
      <c r="BA51" s="96" t="s">
        <v>238</v>
      </c>
    </row>
    <row r="52" spans="1:53" s="5" customFormat="1" ht="13.8" x14ac:dyDescent="0.25">
      <c r="A52" s="91" t="s">
        <v>227</v>
      </c>
      <c r="B52" s="92" t="s">
        <v>136</v>
      </c>
      <c r="C52" s="90">
        <v>13</v>
      </c>
      <c r="D52" s="93">
        <v>49</v>
      </c>
      <c r="E52" s="93">
        <v>0.5</v>
      </c>
      <c r="F52" s="93">
        <v>1</v>
      </c>
      <c r="G52" s="93">
        <v>1.5</v>
      </c>
      <c r="H52" s="93">
        <v>0.5</v>
      </c>
      <c r="I52" s="93">
        <v>1.5</v>
      </c>
      <c r="J52" s="93">
        <v>2.5</v>
      </c>
      <c r="K52" s="93">
        <v>0</v>
      </c>
      <c r="L52" s="93">
        <v>1</v>
      </c>
      <c r="M52" s="93">
        <v>0</v>
      </c>
      <c r="N52" s="93">
        <v>1</v>
      </c>
      <c r="O52" s="93">
        <v>1</v>
      </c>
      <c r="P52" s="93">
        <v>3</v>
      </c>
      <c r="Q52" s="93">
        <v>2.5</v>
      </c>
      <c r="R52" s="93">
        <v>2.5</v>
      </c>
      <c r="S52" s="93">
        <v>0.5</v>
      </c>
      <c r="T52" s="90">
        <f t="shared" si="3"/>
        <v>19</v>
      </c>
      <c r="U52" s="90">
        <f t="shared" si="1"/>
        <v>81</v>
      </c>
      <c r="V52" s="93">
        <f t="shared" si="8"/>
        <v>84.816753926701566</v>
      </c>
      <c r="W52" s="94">
        <v>8</v>
      </c>
      <c r="X52" s="94">
        <v>2</v>
      </c>
      <c r="Y52" s="94">
        <v>2</v>
      </c>
      <c r="Z52" s="94">
        <v>5</v>
      </c>
      <c r="AA52" s="94">
        <v>4</v>
      </c>
      <c r="AB52" s="94">
        <v>4</v>
      </c>
      <c r="AC52" s="94">
        <v>2</v>
      </c>
      <c r="AD52" s="94">
        <v>2</v>
      </c>
      <c r="AE52" s="94">
        <v>7</v>
      </c>
      <c r="AF52" s="94">
        <v>9</v>
      </c>
      <c r="AG52" s="94">
        <v>8</v>
      </c>
      <c r="AH52" s="94">
        <v>7</v>
      </c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1">
        <f>SUM(W52:AH52)</f>
        <v>60</v>
      </c>
      <c r="AW52" s="102">
        <v>40</v>
      </c>
      <c r="AX52" s="85">
        <v>42.5</v>
      </c>
      <c r="AY52" s="87">
        <v>11</v>
      </c>
      <c r="AZ52" s="95" t="s">
        <v>286</v>
      </c>
      <c r="BA52" s="96" t="s">
        <v>179</v>
      </c>
    </row>
    <row r="53" spans="1:53" s="5" customFormat="1" ht="13.8" x14ac:dyDescent="0.25">
      <c r="A53" s="91" t="s">
        <v>217</v>
      </c>
      <c r="B53" s="92" t="s">
        <v>126</v>
      </c>
      <c r="C53" s="90">
        <v>13</v>
      </c>
      <c r="D53" s="93">
        <v>42</v>
      </c>
      <c r="E53" s="93">
        <v>1.5</v>
      </c>
      <c r="F53" s="93">
        <v>0.5</v>
      </c>
      <c r="G53" s="93">
        <v>1</v>
      </c>
      <c r="H53" s="93">
        <v>0.5</v>
      </c>
      <c r="I53" s="93">
        <v>2</v>
      </c>
      <c r="J53" s="93">
        <v>0.5</v>
      </c>
      <c r="K53" s="93">
        <v>0</v>
      </c>
      <c r="L53" s="93">
        <v>1.5</v>
      </c>
      <c r="M53" s="93">
        <v>0</v>
      </c>
      <c r="N53" s="93">
        <v>1.5</v>
      </c>
      <c r="O53" s="93">
        <v>0</v>
      </c>
      <c r="P53" s="93">
        <v>2</v>
      </c>
      <c r="Q53" s="93">
        <v>2</v>
      </c>
      <c r="R53" s="93">
        <v>0.5</v>
      </c>
      <c r="S53" s="93">
        <v>0.5</v>
      </c>
      <c r="T53" s="90">
        <f t="shared" si="3"/>
        <v>14</v>
      </c>
      <c r="U53" s="90">
        <f t="shared" si="1"/>
        <v>69</v>
      </c>
      <c r="V53" s="93">
        <f t="shared" si="8"/>
        <v>72.251308900523554</v>
      </c>
      <c r="W53" s="94">
        <v>10</v>
      </c>
      <c r="X53" s="94">
        <v>0</v>
      </c>
      <c r="Y53" s="94">
        <v>6</v>
      </c>
      <c r="Z53" s="94">
        <v>7</v>
      </c>
      <c r="AA53" s="94">
        <v>0</v>
      </c>
      <c r="AB53" s="94">
        <v>7</v>
      </c>
      <c r="AC53" s="94">
        <v>4</v>
      </c>
      <c r="AD53" s="94">
        <v>7</v>
      </c>
      <c r="AE53" s="94">
        <v>8</v>
      </c>
      <c r="AF53" s="94">
        <v>7</v>
      </c>
      <c r="AG53" s="94">
        <v>9</v>
      </c>
      <c r="AH53" s="94">
        <v>4</v>
      </c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1">
        <f>SUM(W53:AH53)</f>
        <v>69</v>
      </c>
      <c r="AW53" s="102">
        <v>46</v>
      </c>
      <c r="AX53" s="85">
        <v>42.166666666666671</v>
      </c>
      <c r="AY53" s="87">
        <v>12</v>
      </c>
      <c r="AZ53" s="95" t="s">
        <v>286</v>
      </c>
      <c r="BA53" s="96" t="s">
        <v>175</v>
      </c>
    </row>
    <row r="54" spans="1:53" s="5" customFormat="1" ht="13.8" x14ac:dyDescent="0.25">
      <c r="A54" s="91" t="s">
        <v>223</v>
      </c>
      <c r="B54" s="92" t="s">
        <v>132</v>
      </c>
      <c r="C54" s="90">
        <v>16</v>
      </c>
      <c r="D54" s="93">
        <v>52.5</v>
      </c>
      <c r="E54" s="93">
        <v>1.5</v>
      </c>
      <c r="F54" s="93">
        <v>1</v>
      </c>
      <c r="G54" s="93">
        <v>3</v>
      </c>
      <c r="H54" s="93">
        <v>1.5</v>
      </c>
      <c r="I54" s="93">
        <v>0.5</v>
      </c>
      <c r="J54" s="93">
        <v>0</v>
      </c>
      <c r="K54" s="93">
        <v>0</v>
      </c>
      <c r="L54" s="93">
        <v>1.5</v>
      </c>
      <c r="M54" s="93">
        <v>0</v>
      </c>
      <c r="N54" s="93">
        <v>1</v>
      </c>
      <c r="O54" s="93">
        <v>2</v>
      </c>
      <c r="P54" s="93">
        <v>3</v>
      </c>
      <c r="Q54" s="93">
        <v>2</v>
      </c>
      <c r="R54" s="93">
        <v>0</v>
      </c>
      <c r="S54" s="93">
        <v>0</v>
      </c>
      <c r="T54" s="90">
        <f t="shared" si="3"/>
        <v>17</v>
      </c>
      <c r="U54" s="90">
        <f t="shared" si="1"/>
        <v>85.5</v>
      </c>
      <c r="V54" s="93">
        <f t="shared" si="8"/>
        <v>89.528795811518322</v>
      </c>
      <c r="W54" s="94">
        <v>8</v>
      </c>
      <c r="X54" s="94">
        <v>4</v>
      </c>
      <c r="Y54" s="94">
        <v>0</v>
      </c>
      <c r="Z54" s="94">
        <v>8</v>
      </c>
      <c r="AA54" s="94">
        <v>0</v>
      </c>
      <c r="AB54" s="94">
        <v>0</v>
      </c>
      <c r="AC54" s="94">
        <v>4</v>
      </c>
      <c r="AD54" s="94">
        <v>1</v>
      </c>
      <c r="AE54" s="94">
        <v>6</v>
      </c>
      <c r="AF54" s="94">
        <v>9</v>
      </c>
      <c r="AG54" s="94">
        <v>4</v>
      </c>
      <c r="AH54" s="94">
        <v>11</v>
      </c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1">
        <f>SUM(W54:AH54)</f>
        <v>55</v>
      </c>
      <c r="AW54" s="102">
        <v>36.666666666666664</v>
      </c>
      <c r="AX54" s="85">
        <v>42.083333333333329</v>
      </c>
      <c r="AY54" s="87">
        <v>13</v>
      </c>
      <c r="AZ54" s="95" t="s">
        <v>286</v>
      </c>
      <c r="BA54" s="96" t="s">
        <v>177</v>
      </c>
    </row>
    <row r="55" spans="1:53" s="5" customFormat="1" ht="13.8" x14ac:dyDescent="0.25">
      <c r="A55" s="52" t="s">
        <v>208</v>
      </c>
      <c r="B55" s="53" t="s">
        <v>117</v>
      </c>
      <c r="C55" s="51">
        <v>17</v>
      </c>
      <c r="D55" s="54">
        <v>46</v>
      </c>
      <c r="E55" s="54">
        <v>0.5</v>
      </c>
      <c r="F55" s="54">
        <v>0.5</v>
      </c>
      <c r="G55" s="54">
        <v>2</v>
      </c>
      <c r="H55" s="54">
        <v>2</v>
      </c>
      <c r="I55" s="54">
        <v>0.5</v>
      </c>
      <c r="J55" s="54">
        <v>0.5</v>
      </c>
      <c r="K55" s="54">
        <v>0</v>
      </c>
      <c r="L55" s="54">
        <v>2</v>
      </c>
      <c r="M55" s="54">
        <v>0.5</v>
      </c>
      <c r="N55" s="54">
        <v>2.5</v>
      </c>
      <c r="O55" s="54">
        <v>2.5</v>
      </c>
      <c r="P55" s="54">
        <v>3</v>
      </c>
      <c r="Q55" s="54">
        <v>2.5</v>
      </c>
      <c r="R55" s="54">
        <v>2.5</v>
      </c>
      <c r="S55" s="54">
        <v>0.5</v>
      </c>
      <c r="T55" s="51">
        <f t="shared" si="3"/>
        <v>22</v>
      </c>
      <c r="U55" s="51">
        <f t="shared" si="1"/>
        <v>85</v>
      </c>
      <c r="V55" s="54">
        <f t="shared" si="8"/>
        <v>89.005235602094245</v>
      </c>
      <c r="W55" s="55">
        <v>8</v>
      </c>
      <c r="X55" s="55">
        <v>2</v>
      </c>
      <c r="Y55" s="55">
        <v>0</v>
      </c>
      <c r="Z55" s="55">
        <v>12</v>
      </c>
      <c r="AA55" s="55">
        <v>4</v>
      </c>
      <c r="AB55" s="55">
        <v>0</v>
      </c>
      <c r="AC55" s="55">
        <v>2</v>
      </c>
      <c r="AD55" s="55">
        <v>2</v>
      </c>
      <c r="AE55" s="55">
        <v>4</v>
      </c>
      <c r="AF55" s="55">
        <v>6</v>
      </c>
      <c r="AG55" s="55">
        <v>7</v>
      </c>
      <c r="AH55" s="55">
        <v>8</v>
      </c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80">
        <f>SUM(W55:AH55)</f>
        <v>55</v>
      </c>
      <c r="AW55" s="81">
        <v>36.666666666666664</v>
      </c>
      <c r="AX55" s="56">
        <v>41.944444444444443</v>
      </c>
      <c r="AY55" s="57">
        <v>14</v>
      </c>
      <c r="AZ55" s="58" t="s">
        <v>286</v>
      </c>
      <c r="BA55" s="8" t="s">
        <v>235</v>
      </c>
    </row>
    <row r="56" spans="1:53" s="5" customFormat="1" ht="13.8" x14ac:dyDescent="0.25">
      <c r="A56" s="91" t="s">
        <v>206</v>
      </c>
      <c r="B56" s="92" t="s">
        <v>115</v>
      </c>
      <c r="C56" s="90">
        <v>12</v>
      </c>
      <c r="D56" s="93">
        <v>45</v>
      </c>
      <c r="E56" s="93">
        <v>1.5</v>
      </c>
      <c r="F56" s="93">
        <v>1.5</v>
      </c>
      <c r="G56" s="93">
        <v>4</v>
      </c>
      <c r="H56" s="93">
        <v>1</v>
      </c>
      <c r="I56" s="93">
        <v>1.5</v>
      </c>
      <c r="J56" s="93">
        <v>2.5</v>
      </c>
      <c r="K56" s="93">
        <v>0</v>
      </c>
      <c r="L56" s="93">
        <v>2</v>
      </c>
      <c r="M56" s="93">
        <v>1.5</v>
      </c>
      <c r="N56" s="93">
        <v>1</v>
      </c>
      <c r="O56" s="93">
        <v>1.5</v>
      </c>
      <c r="P56" s="93">
        <v>2.5</v>
      </c>
      <c r="Q56" s="93">
        <v>2.5</v>
      </c>
      <c r="R56" s="93">
        <v>2.5</v>
      </c>
      <c r="S56" s="93">
        <v>0</v>
      </c>
      <c r="T56" s="90">
        <f t="shared" si="3"/>
        <v>25.5</v>
      </c>
      <c r="U56" s="90">
        <f t="shared" si="1"/>
        <v>82.5</v>
      </c>
      <c r="V56" s="93">
        <f t="shared" si="8"/>
        <v>86.387434554973822</v>
      </c>
      <c r="W56" s="94">
        <v>10</v>
      </c>
      <c r="X56" s="94">
        <v>2</v>
      </c>
      <c r="Y56" s="94">
        <v>4</v>
      </c>
      <c r="Z56" s="94">
        <v>7</v>
      </c>
      <c r="AA56" s="94">
        <v>0</v>
      </c>
      <c r="AB56" s="94">
        <v>0</v>
      </c>
      <c r="AC56" s="94">
        <v>0</v>
      </c>
      <c r="AD56" s="94">
        <v>4</v>
      </c>
      <c r="AE56" s="94">
        <v>2</v>
      </c>
      <c r="AF56" s="94">
        <v>6</v>
      </c>
      <c r="AG56" s="94">
        <v>9</v>
      </c>
      <c r="AH56" s="94">
        <v>7</v>
      </c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1">
        <f>SUM(W56:AH56)</f>
        <v>51</v>
      </c>
      <c r="AW56" s="102">
        <v>34</v>
      </c>
      <c r="AX56" s="85">
        <v>39.916666666666664</v>
      </c>
      <c r="AY56" s="87">
        <v>15</v>
      </c>
      <c r="AZ56" s="95" t="s">
        <v>286</v>
      </c>
      <c r="BA56" s="96" t="s">
        <v>236</v>
      </c>
    </row>
    <row r="57" spans="1:53" s="5" customFormat="1" ht="13.8" x14ac:dyDescent="0.25">
      <c r="A57" s="91" t="s">
        <v>201</v>
      </c>
      <c r="B57" s="92" t="s">
        <v>110</v>
      </c>
      <c r="C57" s="90">
        <v>17</v>
      </c>
      <c r="D57" s="93">
        <v>46.5</v>
      </c>
      <c r="E57" s="93">
        <v>1.5</v>
      </c>
      <c r="F57" s="93">
        <v>2.5</v>
      </c>
      <c r="G57" s="93">
        <v>1</v>
      </c>
      <c r="H57" s="93">
        <v>1.5</v>
      </c>
      <c r="I57" s="93">
        <v>1</v>
      </c>
      <c r="J57" s="93">
        <v>2.5</v>
      </c>
      <c r="K57" s="93">
        <v>0.5</v>
      </c>
      <c r="L57" s="93">
        <v>0</v>
      </c>
      <c r="M57" s="93">
        <v>1</v>
      </c>
      <c r="N57" s="93">
        <v>1</v>
      </c>
      <c r="O57" s="93">
        <v>1</v>
      </c>
      <c r="P57" s="93">
        <v>1.5</v>
      </c>
      <c r="Q57" s="93">
        <v>2.5</v>
      </c>
      <c r="R57" s="93">
        <v>2.5</v>
      </c>
      <c r="S57" s="93">
        <v>1</v>
      </c>
      <c r="T57" s="90">
        <f t="shared" si="3"/>
        <v>21</v>
      </c>
      <c r="U57" s="90">
        <f t="shared" si="1"/>
        <v>84.5</v>
      </c>
      <c r="V57" s="93">
        <f t="shared" si="8"/>
        <v>88.481675392670155</v>
      </c>
      <c r="W57" s="94">
        <v>0</v>
      </c>
      <c r="X57" s="94">
        <v>0</v>
      </c>
      <c r="Y57" s="94">
        <v>0</v>
      </c>
      <c r="Z57" s="94">
        <v>10</v>
      </c>
      <c r="AA57" s="94">
        <v>0</v>
      </c>
      <c r="AB57" s="94">
        <v>7</v>
      </c>
      <c r="AC57" s="94">
        <v>4</v>
      </c>
      <c r="AD57" s="94">
        <v>8</v>
      </c>
      <c r="AE57" s="94">
        <v>2</v>
      </c>
      <c r="AF57" s="94">
        <v>6</v>
      </c>
      <c r="AG57" s="94">
        <v>7</v>
      </c>
      <c r="AH57" s="94">
        <v>4</v>
      </c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1">
        <f>SUM(W57:AH57)</f>
        <v>48</v>
      </c>
      <c r="AW57" s="102">
        <v>32</v>
      </c>
      <c r="AX57" s="85">
        <v>39.472222222222221</v>
      </c>
      <c r="AY57" s="87">
        <v>16</v>
      </c>
      <c r="AZ57" s="95" t="s">
        <v>286</v>
      </c>
      <c r="BA57" s="96" t="s">
        <v>233</v>
      </c>
    </row>
    <row r="58" spans="1:53" s="5" customFormat="1" ht="13.8" x14ac:dyDescent="0.25">
      <c r="A58" s="91" t="s">
        <v>226</v>
      </c>
      <c r="B58" s="92" t="s">
        <v>135</v>
      </c>
      <c r="C58" s="90">
        <v>15</v>
      </c>
      <c r="D58" s="93">
        <v>42.5</v>
      </c>
      <c r="E58" s="93">
        <v>0</v>
      </c>
      <c r="F58" s="93">
        <v>0.5</v>
      </c>
      <c r="G58" s="93">
        <v>1.5</v>
      </c>
      <c r="H58" s="93">
        <v>0.5</v>
      </c>
      <c r="I58" s="93">
        <v>1</v>
      </c>
      <c r="J58" s="93">
        <v>0.5</v>
      </c>
      <c r="K58" s="93">
        <v>0.5</v>
      </c>
      <c r="L58" s="93">
        <v>1.5</v>
      </c>
      <c r="M58" s="93">
        <v>1</v>
      </c>
      <c r="N58" s="93">
        <v>1.5</v>
      </c>
      <c r="O58" s="93">
        <v>1</v>
      </c>
      <c r="P58" s="93">
        <v>2</v>
      </c>
      <c r="Q58" s="93">
        <v>3</v>
      </c>
      <c r="R58" s="93">
        <v>1.5</v>
      </c>
      <c r="S58" s="93">
        <v>0</v>
      </c>
      <c r="T58" s="90">
        <f t="shared" si="3"/>
        <v>16</v>
      </c>
      <c r="U58" s="90">
        <f t="shared" si="1"/>
        <v>73.5</v>
      </c>
      <c r="V58" s="93">
        <f t="shared" si="8"/>
        <v>76.96335078534031</v>
      </c>
      <c r="W58" s="103">
        <v>6</v>
      </c>
      <c r="X58" s="103">
        <v>2</v>
      </c>
      <c r="Y58" s="103">
        <v>4</v>
      </c>
      <c r="Z58" s="103">
        <v>5</v>
      </c>
      <c r="AA58" s="103">
        <v>0</v>
      </c>
      <c r="AB58" s="103">
        <v>5</v>
      </c>
      <c r="AC58" s="103">
        <v>4</v>
      </c>
      <c r="AD58" s="103">
        <v>4</v>
      </c>
      <c r="AE58" s="103">
        <v>2</v>
      </c>
      <c r="AF58" s="103">
        <v>6</v>
      </c>
      <c r="AG58" s="103">
        <v>6</v>
      </c>
      <c r="AH58" s="103">
        <v>13</v>
      </c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1">
        <f>SUM(W58:AH58)</f>
        <v>57</v>
      </c>
      <c r="AW58" s="102">
        <v>38</v>
      </c>
      <c r="AX58" s="85">
        <v>39.416666666666671</v>
      </c>
      <c r="AY58" s="87">
        <v>17</v>
      </c>
      <c r="AZ58" s="95" t="s">
        <v>286</v>
      </c>
      <c r="BA58" s="96" t="s">
        <v>192</v>
      </c>
    </row>
    <row r="59" spans="1:53" s="5" customFormat="1" ht="13.8" x14ac:dyDescent="0.25">
      <c r="A59" s="91" t="s">
        <v>200</v>
      </c>
      <c r="B59" s="92" t="s">
        <v>109</v>
      </c>
      <c r="C59" s="90">
        <v>16</v>
      </c>
      <c r="D59" s="93">
        <v>49.5</v>
      </c>
      <c r="E59" s="93">
        <v>0.5</v>
      </c>
      <c r="F59" s="93">
        <v>0.5</v>
      </c>
      <c r="G59" s="93">
        <v>0</v>
      </c>
      <c r="H59" s="93">
        <v>1.5</v>
      </c>
      <c r="I59" s="93">
        <v>2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2</v>
      </c>
      <c r="P59" s="93">
        <v>2.5</v>
      </c>
      <c r="Q59" s="93">
        <v>2.5</v>
      </c>
      <c r="R59" s="93">
        <v>0.5</v>
      </c>
      <c r="S59" s="93">
        <v>1.5</v>
      </c>
      <c r="T59" s="90">
        <f t="shared" si="3"/>
        <v>13.5</v>
      </c>
      <c r="U59" s="90">
        <f t="shared" si="1"/>
        <v>79</v>
      </c>
      <c r="V59" s="93">
        <f t="shared" si="8"/>
        <v>82.722513089005233</v>
      </c>
      <c r="W59" s="94">
        <v>8</v>
      </c>
      <c r="X59" s="94">
        <v>2</v>
      </c>
      <c r="Y59" s="94">
        <v>0</v>
      </c>
      <c r="Z59" s="94">
        <v>10</v>
      </c>
      <c r="AA59" s="94">
        <v>0</v>
      </c>
      <c r="AB59" s="94">
        <v>0</v>
      </c>
      <c r="AC59" s="94">
        <v>4</v>
      </c>
      <c r="AD59" s="94">
        <v>4</v>
      </c>
      <c r="AE59" s="94">
        <v>2</v>
      </c>
      <c r="AF59" s="94">
        <v>9</v>
      </c>
      <c r="AG59" s="94">
        <v>10</v>
      </c>
      <c r="AH59" s="94">
        <v>3</v>
      </c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1">
        <f>SUM(W59:AH59)</f>
        <v>52</v>
      </c>
      <c r="AW59" s="102">
        <v>34.666666666666671</v>
      </c>
      <c r="AX59" s="85">
        <v>39.277777777777779</v>
      </c>
      <c r="AY59" s="87">
        <v>18</v>
      </c>
      <c r="AZ59" s="95" t="s">
        <v>286</v>
      </c>
      <c r="BA59" s="96" t="s">
        <v>232</v>
      </c>
    </row>
    <row r="60" spans="1:53" s="5" customFormat="1" ht="13.8" x14ac:dyDescent="0.25">
      <c r="A60" s="91" t="s">
        <v>218</v>
      </c>
      <c r="B60" s="92" t="s">
        <v>127</v>
      </c>
      <c r="C60" s="90">
        <v>15</v>
      </c>
      <c r="D60" s="93">
        <v>44</v>
      </c>
      <c r="E60" s="93">
        <v>1</v>
      </c>
      <c r="F60" s="93">
        <v>0</v>
      </c>
      <c r="G60" s="93">
        <v>2</v>
      </c>
      <c r="H60" s="93">
        <v>0</v>
      </c>
      <c r="I60" s="93">
        <v>1.5</v>
      </c>
      <c r="J60" s="93">
        <v>0.5</v>
      </c>
      <c r="K60" s="93">
        <v>1.5</v>
      </c>
      <c r="L60" s="93">
        <v>1</v>
      </c>
      <c r="M60" s="93">
        <v>0</v>
      </c>
      <c r="N60" s="93">
        <v>1</v>
      </c>
      <c r="O60" s="93">
        <v>1</v>
      </c>
      <c r="P60" s="93">
        <v>2.5</v>
      </c>
      <c r="Q60" s="93">
        <v>2</v>
      </c>
      <c r="R60" s="93">
        <v>2.5</v>
      </c>
      <c r="S60" s="93">
        <v>1</v>
      </c>
      <c r="T60" s="90">
        <f t="shared" si="3"/>
        <v>17.5</v>
      </c>
      <c r="U60" s="90">
        <f t="shared" si="1"/>
        <v>76.5</v>
      </c>
      <c r="V60" s="93">
        <f t="shared" si="8"/>
        <v>80.104712041884824</v>
      </c>
      <c r="W60" s="94">
        <v>10</v>
      </c>
      <c r="X60" s="94">
        <v>2</v>
      </c>
      <c r="Y60" s="94">
        <v>6</v>
      </c>
      <c r="Z60" s="94">
        <v>0</v>
      </c>
      <c r="AA60" s="94">
        <v>4</v>
      </c>
      <c r="AB60" s="94">
        <v>5</v>
      </c>
      <c r="AC60" s="94">
        <v>0</v>
      </c>
      <c r="AD60" s="94">
        <v>3</v>
      </c>
      <c r="AE60" s="94">
        <v>2</v>
      </c>
      <c r="AF60" s="94">
        <v>7</v>
      </c>
      <c r="AG60" s="94">
        <v>7</v>
      </c>
      <c r="AH60" s="94">
        <v>8</v>
      </c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1">
        <f>SUM(W60:AH60)</f>
        <v>54</v>
      </c>
      <c r="AW60" s="102">
        <v>36</v>
      </c>
      <c r="AX60" s="85">
        <v>39.25</v>
      </c>
      <c r="AY60" s="87">
        <v>18</v>
      </c>
      <c r="AZ60" s="95" t="s">
        <v>286</v>
      </c>
      <c r="BA60" s="96" t="s">
        <v>179</v>
      </c>
    </row>
    <row r="61" spans="1:53" s="5" customFormat="1" ht="13.8" x14ac:dyDescent="0.25">
      <c r="A61" s="91" t="s">
        <v>207</v>
      </c>
      <c r="B61" s="92" t="s">
        <v>116</v>
      </c>
      <c r="C61" s="90">
        <v>18</v>
      </c>
      <c r="D61" s="93">
        <v>45</v>
      </c>
      <c r="E61" s="93">
        <v>0</v>
      </c>
      <c r="F61" s="93">
        <v>0.5</v>
      </c>
      <c r="G61" s="93">
        <v>4</v>
      </c>
      <c r="H61" s="93">
        <v>0.5</v>
      </c>
      <c r="I61" s="93">
        <v>2</v>
      </c>
      <c r="J61" s="93">
        <v>2</v>
      </c>
      <c r="K61" s="93">
        <v>1.5</v>
      </c>
      <c r="L61" s="93">
        <v>0.5</v>
      </c>
      <c r="M61" s="93">
        <v>2</v>
      </c>
      <c r="N61" s="93">
        <v>1.5</v>
      </c>
      <c r="O61" s="93">
        <v>1.5</v>
      </c>
      <c r="P61" s="93">
        <v>1.5</v>
      </c>
      <c r="Q61" s="93">
        <v>2</v>
      </c>
      <c r="R61" s="93">
        <v>2.5</v>
      </c>
      <c r="S61" s="93">
        <v>2</v>
      </c>
      <c r="T61" s="90">
        <f t="shared" si="3"/>
        <v>24</v>
      </c>
      <c r="U61" s="90">
        <f t="shared" si="1"/>
        <v>87</v>
      </c>
      <c r="V61" s="93">
        <f t="shared" si="8"/>
        <v>91.099476439790578</v>
      </c>
      <c r="W61" s="94">
        <v>4</v>
      </c>
      <c r="X61" s="94">
        <v>2</v>
      </c>
      <c r="Y61" s="94">
        <v>6</v>
      </c>
      <c r="Z61" s="94">
        <v>9</v>
      </c>
      <c r="AA61" s="94">
        <v>4</v>
      </c>
      <c r="AB61" s="94">
        <v>0</v>
      </c>
      <c r="AC61" s="94">
        <v>0</v>
      </c>
      <c r="AD61" s="94">
        <v>1</v>
      </c>
      <c r="AE61" s="94">
        <v>0</v>
      </c>
      <c r="AF61" s="94">
        <v>7</v>
      </c>
      <c r="AG61" s="94">
        <v>7</v>
      </c>
      <c r="AH61" s="94">
        <v>4</v>
      </c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1">
        <f>SUM(W61:AH61)</f>
        <v>44</v>
      </c>
      <c r="AW61" s="102">
        <v>29.333333333333332</v>
      </c>
      <c r="AX61" s="85">
        <v>38.833333333333336</v>
      </c>
      <c r="AY61" s="87">
        <v>19</v>
      </c>
      <c r="AZ61" s="95" t="s">
        <v>286</v>
      </c>
      <c r="BA61" s="96" t="s">
        <v>237</v>
      </c>
    </row>
    <row r="62" spans="1:53" s="5" customFormat="1" ht="13.8" x14ac:dyDescent="0.25">
      <c r="A62" s="91" t="s">
        <v>216</v>
      </c>
      <c r="B62" s="92" t="s">
        <v>125</v>
      </c>
      <c r="C62" s="90">
        <v>12</v>
      </c>
      <c r="D62" s="93">
        <v>46</v>
      </c>
      <c r="E62" s="93">
        <v>1</v>
      </c>
      <c r="F62" s="93">
        <v>0.5</v>
      </c>
      <c r="G62" s="93">
        <v>1</v>
      </c>
      <c r="H62" s="93">
        <v>0</v>
      </c>
      <c r="I62" s="93">
        <v>2.5</v>
      </c>
      <c r="J62" s="93">
        <v>2</v>
      </c>
      <c r="K62" s="93">
        <v>0.5</v>
      </c>
      <c r="L62" s="93">
        <v>1</v>
      </c>
      <c r="M62" s="93">
        <v>1.5</v>
      </c>
      <c r="N62" s="93">
        <v>0.5</v>
      </c>
      <c r="O62" s="93">
        <v>2</v>
      </c>
      <c r="P62" s="93">
        <v>3</v>
      </c>
      <c r="Q62" s="93">
        <v>3</v>
      </c>
      <c r="R62" s="93">
        <v>0.5</v>
      </c>
      <c r="S62" s="93">
        <v>0.5</v>
      </c>
      <c r="T62" s="90">
        <f t="shared" si="3"/>
        <v>19.5</v>
      </c>
      <c r="U62" s="90">
        <f t="shared" si="1"/>
        <v>77.5</v>
      </c>
      <c r="V62" s="93">
        <f t="shared" si="8"/>
        <v>81.15183246073299</v>
      </c>
      <c r="W62" s="94">
        <v>6</v>
      </c>
      <c r="X62" s="94">
        <v>0</v>
      </c>
      <c r="Y62" s="94">
        <v>8</v>
      </c>
      <c r="Z62" s="94">
        <v>5</v>
      </c>
      <c r="AA62" s="94">
        <v>0</v>
      </c>
      <c r="AB62" s="94">
        <v>0</v>
      </c>
      <c r="AC62" s="94">
        <v>4</v>
      </c>
      <c r="AD62" s="94">
        <v>2</v>
      </c>
      <c r="AE62" s="94">
        <v>4</v>
      </c>
      <c r="AF62" s="94">
        <v>7</v>
      </c>
      <c r="AG62" s="94">
        <v>8</v>
      </c>
      <c r="AH62" s="94">
        <v>7</v>
      </c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1">
        <f>SUM(W62:AH62)</f>
        <v>51</v>
      </c>
      <c r="AW62" s="102">
        <v>34</v>
      </c>
      <c r="AX62" s="85">
        <v>38.527777777777779</v>
      </c>
      <c r="AY62" s="87">
        <v>20</v>
      </c>
      <c r="AZ62" s="95" t="s">
        <v>286</v>
      </c>
      <c r="BA62" s="96" t="s">
        <v>192</v>
      </c>
    </row>
    <row r="63" spans="1:53" s="5" customFormat="1" ht="13.8" x14ac:dyDescent="0.25">
      <c r="A63" s="52" t="s">
        <v>210</v>
      </c>
      <c r="B63" s="53" t="s">
        <v>119</v>
      </c>
      <c r="C63" s="51">
        <v>14</v>
      </c>
      <c r="D63" s="54">
        <v>47</v>
      </c>
      <c r="E63" s="54">
        <v>2.5</v>
      </c>
      <c r="F63" s="54">
        <v>1.5</v>
      </c>
      <c r="G63" s="54">
        <v>2.5</v>
      </c>
      <c r="H63" s="54">
        <v>2</v>
      </c>
      <c r="I63" s="54">
        <v>2.5</v>
      </c>
      <c r="J63" s="54">
        <v>1</v>
      </c>
      <c r="K63" s="54">
        <v>1</v>
      </c>
      <c r="L63" s="54">
        <v>1</v>
      </c>
      <c r="M63" s="54">
        <v>0</v>
      </c>
      <c r="N63" s="54">
        <v>2</v>
      </c>
      <c r="O63" s="54">
        <v>2</v>
      </c>
      <c r="P63" s="54">
        <v>2</v>
      </c>
      <c r="Q63" s="54">
        <v>3</v>
      </c>
      <c r="R63" s="54">
        <v>2.5</v>
      </c>
      <c r="S63" s="54">
        <v>1.5</v>
      </c>
      <c r="T63" s="51">
        <f t="shared" si="3"/>
        <v>27</v>
      </c>
      <c r="U63" s="51">
        <f t="shared" si="1"/>
        <v>88</v>
      </c>
      <c r="V63" s="54">
        <f t="shared" si="8"/>
        <v>92.146596858638745</v>
      </c>
      <c r="W63" s="55">
        <v>4</v>
      </c>
      <c r="X63" s="55">
        <v>0</v>
      </c>
      <c r="Y63" s="55">
        <v>0</v>
      </c>
      <c r="Z63" s="55">
        <v>4</v>
      </c>
      <c r="AA63" s="55">
        <v>4</v>
      </c>
      <c r="AB63" s="55">
        <v>0</v>
      </c>
      <c r="AC63" s="55">
        <v>4</v>
      </c>
      <c r="AD63" s="55">
        <v>2</v>
      </c>
      <c r="AE63" s="55">
        <v>2</v>
      </c>
      <c r="AF63" s="55">
        <v>6</v>
      </c>
      <c r="AG63" s="55">
        <v>4</v>
      </c>
      <c r="AH63" s="55">
        <v>12</v>
      </c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80">
        <f>SUM(W63:AH63)</f>
        <v>42</v>
      </c>
      <c r="AW63" s="81">
        <v>28.000000000000004</v>
      </c>
      <c r="AX63" s="56">
        <v>38.444444444444443</v>
      </c>
      <c r="AY63" s="57">
        <v>21</v>
      </c>
      <c r="AZ63" s="58" t="s">
        <v>286</v>
      </c>
      <c r="BA63" s="8" t="s">
        <v>187</v>
      </c>
    </row>
    <row r="64" spans="1:53" s="5" customFormat="1" ht="13.8" x14ac:dyDescent="0.25">
      <c r="A64" s="91" t="s">
        <v>214</v>
      </c>
      <c r="B64" s="92" t="s">
        <v>123</v>
      </c>
      <c r="C64" s="90">
        <v>16</v>
      </c>
      <c r="D64" s="93">
        <v>46</v>
      </c>
      <c r="E64" s="93">
        <v>0.5</v>
      </c>
      <c r="F64" s="93">
        <v>0.5</v>
      </c>
      <c r="G64" s="93">
        <v>1</v>
      </c>
      <c r="H64" s="93">
        <v>1</v>
      </c>
      <c r="I64" s="93">
        <v>1.5</v>
      </c>
      <c r="J64" s="93">
        <v>1</v>
      </c>
      <c r="K64" s="93">
        <v>0.5</v>
      </c>
      <c r="L64" s="93">
        <v>0.5</v>
      </c>
      <c r="M64" s="93">
        <v>0.5</v>
      </c>
      <c r="N64" s="93">
        <v>1</v>
      </c>
      <c r="O64" s="93">
        <v>0.5</v>
      </c>
      <c r="P64" s="93">
        <v>1.5</v>
      </c>
      <c r="Q64" s="93">
        <v>2</v>
      </c>
      <c r="R64" s="93">
        <v>2.5</v>
      </c>
      <c r="S64" s="93">
        <v>0.5</v>
      </c>
      <c r="T64" s="90">
        <f t="shared" si="3"/>
        <v>15</v>
      </c>
      <c r="U64" s="90">
        <f t="shared" si="1"/>
        <v>77</v>
      </c>
      <c r="V64" s="93">
        <f t="shared" si="8"/>
        <v>80.6282722513089</v>
      </c>
      <c r="W64" s="94">
        <v>6</v>
      </c>
      <c r="X64" s="94">
        <v>2</v>
      </c>
      <c r="Y64" s="94">
        <v>0</v>
      </c>
      <c r="Z64" s="94">
        <v>6</v>
      </c>
      <c r="AA64" s="94">
        <v>0</v>
      </c>
      <c r="AB64" s="94">
        <v>2</v>
      </c>
      <c r="AC64" s="94">
        <v>0</v>
      </c>
      <c r="AD64" s="94">
        <v>7</v>
      </c>
      <c r="AE64" s="94">
        <v>6</v>
      </c>
      <c r="AF64" s="94">
        <v>7</v>
      </c>
      <c r="AG64" s="94">
        <v>5</v>
      </c>
      <c r="AH64" s="94">
        <v>9</v>
      </c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1">
        <f>SUM(W64:AH64)</f>
        <v>50</v>
      </c>
      <c r="AW64" s="102">
        <v>33.333333333333329</v>
      </c>
      <c r="AX64" s="85">
        <v>38.055555555555557</v>
      </c>
      <c r="AY64" s="87">
        <v>22</v>
      </c>
      <c r="AZ64" s="95" t="s">
        <v>286</v>
      </c>
      <c r="BA64" s="96" t="s">
        <v>239</v>
      </c>
    </row>
    <row r="65" spans="1:53" s="5" customFormat="1" ht="13.8" x14ac:dyDescent="0.25">
      <c r="A65" s="91" t="s">
        <v>222</v>
      </c>
      <c r="B65" s="92" t="s">
        <v>131</v>
      </c>
      <c r="C65" s="90">
        <v>19</v>
      </c>
      <c r="D65" s="93">
        <v>35.5</v>
      </c>
      <c r="E65" s="93">
        <v>0.5</v>
      </c>
      <c r="F65" s="93">
        <v>1</v>
      </c>
      <c r="G65" s="93">
        <v>1</v>
      </c>
      <c r="H65" s="93">
        <v>2</v>
      </c>
      <c r="I65" s="93">
        <v>2</v>
      </c>
      <c r="J65" s="93">
        <v>0</v>
      </c>
      <c r="K65" s="93">
        <v>0</v>
      </c>
      <c r="L65" s="93">
        <v>0.5</v>
      </c>
      <c r="M65" s="93">
        <v>0.5</v>
      </c>
      <c r="N65" s="93">
        <v>0</v>
      </c>
      <c r="O65" s="93">
        <v>0</v>
      </c>
      <c r="P65" s="93">
        <v>1.5</v>
      </c>
      <c r="Q65" s="93">
        <v>1</v>
      </c>
      <c r="R65" s="93">
        <v>0</v>
      </c>
      <c r="S65" s="93">
        <v>1</v>
      </c>
      <c r="T65" s="90">
        <f t="shared" si="3"/>
        <v>11</v>
      </c>
      <c r="U65" s="90">
        <f t="shared" si="1"/>
        <v>65.5</v>
      </c>
      <c r="V65" s="93">
        <f t="shared" si="8"/>
        <v>68.586387434554979</v>
      </c>
      <c r="W65" s="94">
        <v>10</v>
      </c>
      <c r="X65" s="94">
        <v>4</v>
      </c>
      <c r="Y65" s="94">
        <v>8</v>
      </c>
      <c r="Z65" s="94">
        <v>5</v>
      </c>
      <c r="AA65" s="94">
        <v>0</v>
      </c>
      <c r="AB65" s="94">
        <v>0</v>
      </c>
      <c r="AC65" s="94">
        <v>2</v>
      </c>
      <c r="AD65" s="94">
        <v>5</v>
      </c>
      <c r="AE65" s="94">
        <v>6</v>
      </c>
      <c r="AF65" s="94">
        <v>5</v>
      </c>
      <c r="AG65" s="94">
        <v>7</v>
      </c>
      <c r="AH65" s="94">
        <v>7</v>
      </c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1">
        <f>SUM(W65:AH65)</f>
        <v>59</v>
      </c>
      <c r="AW65" s="102">
        <v>39.333333333333329</v>
      </c>
      <c r="AX65" s="85">
        <v>37.861111111111107</v>
      </c>
      <c r="AY65" s="87">
        <v>23</v>
      </c>
      <c r="AZ65" s="95" t="s">
        <v>286</v>
      </c>
      <c r="BA65" s="96" t="s">
        <v>232</v>
      </c>
    </row>
    <row r="66" spans="1:53" s="5" customFormat="1" ht="13.8" x14ac:dyDescent="0.25">
      <c r="A66" s="91" t="s">
        <v>224</v>
      </c>
      <c r="B66" s="92" t="s">
        <v>133</v>
      </c>
      <c r="C66" s="90">
        <v>16</v>
      </c>
      <c r="D66" s="93">
        <v>47</v>
      </c>
      <c r="E66" s="93">
        <v>0.5</v>
      </c>
      <c r="F66" s="93">
        <v>1</v>
      </c>
      <c r="G66" s="93">
        <v>3</v>
      </c>
      <c r="H66" s="93">
        <v>0</v>
      </c>
      <c r="I66" s="93">
        <v>1</v>
      </c>
      <c r="J66" s="93">
        <v>1.5</v>
      </c>
      <c r="K66" s="93">
        <v>0</v>
      </c>
      <c r="L66" s="93">
        <v>1.5</v>
      </c>
      <c r="M66" s="93">
        <v>0.5</v>
      </c>
      <c r="N66" s="93">
        <v>1.5</v>
      </c>
      <c r="O66" s="93">
        <v>1.5</v>
      </c>
      <c r="P66" s="93">
        <v>2</v>
      </c>
      <c r="Q66" s="93">
        <v>0</v>
      </c>
      <c r="R66" s="93">
        <v>2.5</v>
      </c>
      <c r="S66" s="93">
        <v>0</v>
      </c>
      <c r="T66" s="90">
        <f t="shared" si="3"/>
        <v>16.5</v>
      </c>
      <c r="U66" s="90">
        <f t="shared" si="1"/>
        <v>79.5</v>
      </c>
      <c r="V66" s="93">
        <f t="shared" si="8"/>
        <v>83.246073298429323</v>
      </c>
      <c r="W66" s="94">
        <v>4</v>
      </c>
      <c r="X66" s="94">
        <v>0</v>
      </c>
      <c r="Y66" s="94">
        <v>0</v>
      </c>
      <c r="Z66" s="94">
        <v>5</v>
      </c>
      <c r="AA66" s="94">
        <v>4</v>
      </c>
      <c r="AB66" s="94">
        <v>9</v>
      </c>
      <c r="AC66" s="94">
        <v>4</v>
      </c>
      <c r="AD66" s="94">
        <v>2</v>
      </c>
      <c r="AE66" s="94">
        <v>3</v>
      </c>
      <c r="AF66" s="94">
        <v>1</v>
      </c>
      <c r="AG66" s="94">
        <v>7</v>
      </c>
      <c r="AH66" s="94">
        <v>8</v>
      </c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1">
        <f>SUM(W66:AH66)</f>
        <v>47</v>
      </c>
      <c r="AW66" s="102">
        <v>31.333333333333336</v>
      </c>
      <c r="AX66" s="85">
        <v>37.75</v>
      </c>
      <c r="AY66" s="87">
        <v>24</v>
      </c>
      <c r="AZ66" s="95" t="s">
        <v>286</v>
      </c>
      <c r="BA66" s="96" t="s">
        <v>189</v>
      </c>
    </row>
    <row r="67" spans="1:53" s="5" customFormat="1" ht="13.8" x14ac:dyDescent="0.25">
      <c r="A67" s="91" t="s">
        <v>212</v>
      </c>
      <c r="B67" s="92" t="s">
        <v>121</v>
      </c>
      <c r="C67" s="90">
        <v>18</v>
      </c>
      <c r="D67" s="93">
        <v>48</v>
      </c>
      <c r="E67" s="93">
        <v>0.5</v>
      </c>
      <c r="F67" s="93">
        <v>1</v>
      </c>
      <c r="G67" s="93">
        <v>3</v>
      </c>
      <c r="H67" s="93">
        <v>0</v>
      </c>
      <c r="I67" s="93">
        <v>2.5</v>
      </c>
      <c r="J67" s="93">
        <v>1.5</v>
      </c>
      <c r="K67" s="93">
        <v>0.5</v>
      </c>
      <c r="L67" s="93">
        <v>1</v>
      </c>
      <c r="M67" s="93">
        <v>1.5</v>
      </c>
      <c r="N67" s="93">
        <v>1.5</v>
      </c>
      <c r="O67" s="93">
        <v>2</v>
      </c>
      <c r="P67" s="93">
        <v>2</v>
      </c>
      <c r="Q67" s="93">
        <v>2</v>
      </c>
      <c r="R67" s="93">
        <v>1.5</v>
      </c>
      <c r="S67" s="93">
        <v>1.5</v>
      </c>
      <c r="T67" s="90">
        <f t="shared" si="3"/>
        <v>22</v>
      </c>
      <c r="U67" s="90">
        <f t="shared" si="1"/>
        <v>88</v>
      </c>
      <c r="V67" s="93">
        <f t="shared" si="8"/>
        <v>92.146596858638745</v>
      </c>
      <c r="W67" s="94">
        <v>8</v>
      </c>
      <c r="X67" s="94">
        <v>0</v>
      </c>
      <c r="Y67" s="94">
        <v>0</v>
      </c>
      <c r="Z67" s="94">
        <v>4</v>
      </c>
      <c r="AA67" s="94">
        <v>0</v>
      </c>
      <c r="AB67" s="94">
        <v>0</v>
      </c>
      <c r="AC67" s="94">
        <v>0</v>
      </c>
      <c r="AD67" s="94">
        <v>5</v>
      </c>
      <c r="AE67" s="94">
        <v>3</v>
      </c>
      <c r="AF67" s="94">
        <v>6</v>
      </c>
      <c r="AG67" s="94">
        <v>6</v>
      </c>
      <c r="AH67" s="94">
        <v>6</v>
      </c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1">
        <f>SUM(W67:AH67)</f>
        <v>38</v>
      </c>
      <c r="AW67" s="102">
        <v>25.333333333333336</v>
      </c>
      <c r="AX67" s="85">
        <v>37.111111111111114</v>
      </c>
      <c r="AY67" s="87">
        <v>25</v>
      </c>
      <c r="AZ67" s="95" t="s">
        <v>286</v>
      </c>
      <c r="BA67" s="96" t="s">
        <v>177</v>
      </c>
    </row>
    <row r="68" spans="1:53" s="5" customFormat="1" ht="13.8" x14ac:dyDescent="0.25">
      <c r="A68" s="91" t="s">
        <v>231</v>
      </c>
      <c r="B68" s="92" t="s">
        <v>140</v>
      </c>
      <c r="C68" s="90">
        <v>12</v>
      </c>
      <c r="D68" s="93">
        <v>48.5</v>
      </c>
      <c r="E68" s="93">
        <v>0</v>
      </c>
      <c r="F68" s="93">
        <v>1</v>
      </c>
      <c r="G68" s="93">
        <v>4</v>
      </c>
      <c r="H68" s="93">
        <v>0.5</v>
      </c>
      <c r="I68" s="93">
        <v>1</v>
      </c>
      <c r="J68" s="93">
        <v>2</v>
      </c>
      <c r="K68" s="93">
        <v>2</v>
      </c>
      <c r="L68" s="93">
        <v>2.5</v>
      </c>
      <c r="M68" s="93">
        <v>1</v>
      </c>
      <c r="N68" s="93">
        <v>1</v>
      </c>
      <c r="O68" s="93">
        <v>0.5</v>
      </c>
      <c r="P68" s="93">
        <v>2</v>
      </c>
      <c r="Q68" s="93">
        <v>3</v>
      </c>
      <c r="R68" s="93">
        <v>1</v>
      </c>
      <c r="S68" s="93">
        <v>0.5</v>
      </c>
      <c r="T68" s="90">
        <f t="shared" si="3"/>
        <v>22</v>
      </c>
      <c r="U68" s="90">
        <f t="shared" si="1"/>
        <v>82.5</v>
      </c>
      <c r="V68" s="93">
        <f t="shared" si="8"/>
        <v>86.387434554973822</v>
      </c>
      <c r="W68" s="94">
        <v>8</v>
      </c>
      <c r="X68" s="94">
        <v>2</v>
      </c>
      <c r="Y68" s="94">
        <v>0</v>
      </c>
      <c r="Z68" s="94">
        <v>5</v>
      </c>
      <c r="AA68" s="94">
        <v>0</v>
      </c>
      <c r="AB68" s="94">
        <v>0</v>
      </c>
      <c r="AC68" s="94">
        <v>4</v>
      </c>
      <c r="AD68" s="94">
        <v>1</v>
      </c>
      <c r="AE68" s="94">
        <v>0</v>
      </c>
      <c r="AF68" s="94">
        <v>7</v>
      </c>
      <c r="AG68" s="94">
        <v>6</v>
      </c>
      <c r="AH68" s="94">
        <v>6</v>
      </c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1">
        <f>SUM(W68:AH68)</f>
        <v>39</v>
      </c>
      <c r="AW68" s="102">
        <v>26</v>
      </c>
      <c r="AX68" s="85">
        <v>35.916666666666664</v>
      </c>
      <c r="AY68" s="87">
        <v>26</v>
      </c>
      <c r="AZ68" s="95" t="s">
        <v>286</v>
      </c>
      <c r="BA68" s="96" t="s">
        <v>179</v>
      </c>
    </row>
    <row r="69" spans="1:53" s="5" customFormat="1" ht="13.8" x14ac:dyDescent="0.25">
      <c r="A69" s="91" t="s">
        <v>205</v>
      </c>
      <c r="B69" s="92" t="s">
        <v>114</v>
      </c>
      <c r="C69" s="90">
        <v>11</v>
      </c>
      <c r="D69" s="93">
        <v>46</v>
      </c>
      <c r="E69" s="93">
        <v>0</v>
      </c>
      <c r="F69" s="93">
        <v>1</v>
      </c>
      <c r="G69" s="93">
        <v>2</v>
      </c>
      <c r="H69" s="93">
        <v>1</v>
      </c>
      <c r="I69" s="93">
        <v>2</v>
      </c>
      <c r="J69" s="93">
        <v>1</v>
      </c>
      <c r="K69" s="93">
        <v>2</v>
      </c>
      <c r="L69" s="93">
        <v>2</v>
      </c>
      <c r="M69" s="93">
        <v>0.5</v>
      </c>
      <c r="N69" s="93">
        <v>1</v>
      </c>
      <c r="O69" s="93">
        <v>1.5</v>
      </c>
      <c r="P69" s="93">
        <v>3</v>
      </c>
      <c r="Q69" s="93">
        <v>3</v>
      </c>
      <c r="R69" s="93">
        <v>1.5</v>
      </c>
      <c r="S69" s="93">
        <v>0.5</v>
      </c>
      <c r="T69" s="90">
        <f t="shared" si="3"/>
        <v>22</v>
      </c>
      <c r="U69" s="90">
        <f t="shared" si="1"/>
        <v>79</v>
      </c>
      <c r="V69" s="93">
        <f t="shared" si="8"/>
        <v>82.722513089005233</v>
      </c>
      <c r="W69" s="94">
        <v>10</v>
      </c>
      <c r="X69" s="94">
        <v>2</v>
      </c>
      <c r="Y69" s="94">
        <v>0</v>
      </c>
      <c r="Z69" s="94">
        <v>4</v>
      </c>
      <c r="AA69" s="94">
        <v>0</v>
      </c>
      <c r="AB69" s="94">
        <v>0</v>
      </c>
      <c r="AC69" s="94">
        <v>2</v>
      </c>
      <c r="AD69" s="94">
        <v>4</v>
      </c>
      <c r="AE69" s="94">
        <v>2</v>
      </c>
      <c r="AF69" s="94">
        <v>7</v>
      </c>
      <c r="AG69" s="94">
        <v>3</v>
      </c>
      <c r="AH69" s="94">
        <v>7</v>
      </c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1">
        <f>SUM(W69:AH69)</f>
        <v>41</v>
      </c>
      <c r="AW69" s="102">
        <v>27.333333333333332</v>
      </c>
      <c r="AX69" s="85">
        <v>35.611111111111107</v>
      </c>
      <c r="AY69" s="87">
        <v>27</v>
      </c>
      <c r="AZ69" s="95" t="s">
        <v>286</v>
      </c>
      <c r="BA69" s="96" t="s">
        <v>183</v>
      </c>
    </row>
    <row r="70" spans="1:53" s="5" customFormat="1" ht="13.8" x14ac:dyDescent="0.25">
      <c r="A70" s="52" t="s">
        <v>213</v>
      </c>
      <c r="B70" s="53" t="s">
        <v>122</v>
      </c>
      <c r="C70" s="51">
        <v>14</v>
      </c>
      <c r="D70" s="54">
        <v>36</v>
      </c>
      <c r="E70" s="54">
        <v>0.5</v>
      </c>
      <c r="F70" s="54">
        <v>0.5</v>
      </c>
      <c r="G70" s="54">
        <v>1.5</v>
      </c>
      <c r="H70" s="54">
        <v>0.5</v>
      </c>
      <c r="I70" s="54">
        <v>0.5</v>
      </c>
      <c r="J70" s="54">
        <v>0.5</v>
      </c>
      <c r="K70" s="54">
        <v>0</v>
      </c>
      <c r="L70" s="54">
        <v>2</v>
      </c>
      <c r="M70" s="54">
        <v>1</v>
      </c>
      <c r="N70" s="54">
        <v>0.5</v>
      </c>
      <c r="O70" s="54">
        <v>1</v>
      </c>
      <c r="P70" s="54">
        <v>2</v>
      </c>
      <c r="Q70" s="54">
        <v>0</v>
      </c>
      <c r="R70" s="54">
        <v>1</v>
      </c>
      <c r="S70" s="54">
        <v>0</v>
      </c>
      <c r="T70" s="51">
        <f t="shared" si="3"/>
        <v>11.5</v>
      </c>
      <c r="U70" s="51">
        <f t="shared" si="1"/>
        <v>61.5</v>
      </c>
      <c r="V70" s="54">
        <f t="shared" si="8"/>
        <v>64.397905759162299</v>
      </c>
      <c r="W70" s="9">
        <v>8</v>
      </c>
      <c r="X70" s="9">
        <v>2</v>
      </c>
      <c r="Y70" s="9">
        <v>4</v>
      </c>
      <c r="Z70" s="9">
        <v>10</v>
      </c>
      <c r="AA70" s="9">
        <v>4</v>
      </c>
      <c r="AB70" s="9">
        <v>6</v>
      </c>
      <c r="AC70" s="9">
        <v>0</v>
      </c>
      <c r="AD70" s="9">
        <v>4</v>
      </c>
      <c r="AE70" s="9">
        <v>3</v>
      </c>
      <c r="AF70" s="9">
        <v>3</v>
      </c>
      <c r="AG70" s="9">
        <v>4</v>
      </c>
      <c r="AH70" s="9">
        <v>6</v>
      </c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80">
        <f>SUM(W70:AH70)</f>
        <v>54</v>
      </c>
      <c r="AW70" s="81">
        <v>36</v>
      </c>
      <c r="AX70" s="56">
        <v>35.083333333333329</v>
      </c>
      <c r="AY70" s="57">
        <v>28</v>
      </c>
      <c r="AZ70" s="58" t="s">
        <v>286</v>
      </c>
      <c r="BA70" s="8" t="s">
        <v>196</v>
      </c>
    </row>
    <row r="71" spans="1:53" s="5" customFormat="1" ht="13.8" x14ac:dyDescent="0.25">
      <c r="A71" s="52" t="s">
        <v>225</v>
      </c>
      <c r="B71" s="53" t="s">
        <v>134</v>
      </c>
      <c r="C71" s="51">
        <v>14</v>
      </c>
      <c r="D71" s="54">
        <v>36</v>
      </c>
      <c r="E71" s="54">
        <v>0.5</v>
      </c>
      <c r="F71" s="54">
        <v>0.5</v>
      </c>
      <c r="G71" s="54">
        <v>1.5</v>
      </c>
      <c r="H71" s="54">
        <v>0</v>
      </c>
      <c r="I71" s="54">
        <v>1.5</v>
      </c>
      <c r="J71" s="54">
        <v>1.5</v>
      </c>
      <c r="K71" s="54">
        <v>0.5</v>
      </c>
      <c r="L71" s="54">
        <v>1.5</v>
      </c>
      <c r="M71" s="54">
        <v>0.5</v>
      </c>
      <c r="N71" s="54">
        <v>1</v>
      </c>
      <c r="O71" s="54">
        <v>0.5</v>
      </c>
      <c r="P71" s="54">
        <v>2</v>
      </c>
      <c r="Q71" s="54">
        <v>2</v>
      </c>
      <c r="R71" s="54">
        <v>1</v>
      </c>
      <c r="S71" s="54">
        <v>0.5</v>
      </c>
      <c r="T71" s="51">
        <f t="shared" si="3"/>
        <v>15</v>
      </c>
      <c r="U71" s="59">
        <f t="shared" si="1"/>
        <v>65</v>
      </c>
      <c r="V71" s="54">
        <f t="shared" si="8"/>
        <v>68.062827225130889</v>
      </c>
      <c r="W71" s="55">
        <v>8</v>
      </c>
      <c r="X71" s="55">
        <v>2</v>
      </c>
      <c r="Y71" s="55">
        <v>2</v>
      </c>
      <c r="Z71" s="55">
        <v>5</v>
      </c>
      <c r="AA71" s="55">
        <v>4</v>
      </c>
      <c r="AB71" s="55">
        <v>2</v>
      </c>
      <c r="AC71" s="55">
        <v>2</v>
      </c>
      <c r="AD71" s="55">
        <v>2</v>
      </c>
      <c r="AE71" s="55">
        <v>2</v>
      </c>
      <c r="AF71" s="55">
        <v>7</v>
      </c>
      <c r="AG71" s="55">
        <v>6</v>
      </c>
      <c r="AH71" s="55">
        <v>9</v>
      </c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80">
        <f>SUM(W71:AH71)</f>
        <v>51</v>
      </c>
      <c r="AW71" s="81">
        <v>34</v>
      </c>
      <c r="AX71" s="56">
        <v>35.055555555555557</v>
      </c>
      <c r="AY71" s="57">
        <v>28</v>
      </c>
      <c r="AZ71" s="58" t="s">
        <v>286</v>
      </c>
      <c r="BA71" s="8" t="s">
        <v>242</v>
      </c>
    </row>
    <row r="72" spans="1:53" s="5" customFormat="1" ht="13.8" x14ac:dyDescent="0.25">
      <c r="A72" s="91" t="s">
        <v>199</v>
      </c>
      <c r="B72" s="92" t="s">
        <v>108</v>
      </c>
      <c r="C72" s="90">
        <v>15</v>
      </c>
      <c r="D72" s="93">
        <v>13</v>
      </c>
      <c r="E72" s="93">
        <v>0</v>
      </c>
      <c r="F72" s="93">
        <v>0</v>
      </c>
      <c r="G72" s="93">
        <v>3</v>
      </c>
      <c r="H72" s="93">
        <v>0.5</v>
      </c>
      <c r="I72" s="93">
        <v>2.5</v>
      </c>
      <c r="J72" s="93">
        <v>0</v>
      </c>
      <c r="K72" s="93">
        <v>0</v>
      </c>
      <c r="L72" s="93">
        <v>0.5</v>
      </c>
      <c r="M72" s="93">
        <v>1</v>
      </c>
      <c r="N72" s="93">
        <v>0</v>
      </c>
      <c r="O72" s="93">
        <v>0</v>
      </c>
      <c r="P72" s="93">
        <v>1</v>
      </c>
      <c r="Q72" s="93">
        <v>1.5</v>
      </c>
      <c r="R72" s="93">
        <v>1.5</v>
      </c>
      <c r="S72" s="93">
        <v>1</v>
      </c>
      <c r="T72" s="90">
        <f t="shared" si="3"/>
        <v>12.5</v>
      </c>
      <c r="U72" s="90">
        <f t="shared" ref="U72:U105" si="9">SUM(C72,D72,T72)</f>
        <v>40.5</v>
      </c>
      <c r="V72" s="93">
        <f t="shared" si="8"/>
        <v>42.408376963350783</v>
      </c>
      <c r="W72" s="94">
        <v>6</v>
      </c>
      <c r="X72" s="94">
        <v>2</v>
      </c>
      <c r="Y72" s="94">
        <v>8</v>
      </c>
      <c r="Z72" s="94">
        <v>12</v>
      </c>
      <c r="AA72" s="94">
        <v>4</v>
      </c>
      <c r="AB72" s="94">
        <v>10</v>
      </c>
      <c r="AC72" s="94">
        <v>0</v>
      </c>
      <c r="AD72" s="94">
        <v>2</v>
      </c>
      <c r="AE72" s="94">
        <v>6</v>
      </c>
      <c r="AF72" s="94">
        <v>8</v>
      </c>
      <c r="AG72" s="94">
        <v>8</v>
      </c>
      <c r="AH72" s="94">
        <v>4</v>
      </c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1">
        <f>SUM(W72:AH72)</f>
        <v>70</v>
      </c>
      <c r="AW72" s="102">
        <v>46.666666666666664</v>
      </c>
      <c r="AX72" s="85">
        <v>34.583333333333329</v>
      </c>
      <c r="AY72" s="87">
        <v>29</v>
      </c>
      <c r="AZ72" s="95" t="s">
        <v>286</v>
      </c>
      <c r="BA72" s="96" t="s">
        <v>177</v>
      </c>
    </row>
    <row r="73" spans="1:53" s="5" customFormat="1" ht="13.8" x14ac:dyDescent="0.25">
      <c r="A73" s="91" t="s">
        <v>215</v>
      </c>
      <c r="B73" s="92" t="s">
        <v>124</v>
      </c>
      <c r="C73" s="90">
        <v>17</v>
      </c>
      <c r="D73" s="93">
        <v>44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1</v>
      </c>
      <c r="P73" s="93">
        <v>1.5</v>
      </c>
      <c r="Q73" s="93">
        <v>0</v>
      </c>
      <c r="R73" s="93">
        <v>0</v>
      </c>
      <c r="S73" s="93">
        <v>0</v>
      </c>
      <c r="T73" s="90">
        <f t="shared" ref="T73:T105" si="10">SUM(E73:S73)</f>
        <v>2.5</v>
      </c>
      <c r="U73" s="90">
        <f t="shared" si="9"/>
        <v>63.5</v>
      </c>
      <c r="V73" s="93">
        <f t="shared" si="8"/>
        <v>66.492146596858632</v>
      </c>
      <c r="W73" s="94">
        <v>6</v>
      </c>
      <c r="X73" s="94">
        <v>0</v>
      </c>
      <c r="Y73" s="94">
        <v>2</v>
      </c>
      <c r="Z73" s="94">
        <v>5</v>
      </c>
      <c r="AA73" s="94">
        <v>0</v>
      </c>
      <c r="AB73" s="94">
        <v>0</v>
      </c>
      <c r="AC73" s="94">
        <v>4</v>
      </c>
      <c r="AD73" s="94">
        <v>6</v>
      </c>
      <c r="AE73" s="94">
        <v>7</v>
      </c>
      <c r="AF73" s="94">
        <v>8</v>
      </c>
      <c r="AG73" s="94">
        <v>3</v>
      </c>
      <c r="AH73" s="94">
        <v>6</v>
      </c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1">
        <f>SUM(W73:AH73)</f>
        <v>47</v>
      </c>
      <c r="AW73" s="102">
        <v>31.333333333333336</v>
      </c>
      <c r="AX73" s="85">
        <v>33.305555555555557</v>
      </c>
      <c r="AY73" s="87">
        <v>30</v>
      </c>
      <c r="AZ73" s="95" t="s">
        <v>286</v>
      </c>
      <c r="BA73" s="96" t="s">
        <v>177</v>
      </c>
    </row>
    <row r="74" spans="1:53" s="5" customFormat="1" x14ac:dyDescent="0.25">
      <c r="A74" s="83" t="s">
        <v>264</v>
      </c>
      <c r="B74" s="84" t="s">
        <v>97</v>
      </c>
      <c r="C74" s="85">
        <v>22</v>
      </c>
      <c r="D74" s="85">
        <v>52.5</v>
      </c>
      <c r="E74" s="85">
        <v>0</v>
      </c>
      <c r="F74" s="85">
        <v>1.5</v>
      </c>
      <c r="G74" s="85">
        <v>2</v>
      </c>
      <c r="H74" s="85">
        <v>0.5</v>
      </c>
      <c r="I74" s="85">
        <v>2.5</v>
      </c>
      <c r="J74" s="85">
        <v>1.5</v>
      </c>
      <c r="K74" s="85">
        <v>1</v>
      </c>
      <c r="L74" s="85">
        <v>2</v>
      </c>
      <c r="M74" s="85">
        <v>1.5</v>
      </c>
      <c r="N74" s="85">
        <v>2</v>
      </c>
      <c r="O74" s="85">
        <v>2</v>
      </c>
      <c r="P74" s="85">
        <v>3</v>
      </c>
      <c r="Q74" s="85">
        <v>2</v>
      </c>
      <c r="R74" s="85">
        <v>1.5</v>
      </c>
      <c r="S74" s="85">
        <v>0.5</v>
      </c>
      <c r="T74" s="82">
        <f t="shared" si="10"/>
        <v>23.5</v>
      </c>
      <c r="U74" s="82">
        <f t="shared" si="9"/>
        <v>98</v>
      </c>
      <c r="V74" s="85">
        <f t="shared" si="8"/>
        <v>102.61780104712042</v>
      </c>
      <c r="W74" s="86">
        <v>12</v>
      </c>
      <c r="X74" s="86">
        <v>6</v>
      </c>
      <c r="Y74" s="86">
        <v>7</v>
      </c>
      <c r="Z74" s="86">
        <v>3</v>
      </c>
      <c r="AA74" s="86">
        <v>3</v>
      </c>
      <c r="AB74" s="86">
        <v>2</v>
      </c>
      <c r="AC74" s="86">
        <v>4</v>
      </c>
      <c r="AD74" s="86">
        <v>0</v>
      </c>
      <c r="AE74" s="86">
        <v>1.5</v>
      </c>
      <c r="AF74" s="86">
        <v>0</v>
      </c>
      <c r="AG74" s="86">
        <v>1</v>
      </c>
      <c r="AH74" s="86">
        <v>8.75</v>
      </c>
      <c r="AI74" s="86">
        <v>0</v>
      </c>
      <c r="AJ74" s="86">
        <v>8.75</v>
      </c>
      <c r="AK74" s="86">
        <v>6</v>
      </c>
      <c r="AL74" s="86">
        <v>6</v>
      </c>
      <c r="AM74" s="86">
        <v>8</v>
      </c>
      <c r="AN74" s="86">
        <v>0</v>
      </c>
      <c r="AO74" s="86">
        <v>5</v>
      </c>
      <c r="AP74" s="86">
        <v>0</v>
      </c>
      <c r="AQ74" s="86">
        <v>4</v>
      </c>
      <c r="AR74" s="97"/>
      <c r="AS74" s="99"/>
      <c r="AT74" s="85"/>
      <c r="AU74" s="87"/>
      <c r="AV74" s="98">
        <f>SUM(W74:AQ74)</f>
        <v>86</v>
      </c>
      <c r="AW74" s="99">
        <v>57.333333333333336</v>
      </c>
      <c r="AX74" s="85">
        <v>55.888888888888886</v>
      </c>
      <c r="AY74" s="87">
        <v>1</v>
      </c>
      <c r="AZ74" s="88" t="s">
        <v>284</v>
      </c>
      <c r="BA74" s="89" t="s">
        <v>177</v>
      </c>
    </row>
    <row r="75" spans="1:53" s="5" customFormat="1" x14ac:dyDescent="0.25">
      <c r="A75" s="83" t="s">
        <v>268</v>
      </c>
      <c r="B75" s="84" t="s">
        <v>101</v>
      </c>
      <c r="C75" s="85">
        <v>20</v>
      </c>
      <c r="D75" s="85">
        <v>51</v>
      </c>
      <c r="E75" s="85">
        <v>1.5</v>
      </c>
      <c r="F75" s="85">
        <v>0.5</v>
      </c>
      <c r="G75" s="85">
        <v>2</v>
      </c>
      <c r="H75" s="85">
        <v>1.5</v>
      </c>
      <c r="I75" s="85">
        <v>2</v>
      </c>
      <c r="J75" s="85">
        <v>2</v>
      </c>
      <c r="K75" s="85">
        <v>2.5</v>
      </c>
      <c r="L75" s="85">
        <v>2.5</v>
      </c>
      <c r="M75" s="85">
        <v>1.5</v>
      </c>
      <c r="N75" s="85">
        <v>1</v>
      </c>
      <c r="O75" s="85">
        <v>2</v>
      </c>
      <c r="P75" s="85">
        <v>3</v>
      </c>
      <c r="Q75" s="85">
        <v>2.5</v>
      </c>
      <c r="R75" s="85">
        <v>2.5</v>
      </c>
      <c r="S75" s="85">
        <v>0.5</v>
      </c>
      <c r="T75" s="82">
        <f t="shared" si="10"/>
        <v>27.5</v>
      </c>
      <c r="U75" s="82">
        <f t="shared" si="9"/>
        <v>98.5</v>
      </c>
      <c r="V75" s="85">
        <f t="shared" si="8"/>
        <v>103.1413612565445</v>
      </c>
      <c r="W75" s="86">
        <v>10</v>
      </c>
      <c r="X75" s="86">
        <v>6</v>
      </c>
      <c r="Y75" s="86">
        <v>7</v>
      </c>
      <c r="Z75" s="86">
        <v>0</v>
      </c>
      <c r="AA75" s="86">
        <v>0</v>
      </c>
      <c r="AB75" s="86">
        <v>0</v>
      </c>
      <c r="AC75" s="86">
        <v>4</v>
      </c>
      <c r="AD75" s="86">
        <v>0</v>
      </c>
      <c r="AE75" s="86">
        <v>0</v>
      </c>
      <c r="AF75" s="86">
        <v>0</v>
      </c>
      <c r="AG75" s="86">
        <v>0</v>
      </c>
      <c r="AH75" s="86">
        <v>0</v>
      </c>
      <c r="AI75" s="86">
        <v>0</v>
      </c>
      <c r="AJ75" s="86">
        <v>10</v>
      </c>
      <c r="AK75" s="86">
        <v>6</v>
      </c>
      <c r="AL75" s="86">
        <v>7</v>
      </c>
      <c r="AM75" s="86">
        <v>8</v>
      </c>
      <c r="AN75" s="86">
        <v>8</v>
      </c>
      <c r="AO75" s="86">
        <v>6</v>
      </c>
      <c r="AP75" s="86">
        <v>1</v>
      </c>
      <c r="AQ75" s="86">
        <v>3</v>
      </c>
      <c r="AR75" s="97"/>
      <c r="AS75" s="99"/>
      <c r="AT75" s="85"/>
      <c r="AU75" s="87"/>
      <c r="AV75" s="98">
        <f>SUM(W75:AQ75)</f>
        <v>76</v>
      </c>
      <c r="AW75" s="99">
        <v>50.666666666666671</v>
      </c>
      <c r="AX75" s="85">
        <v>52.69444444444445</v>
      </c>
      <c r="AY75" s="87">
        <v>2</v>
      </c>
      <c r="AZ75" s="88" t="s">
        <v>285</v>
      </c>
      <c r="BA75" s="89" t="s">
        <v>282</v>
      </c>
    </row>
    <row r="76" spans="1:53" s="5" customFormat="1" x14ac:dyDescent="0.25">
      <c r="A76" s="83" t="s">
        <v>265</v>
      </c>
      <c r="B76" s="84" t="s">
        <v>98</v>
      </c>
      <c r="C76" s="85">
        <v>19</v>
      </c>
      <c r="D76" s="85">
        <v>46</v>
      </c>
      <c r="E76" s="85">
        <v>0.5</v>
      </c>
      <c r="F76" s="85">
        <v>1.5</v>
      </c>
      <c r="G76" s="85">
        <v>4</v>
      </c>
      <c r="H76" s="85">
        <v>2.5</v>
      </c>
      <c r="I76" s="85">
        <v>2.5</v>
      </c>
      <c r="J76" s="85">
        <v>1.5</v>
      </c>
      <c r="K76" s="85">
        <v>1</v>
      </c>
      <c r="L76" s="85">
        <v>2</v>
      </c>
      <c r="M76" s="85">
        <v>0</v>
      </c>
      <c r="N76" s="85">
        <v>1.5</v>
      </c>
      <c r="O76" s="85">
        <v>2.5</v>
      </c>
      <c r="P76" s="85">
        <v>2.5</v>
      </c>
      <c r="Q76" s="85">
        <v>2.5</v>
      </c>
      <c r="R76" s="85">
        <v>2.5</v>
      </c>
      <c r="S76" s="85">
        <v>2</v>
      </c>
      <c r="T76" s="82">
        <f t="shared" si="10"/>
        <v>29</v>
      </c>
      <c r="U76" s="82">
        <f t="shared" si="9"/>
        <v>94</v>
      </c>
      <c r="V76" s="85">
        <f t="shared" si="8"/>
        <v>98.429319371727757</v>
      </c>
      <c r="W76" s="86">
        <v>1</v>
      </c>
      <c r="X76" s="86">
        <v>2</v>
      </c>
      <c r="Y76" s="86">
        <v>7</v>
      </c>
      <c r="Z76" s="86">
        <v>3</v>
      </c>
      <c r="AA76" s="86">
        <v>3</v>
      </c>
      <c r="AB76" s="86">
        <v>2</v>
      </c>
      <c r="AC76" s="86">
        <v>2</v>
      </c>
      <c r="AD76" s="86">
        <v>0</v>
      </c>
      <c r="AE76" s="86">
        <v>1.5</v>
      </c>
      <c r="AF76" s="86">
        <v>0</v>
      </c>
      <c r="AG76" s="86">
        <v>1</v>
      </c>
      <c r="AH76" s="86">
        <v>2.5</v>
      </c>
      <c r="AI76" s="86">
        <v>10</v>
      </c>
      <c r="AJ76" s="86">
        <v>6.25</v>
      </c>
      <c r="AK76" s="86">
        <v>6</v>
      </c>
      <c r="AL76" s="86">
        <v>4</v>
      </c>
      <c r="AM76" s="86">
        <v>8</v>
      </c>
      <c r="AN76" s="86">
        <v>8</v>
      </c>
      <c r="AO76" s="86">
        <v>6</v>
      </c>
      <c r="AP76" s="86">
        <v>0</v>
      </c>
      <c r="AQ76" s="86">
        <v>3</v>
      </c>
      <c r="AR76" s="97"/>
      <c r="AS76" s="99"/>
      <c r="AT76" s="85"/>
      <c r="AU76" s="87"/>
      <c r="AV76" s="98">
        <f>SUM(W76:AQ76)</f>
        <v>76.25</v>
      </c>
      <c r="AW76" s="99">
        <v>50.833333333333329</v>
      </c>
      <c r="AX76" s="85">
        <v>51.527777777777779</v>
      </c>
      <c r="AY76" s="87">
        <v>3</v>
      </c>
      <c r="AZ76" s="88" t="s">
        <v>285</v>
      </c>
      <c r="BA76" s="89" t="s">
        <v>193</v>
      </c>
    </row>
    <row r="77" spans="1:53" s="5" customFormat="1" ht="13.8" x14ac:dyDescent="0.25">
      <c r="A77" s="91" t="s">
        <v>252</v>
      </c>
      <c r="B77" s="92" t="s">
        <v>85</v>
      </c>
      <c r="C77" s="93">
        <v>25</v>
      </c>
      <c r="D77" s="93">
        <v>52.5</v>
      </c>
      <c r="E77" s="93">
        <v>0.5</v>
      </c>
      <c r="F77" s="93">
        <v>1.5</v>
      </c>
      <c r="G77" s="93">
        <v>0.5</v>
      </c>
      <c r="H77" s="93">
        <v>2.5</v>
      </c>
      <c r="I77" s="93">
        <v>2</v>
      </c>
      <c r="J77" s="93">
        <v>2</v>
      </c>
      <c r="K77" s="93">
        <v>0</v>
      </c>
      <c r="L77" s="93">
        <v>0.5</v>
      </c>
      <c r="M77" s="93">
        <v>0</v>
      </c>
      <c r="N77" s="93">
        <v>2</v>
      </c>
      <c r="O77" s="93">
        <v>2.5</v>
      </c>
      <c r="P77" s="93">
        <v>0.5</v>
      </c>
      <c r="Q77" s="93">
        <v>3</v>
      </c>
      <c r="R77" s="93">
        <v>2.5</v>
      </c>
      <c r="S77" s="93">
        <v>0</v>
      </c>
      <c r="T77" s="90">
        <f t="shared" si="10"/>
        <v>20</v>
      </c>
      <c r="U77" s="90">
        <f t="shared" si="9"/>
        <v>97.5</v>
      </c>
      <c r="V77" s="93">
        <f t="shared" si="8"/>
        <v>102.09424083769633</v>
      </c>
      <c r="W77" s="94">
        <v>9</v>
      </c>
      <c r="X77" s="94">
        <v>2</v>
      </c>
      <c r="Y77" s="94">
        <v>7</v>
      </c>
      <c r="Z77" s="94">
        <v>3</v>
      </c>
      <c r="AA77" s="94">
        <v>1.5</v>
      </c>
      <c r="AB77" s="94">
        <v>0</v>
      </c>
      <c r="AC77" s="94">
        <v>4</v>
      </c>
      <c r="AD77" s="94">
        <v>4</v>
      </c>
      <c r="AE77" s="94">
        <v>0</v>
      </c>
      <c r="AF77" s="94">
        <v>0</v>
      </c>
      <c r="AG77" s="94">
        <v>0</v>
      </c>
      <c r="AH77" s="94">
        <v>6.25</v>
      </c>
      <c r="AI77" s="94">
        <v>5</v>
      </c>
      <c r="AJ77" s="94">
        <v>6.25</v>
      </c>
      <c r="AK77" s="94">
        <v>6</v>
      </c>
      <c r="AL77" s="94">
        <v>5</v>
      </c>
      <c r="AM77" s="94">
        <v>0</v>
      </c>
      <c r="AN77" s="94">
        <v>0</v>
      </c>
      <c r="AO77" s="94">
        <v>3</v>
      </c>
      <c r="AP77" s="94">
        <v>0</v>
      </c>
      <c r="AQ77" s="94">
        <v>4</v>
      </c>
      <c r="AR77" s="100"/>
      <c r="AS77" s="102"/>
      <c r="AT77" s="85"/>
      <c r="AU77" s="87"/>
      <c r="AV77" s="101">
        <f>SUM(W77:AQ77)</f>
        <v>66</v>
      </c>
      <c r="AW77" s="102">
        <v>44</v>
      </c>
      <c r="AX77" s="85">
        <v>49.083333333333329</v>
      </c>
      <c r="AY77" s="87">
        <v>4</v>
      </c>
      <c r="AZ77" s="95" t="s">
        <v>286</v>
      </c>
      <c r="BA77" s="96" t="s">
        <v>189</v>
      </c>
    </row>
    <row r="78" spans="1:53" s="5" customFormat="1" ht="13.8" x14ac:dyDescent="0.25">
      <c r="A78" s="91" t="s">
        <v>256</v>
      </c>
      <c r="B78" s="92" t="s">
        <v>89</v>
      </c>
      <c r="C78" s="93">
        <v>27</v>
      </c>
      <c r="D78" s="93">
        <v>50</v>
      </c>
      <c r="E78" s="93">
        <v>1</v>
      </c>
      <c r="F78" s="93">
        <v>2.5</v>
      </c>
      <c r="G78" s="93">
        <v>3</v>
      </c>
      <c r="H78" s="93">
        <v>1</v>
      </c>
      <c r="I78" s="93">
        <v>1</v>
      </c>
      <c r="J78" s="93">
        <v>0.5</v>
      </c>
      <c r="K78" s="93">
        <v>2</v>
      </c>
      <c r="L78" s="93">
        <v>3</v>
      </c>
      <c r="M78" s="93">
        <v>0.5</v>
      </c>
      <c r="N78" s="93">
        <v>0.5</v>
      </c>
      <c r="O78" s="93">
        <v>2</v>
      </c>
      <c r="P78" s="93">
        <v>2</v>
      </c>
      <c r="Q78" s="93">
        <v>3</v>
      </c>
      <c r="R78" s="93">
        <v>0</v>
      </c>
      <c r="S78" s="93">
        <v>0.5</v>
      </c>
      <c r="T78" s="90">
        <f t="shared" si="10"/>
        <v>22.5</v>
      </c>
      <c r="U78" s="90">
        <f t="shared" si="9"/>
        <v>99.5</v>
      </c>
      <c r="V78" s="93">
        <f t="shared" si="8"/>
        <v>104.18848167539268</v>
      </c>
      <c r="W78" s="94">
        <v>8</v>
      </c>
      <c r="X78" s="94">
        <v>0</v>
      </c>
      <c r="Y78" s="94">
        <v>7</v>
      </c>
      <c r="Z78" s="94">
        <v>0</v>
      </c>
      <c r="AA78" s="94">
        <v>0</v>
      </c>
      <c r="AB78" s="94">
        <v>0</v>
      </c>
      <c r="AC78" s="94">
        <v>0</v>
      </c>
      <c r="AD78" s="94">
        <v>0</v>
      </c>
      <c r="AE78" s="94">
        <v>0</v>
      </c>
      <c r="AF78" s="94">
        <v>0</v>
      </c>
      <c r="AG78" s="94">
        <v>0</v>
      </c>
      <c r="AH78" s="94">
        <v>2.5</v>
      </c>
      <c r="AI78" s="94">
        <v>5</v>
      </c>
      <c r="AJ78" s="94">
        <v>6.25</v>
      </c>
      <c r="AK78" s="94">
        <v>6</v>
      </c>
      <c r="AL78" s="94">
        <v>5</v>
      </c>
      <c r="AM78" s="94">
        <v>8</v>
      </c>
      <c r="AN78" s="94">
        <v>8</v>
      </c>
      <c r="AO78" s="94">
        <v>5</v>
      </c>
      <c r="AP78" s="94">
        <v>0</v>
      </c>
      <c r="AQ78" s="94">
        <v>3</v>
      </c>
      <c r="AR78" s="100"/>
      <c r="AS78" s="102"/>
      <c r="AT78" s="85"/>
      <c r="AU78" s="87"/>
      <c r="AV78" s="101">
        <f>SUM(W78:AQ78)</f>
        <v>63.75</v>
      </c>
      <c r="AW78" s="102">
        <v>42.5</v>
      </c>
      <c r="AX78" s="85">
        <v>48.888888888888886</v>
      </c>
      <c r="AY78" s="87">
        <v>5</v>
      </c>
      <c r="AZ78" s="95" t="s">
        <v>286</v>
      </c>
      <c r="BA78" s="96" t="s">
        <v>177</v>
      </c>
    </row>
    <row r="79" spans="1:53" s="5" customFormat="1" ht="13.8" x14ac:dyDescent="0.25">
      <c r="A79" s="52" t="s">
        <v>258</v>
      </c>
      <c r="B79" s="53" t="s">
        <v>91</v>
      </c>
      <c r="C79" s="54">
        <v>27</v>
      </c>
      <c r="D79" s="54">
        <v>48</v>
      </c>
      <c r="E79" s="54">
        <v>0.5</v>
      </c>
      <c r="F79" s="54">
        <v>1.5</v>
      </c>
      <c r="G79" s="54">
        <v>1</v>
      </c>
      <c r="H79" s="54">
        <v>1.5</v>
      </c>
      <c r="I79" s="54">
        <v>2.5</v>
      </c>
      <c r="J79" s="54">
        <v>0.5</v>
      </c>
      <c r="K79" s="54">
        <v>0</v>
      </c>
      <c r="L79" s="54">
        <v>3</v>
      </c>
      <c r="M79" s="54">
        <v>0.5</v>
      </c>
      <c r="N79" s="54">
        <v>0.5</v>
      </c>
      <c r="O79" s="54">
        <v>1</v>
      </c>
      <c r="P79" s="54">
        <v>0.5</v>
      </c>
      <c r="Q79" s="54">
        <v>3</v>
      </c>
      <c r="R79" s="54">
        <v>1.5</v>
      </c>
      <c r="S79" s="54">
        <v>0</v>
      </c>
      <c r="T79" s="51">
        <f t="shared" si="10"/>
        <v>17.5</v>
      </c>
      <c r="U79" s="59">
        <f t="shared" si="9"/>
        <v>92.5</v>
      </c>
      <c r="V79" s="54">
        <f t="shared" si="8"/>
        <v>96.858638743455501</v>
      </c>
      <c r="W79" s="55">
        <v>11</v>
      </c>
      <c r="X79" s="55">
        <v>0</v>
      </c>
      <c r="Y79" s="55">
        <v>7</v>
      </c>
      <c r="Z79" s="55">
        <v>1.5</v>
      </c>
      <c r="AA79" s="55">
        <v>0</v>
      </c>
      <c r="AB79" s="55">
        <v>0</v>
      </c>
      <c r="AC79" s="55">
        <v>0</v>
      </c>
      <c r="AD79" s="55">
        <v>0</v>
      </c>
      <c r="AE79" s="55">
        <v>1.5</v>
      </c>
      <c r="AF79" s="55">
        <v>0</v>
      </c>
      <c r="AG79" s="55">
        <v>1</v>
      </c>
      <c r="AH79" s="55">
        <v>6.25</v>
      </c>
      <c r="AI79" s="55">
        <v>5</v>
      </c>
      <c r="AJ79" s="55">
        <v>13.75</v>
      </c>
      <c r="AK79" s="55">
        <v>6</v>
      </c>
      <c r="AL79" s="55">
        <v>5</v>
      </c>
      <c r="AM79" s="55">
        <v>0</v>
      </c>
      <c r="AN79" s="55">
        <v>0</v>
      </c>
      <c r="AO79" s="55">
        <v>3</v>
      </c>
      <c r="AP79" s="55">
        <v>1</v>
      </c>
      <c r="AQ79" s="55">
        <v>5</v>
      </c>
      <c r="AR79" s="66"/>
      <c r="AS79" s="81"/>
      <c r="AT79" s="56"/>
      <c r="AU79" s="57"/>
      <c r="AV79" s="80">
        <f>SUM(W79:AQ79)</f>
        <v>67</v>
      </c>
      <c r="AW79" s="81">
        <v>44.666666666666664</v>
      </c>
      <c r="AX79" s="56">
        <v>48.027777777777771</v>
      </c>
      <c r="AY79" s="57">
        <v>6</v>
      </c>
      <c r="AZ79" s="58" t="s">
        <v>286</v>
      </c>
      <c r="BA79" s="8" t="s">
        <v>279</v>
      </c>
    </row>
    <row r="80" spans="1:53" s="5" customFormat="1" ht="13.8" x14ac:dyDescent="0.25">
      <c r="A80" s="91" t="s">
        <v>263</v>
      </c>
      <c r="B80" s="92" t="s">
        <v>96</v>
      </c>
      <c r="C80" s="93">
        <v>15</v>
      </c>
      <c r="D80" s="93">
        <v>46</v>
      </c>
      <c r="E80" s="93">
        <v>0</v>
      </c>
      <c r="F80" s="93">
        <v>1.5</v>
      </c>
      <c r="G80" s="93">
        <v>4</v>
      </c>
      <c r="H80" s="93">
        <v>1</v>
      </c>
      <c r="I80" s="93">
        <v>2</v>
      </c>
      <c r="J80" s="93">
        <v>3</v>
      </c>
      <c r="K80" s="93">
        <v>1.5</v>
      </c>
      <c r="L80" s="93">
        <v>0.5</v>
      </c>
      <c r="M80" s="93">
        <v>1</v>
      </c>
      <c r="N80" s="93">
        <v>2</v>
      </c>
      <c r="O80" s="93">
        <v>2.5</v>
      </c>
      <c r="P80" s="93">
        <v>1</v>
      </c>
      <c r="Q80" s="93">
        <v>2</v>
      </c>
      <c r="R80" s="93">
        <v>2.5</v>
      </c>
      <c r="S80" s="93">
        <v>0</v>
      </c>
      <c r="T80" s="90">
        <f t="shared" si="10"/>
        <v>24.5</v>
      </c>
      <c r="U80" s="90">
        <f t="shared" si="9"/>
        <v>85.5</v>
      </c>
      <c r="V80" s="93">
        <f t="shared" si="8"/>
        <v>89.528795811518322</v>
      </c>
      <c r="W80" s="94">
        <v>8</v>
      </c>
      <c r="X80" s="94">
        <v>6</v>
      </c>
      <c r="Y80" s="94">
        <v>7</v>
      </c>
      <c r="Z80" s="94">
        <v>1.5</v>
      </c>
      <c r="AA80" s="94">
        <v>1</v>
      </c>
      <c r="AB80" s="94">
        <v>2</v>
      </c>
      <c r="AC80" s="94">
        <v>2</v>
      </c>
      <c r="AD80" s="94">
        <v>2</v>
      </c>
      <c r="AE80" s="94">
        <v>3</v>
      </c>
      <c r="AF80" s="94">
        <v>1.5</v>
      </c>
      <c r="AG80" s="94">
        <v>3</v>
      </c>
      <c r="AH80" s="94">
        <v>1.25</v>
      </c>
      <c r="AI80" s="94">
        <v>0</v>
      </c>
      <c r="AJ80" s="94">
        <v>6.875</v>
      </c>
      <c r="AK80" s="94">
        <v>6</v>
      </c>
      <c r="AL80" s="94">
        <v>5</v>
      </c>
      <c r="AM80" s="94">
        <v>0</v>
      </c>
      <c r="AN80" s="94">
        <v>0</v>
      </c>
      <c r="AO80" s="94">
        <v>5</v>
      </c>
      <c r="AP80" s="94">
        <v>2</v>
      </c>
      <c r="AQ80" s="94">
        <v>4</v>
      </c>
      <c r="AR80" s="100"/>
      <c r="AS80" s="102"/>
      <c r="AT80" s="85"/>
      <c r="AU80" s="87"/>
      <c r="AV80" s="101">
        <f>SUM(W80:AQ80)</f>
        <v>67.125</v>
      </c>
      <c r="AW80" s="102">
        <v>44.75</v>
      </c>
      <c r="AX80" s="85">
        <v>46.125</v>
      </c>
      <c r="AY80" s="87">
        <v>7</v>
      </c>
      <c r="AZ80" s="95" t="s">
        <v>286</v>
      </c>
      <c r="BA80" s="96" t="s">
        <v>232</v>
      </c>
    </row>
    <row r="81" spans="1:53" s="5" customFormat="1" ht="13.8" x14ac:dyDescent="0.25">
      <c r="A81" s="91" t="s">
        <v>274</v>
      </c>
      <c r="B81" s="92" t="s">
        <v>107</v>
      </c>
      <c r="C81" s="93">
        <v>16</v>
      </c>
      <c r="D81" s="93">
        <v>53.5</v>
      </c>
      <c r="E81" s="93">
        <v>1</v>
      </c>
      <c r="F81" s="93">
        <v>1.5</v>
      </c>
      <c r="G81" s="93">
        <v>2</v>
      </c>
      <c r="H81" s="93">
        <v>1</v>
      </c>
      <c r="I81" s="93">
        <v>2.5</v>
      </c>
      <c r="J81" s="93">
        <v>1</v>
      </c>
      <c r="K81" s="93">
        <v>0</v>
      </c>
      <c r="L81" s="93">
        <v>1</v>
      </c>
      <c r="M81" s="93">
        <v>2</v>
      </c>
      <c r="N81" s="93">
        <v>1.5</v>
      </c>
      <c r="O81" s="93">
        <v>0.5</v>
      </c>
      <c r="P81" s="93">
        <v>3</v>
      </c>
      <c r="Q81" s="93">
        <v>2</v>
      </c>
      <c r="R81" s="93">
        <v>1.5</v>
      </c>
      <c r="S81" s="93">
        <v>1</v>
      </c>
      <c r="T81" s="90">
        <f t="shared" si="10"/>
        <v>21.5</v>
      </c>
      <c r="U81" s="90">
        <f t="shared" si="9"/>
        <v>91</v>
      </c>
      <c r="V81" s="93">
        <f t="shared" si="8"/>
        <v>95.287958115183244</v>
      </c>
      <c r="W81" s="94">
        <v>0</v>
      </c>
      <c r="X81" s="94">
        <v>0</v>
      </c>
      <c r="Y81" s="94">
        <v>7</v>
      </c>
      <c r="Z81" s="94">
        <v>2</v>
      </c>
      <c r="AA81" s="94">
        <v>3</v>
      </c>
      <c r="AB81" s="94">
        <v>0</v>
      </c>
      <c r="AC81" s="94">
        <v>0</v>
      </c>
      <c r="AD81" s="94">
        <v>0</v>
      </c>
      <c r="AE81" s="94">
        <v>0</v>
      </c>
      <c r="AF81" s="94">
        <v>0</v>
      </c>
      <c r="AG81" s="94">
        <v>1</v>
      </c>
      <c r="AH81" s="94">
        <v>6.25</v>
      </c>
      <c r="AI81" s="94">
        <v>0</v>
      </c>
      <c r="AJ81" s="94">
        <v>8.125</v>
      </c>
      <c r="AK81" s="94">
        <v>6</v>
      </c>
      <c r="AL81" s="94">
        <v>5</v>
      </c>
      <c r="AM81" s="94">
        <v>8</v>
      </c>
      <c r="AN81" s="94">
        <v>0</v>
      </c>
      <c r="AO81" s="94">
        <v>5</v>
      </c>
      <c r="AP81" s="94">
        <v>2</v>
      </c>
      <c r="AQ81" s="94">
        <v>4</v>
      </c>
      <c r="AR81" s="100"/>
      <c r="AS81" s="102"/>
      <c r="AT81" s="85"/>
      <c r="AU81" s="87"/>
      <c r="AV81" s="101">
        <f>SUM(W81:AQ81)</f>
        <v>57.375</v>
      </c>
      <c r="AW81" s="102">
        <v>38.25</v>
      </c>
      <c r="AX81" s="85">
        <v>44.402777777777779</v>
      </c>
      <c r="AY81" s="87">
        <v>8</v>
      </c>
      <c r="AZ81" s="95" t="s">
        <v>286</v>
      </c>
      <c r="BA81" s="96" t="s">
        <v>282</v>
      </c>
    </row>
    <row r="82" spans="1:53" s="5" customFormat="1" ht="13.8" x14ac:dyDescent="0.25">
      <c r="A82" s="91" t="s">
        <v>250</v>
      </c>
      <c r="B82" s="92" t="s">
        <v>83</v>
      </c>
      <c r="C82" s="93">
        <v>15</v>
      </c>
      <c r="D82" s="93">
        <v>49</v>
      </c>
      <c r="E82" s="93">
        <v>1</v>
      </c>
      <c r="F82" s="93">
        <v>1.5</v>
      </c>
      <c r="G82" s="93">
        <v>1</v>
      </c>
      <c r="H82" s="93">
        <v>1.5</v>
      </c>
      <c r="I82" s="93">
        <v>2</v>
      </c>
      <c r="J82" s="93">
        <v>0.5</v>
      </c>
      <c r="K82" s="93">
        <v>2</v>
      </c>
      <c r="L82" s="93">
        <v>2</v>
      </c>
      <c r="M82" s="93">
        <v>0</v>
      </c>
      <c r="N82" s="93">
        <v>3.5</v>
      </c>
      <c r="O82" s="93">
        <v>2.5</v>
      </c>
      <c r="P82" s="93">
        <v>2</v>
      </c>
      <c r="Q82" s="93">
        <v>3</v>
      </c>
      <c r="R82" s="93">
        <v>1.5</v>
      </c>
      <c r="S82" s="93">
        <v>0.5</v>
      </c>
      <c r="T82" s="90">
        <f t="shared" si="10"/>
        <v>24.5</v>
      </c>
      <c r="U82" s="90">
        <f t="shared" si="9"/>
        <v>88.5</v>
      </c>
      <c r="V82" s="93">
        <f t="shared" si="8"/>
        <v>92.670157068062835</v>
      </c>
      <c r="W82" s="94">
        <v>11</v>
      </c>
      <c r="X82" s="94">
        <v>6</v>
      </c>
      <c r="Y82" s="94">
        <v>7</v>
      </c>
      <c r="Z82" s="94">
        <v>1.5</v>
      </c>
      <c r="AA82" s="94">
        <v>0</v>
      </c>
      <c r="AB82" s="94">
        <v>0</v>
      </c>
      <c r="AC82" s="94">
        <v>0</v>
      </c>
      <c r="AD82" s="94">
        <v>0</v>
      </c>
      <c r="AE82" s="94">
        <v>0</v>
      </c>
      <c r="AF82" s="94">
        <v>0</v>
      </c>
      <c r="AG82" s="94">
        <v>0</v>
      </c>
      <c r="AH82" s="94">
        <v>2.5</v>
      </c>
      <c r="AI82" s="94">
        <v>0</v>
      </c>
      <c r="AJ82" s="94">
        <v>7.5</v>
      </c>
      <c r="AK82" s="94">
        <v>6</v>
      </c>
      <c r="AL82" s="94">
        <v>3</v>
      </c>
      <c r="AM82" s="94">
        <v>0</v>
      </c>
      <c r="AN82" s="94">
        <v>0</v>
      </c>
      <c r="AO82" s="94">
        <v>4</v>
      </c>
      <c r="AP82" s="94">
        <v>1</v>
      </c>
      <c r="AQ82" s="94">
        <v>5</v>
      </c>
      <c r="AR82" s="100"/>
      <c r="AS82" s="102"/>
      <c r="AT82" s="85"/>
      <c r="AU82" s="87"/>
      <c r="AV82" s="101">
        <f>SUM(W82:AQ82)</f>
        <v>54.5</v>
      </c>
      <c r="AW82" s="102">
        <v>36.333333333333336</v>
      </c>
      <c r="AX82" s="85">
        <v>42.75</v>
      </c>
      <c r="AY82" s="87">
        <v>9</v>
      </c>
      <c r="AZ82" s="95" t="s">
        <v>286</v>
      </c>
      <c r="BA82" s="96" t="s">
        <v>175</v>
      </c>
    </row>
    <row r="83" spans="1:53" s="5" customFormat="1" ht="13.8" x14ac:dyDescent="0.25">
      <c r="A83" s="52" t="s">
        <v>266</v>
      </c>
      <c r="B83" s="53" t="s">
        <v>99</v>
      </c>
      <c r="C83" s="54">
        <v>27</v>
      </c>
      <c r="D83" s="54">
        <v>54</v>
      </c>
      <c r="E83" s="54">
        <v>0</v>
      </c>
      <c r="F83" s="54">
        <v>1</v>
      </c>
      <c r="G83" s="54">
        <v>4</v>
      </c>
      <c r="H83" s="54">
        <v>1.5</v>
      </c>
      <c r="I83" s="54">
        <v>2.5</v>
      </c>
      <c r="J83" s="54">
        <v>1</v>
      </c>
      <c r="K83" s="54">
        <v>0</v>
      </c>
      <c r="L83" s="54">
        <v>2</v>
      </c>
      <c r="M83" s="54">
        <v>1</v>
      </c>
      <c r="N83" s="54">
        <v>2</v>
      </c>
      <c r="O83" s="54">
        <v>1</v>
      </c>
      <c r="P83" s="54">
        <v>2</v>
      </c>
      <c r="Q83" s="54">
        <v>3</v>
      </c>
      <c r="R83" s="54">
        <v>1.5</v>
      </c>
      <c r="S83" s="54">
        <v>1</v>
      </c>
      <c r="T83" s="51">
        <f t="shared" si="10"/>
        <v>23.5</v>
      </c>
      <c r="U83" s="59">
        <f t="shared" si="9"/>
        <v>104.5</v>
      </c>
      <c r="V83" s="54">
        <f t="shared" si="8"/>
        <v>109.42408376963351</v>
      </c>
      <c r="W83" s="55">
        <v>1</v>
      </c>
      <c r="X83" s="55">
        <v>0</v>
      </c>
      <c r="Y83" s="55">
        <v>7</v>
      </c>
      <c r="Z83" s="55">
        <v>0</v>
      </c>
      <c r="AA83" s="55">
        <v>0</v>
      </c>
      <c r="AB83" s="55">
        <v>0</v>
      </c>
      <c r="AC83" s="55">
        <v>2</v>
      </c>
      <c r="AD83" s="55">
        <v>0</v>
      </c>
      <c r="AE83" s="55">
        <v>0</v>
      </c>
      <c r="AF83" s="55">
        <v>0</v>
      </c>
      <c r="AG83" s="55">
        <v>1</v>
      </c>
      <c r="AH83" s="55">
        <v>3.75</v>
      </c>
      <c r="AI83" s="55">
        <v>0</v>
      </c>
      <c r="AJ83" s="55">
        <v>8.125</v>
      </c>
      <c r="AK83" s="55">
        <v>6</v>
      </c>
      <c r="AL83" s="55">
        <v>4</v>
      </c>
      <c r="AM83" s="55">
        <v>0</v>
      </c>
      <c r="AN83" s="55">
        <v>0</v>
      </c>
      <c r="AO83" s="55">
        <v>3</v>
      </c>
      <c r="AP83" s="55">
        <v>0</v>
      </c>
      <c r="AQ83" s="55">
        <v>5</v>
      </c>
      <c r="AR83" s="66"/>
      <c r="AS83" s="81"/>
      <c r="AT83" s="56"/>
      <c r="AU83" s="57"/>
      <c r="AV83" s="80">
        <f>SUM(W83:AQ83)</f>
        <v>40.875</v>
      </c>
      <c r="AW83" s="81">
        <v>27.250000000000004</v>
      </c>
      <c r="AX83" s="56">
        <v>42.652777777777779</v>
      </c>
      <c r="AY83" s="57">
        <v>10</v>
      </c>
      <c r="AZ83" s="58" t="s">
        <v>286</v>
      </c>
      <c r="BA83" s="8" t="s">
        <v>281</v>
      </c>
    </row>
    <row r="84" spans="1:53" s="5" customFormat="1" ht="13.8" x14ac:dyDescent="0.25">
      <c r="A84" s="91" t="s">
        <v>244</v>
      </c>
      <c r="B84" s="92" t="s">
        <v>77</v>
      </c>
      <c r="C84" s="93">
        <v>18</v>
      </c>
      <c r="D84" s="93">
        <v>49</v>
      </c>
      <c r="E84" s="93">
        <v>1</v>
      </c>
      <c r="F84" s="93">
        <v>1</v>
      </c>
      <c r="G84" s="93">
        <v>1</v>
      </c>
      <c r="H84" s="93">
        <v>2.5</v>
      </c>
      <c r="I84" s="93">
        <v>2</v>
      </c>
      <c r="J84" s="93">
        <v>1.5</v>
      </c>
      <c r="K84" s="93">
        <v>1</v>
      </c>
      <c r="L84" s="93">
        <v>1</v>
      </c>
      <c r="M84" s="93">
        <v>0</v>
      </c>
      <c r="N84" s="93">
        <v>1.5</v>
      </c>
      <c r="O84" s="93">
        <v>1.5</v>
      </c>
      <c r="P84" s="93">
        <v>2.5</v>
      </c>
      <c r="Q84" s="93">
        <v>3</v>
      </c>
      <c r="R84" s="93">
        <v>1.5</v>
      </c>
      <c r="S84" s="93">
        <v>1.5</v>
      </c>
      <c r="T84" s="90">
        <f t="shared" si="10"/>
        <v>22.5</v>
      </c>
      <c r="U84" s="90">
        <f t="shared" si="9"/>
        <v>89.5</v>
      </c>
      <c r="V84" s="93">
        <f t="shared" si="8"/>
        <v>93.717277486911001</v>
      </c>
      <c r="W84" s="94">
        <v>3</v>
      </c>
      <c r="X84" s="94">
        <v>2</v>
      </c>
      <c r="Y84" s="94">
        <v>7</v>
      </c>
      <c r="Z84" s="94">
        <v>1.5</v>
      </c>
      <c r="AA84" s="94">
        <v>1.5</v>
      </c>
      <c r="AB84" s="94">
        <v>0</v>
      </c>
      <c r="AC84" s="94">
        <v>4</v>
      </c>
      <c r="AD84" s="94">
        <v>0</v>
      </c>
      <c r="AE84" s="94">
        <v>3</v>
      </c>
      <c r="AF84" s="94">
        <v>0</v>
      </c>
      <c r="AG84" s="94">
        <v>0</v>
      </c>
      <c r="AH84" s="94">
        <v>6.25</v>
      </c>
      <c r="AI84" s="94">
        <v>0</v>
      </c>
      <c r="AJ84" s="94">
        <v>6.25</v>
      </c>
      <c r="AK84" s="94">
        <v>6</v>
      </c>
      <c r="AL84" s="94">
        <v>2</v>
      </c>
      <c r="AM84" s="94">
        <v>0</v>
      </c>
      <c r="AN84" s="94">
        <v>0</v>
      </c>
      <c r="AO84" s="94">
        <v>6</v>
      </c>
      <c r="AP84" s="94">
        <v>0</v>
      </c>
      <c r="AQ84" s="94">
        <v>4</v>
      </c>
      <c r="AR84" s="100"/>
      <c r="AS84" s="102"/>
      <c r="AT84" s="85"/>
      <c r="AU84" s="87"/>
      <c r="AV84" s="101">
        <f>SUM(W84:AQ84)</f>
        <v>52.5</v>
      </c>
      <c r="AW84" s="102">
        <v>35</v>
      </c>
      <c r="AX84" s="85">
        <v>42.361111111111114</v>
      </c>
      <c r="AY84" s="87">
        <v>11</v>
      </c>
      <c r="AZ84" s="95" t="s">
        <v>286</v>
      </c>
      <c r="BA84" s="96" t="s">
        <v>175</v>
      </c>
    </row>
    <row r="85" spans="1:53" s="5" customFormat="1" ht="13.8" x14ac:dyDescent="0.25">
      <c r="A85" s="52" t="s">
        <v>253</v>
      </c>
      <c r="B85" s="53" t="s">
        <v>86</v>
      </c>
      <c r="C85" s="54">
        <v>20</v>
      </c>
      <c r="D85" s="54">
        <v>44.5</v>
      </c>
      <c r="E85" s="54">
        <v>1.5</v>
      </c>
      <c r="F85" s="54">
        <v>1.5</v>
      </c>
      <c r="G85" s="54">
        <v>2</v>
      </c>
      <c r="H85" s="54">
        <v>0</v>
      </c>
      <c r="I85" s="54">
        <v>1</v>
      </c>
      <c r="J85" s="54">
        <v>1</v>
      </c>
      <c r="K85" s="54">
        <v>1</v>
      </c>
      <c r="L85" s="54">
        <v>1.5</v>
      </c>
      <c r="M85" s="54">
        <v>0</v>
      </c>
      <c r="N85" s="54">
        <v>0</v>
      </c>
      <c r="O85" s="54">
        <v>1.5</v>
      </c>
      <c r="P85" s="54">
        <v>2.5</v>
      </c>
      <c r="Q85" s="54">
        <v>2</v>
      </c>
      <c r="R85" s="54">
        <v>1.5</v>
      </c>
      <c r="S85" s="54">
        <v>2</v>
      </c>
      <c r="T85" s="51">
        <f t="shared" si="10"/>
        <v>19</v>
      </c>
      <c r="U85" s="51">
        <f t="shared" si="9"/>
        <v>83.5</v>
      </c>
      <c r="V85" s="54">
        <f t="shared" si="8"/>
        <v>87.434554973821989</v>
      </c>
      <c r="W85" s="55">
        <v>1</v>
      </c>
      <c r="X85" s="55">
        <v>6</v>
      </c>
      <c r="Y85" s="55">
        <v>7</v>
      </c>
      <c r="Z85" s="55">
        <v>0</v>
      </c>
      <c r="AA85" s="55">
        <v>0</v>
      </c>
      <c r="AB85" s="55">
        <v>2</v>
      </c>
      <c r="AC85" s="55">
        <v>4</v>
      </c>
      <c r="AD85" s="55">
        <v>0</v>
      </c>
      <c r="AE85" s="55">
        <v>0</v>
      </c>
      <c r="AF85" s="55">
        <v>0</v>
      </c>
      <c r="AG85" s="55">
        <v>1</v>
      </c>
      <c r="AH85" s="55">
        <v>3.75</v>
      </c>
      <c r="AI85" s="55">
        <v>0</v>
      </c>
      <c r="AJ85" s="55">
        <v>6.25</v>
      </c>
      <c r="AK85" s="55">
        <v>5</v>
      </c>
      <c r="AL85" s="55">
        <v>2</v>
      </c>
      <c r="AM85" s="55">
        <v>6</v>
      </c>
      <c r="AN85" s="55">
        <v>4</v>
      </c>
      <c r="AO85" s="55">
        <v>4</v>
      </c>
      <c r="AP85" s="55">
        <v>0</v>
      </c>
      <c r="AQ85" s="55">
        <v>5</v>
      </c>
      <c r="AR85" s="66"/>
      <c r="AS85" s="81"/>
      <c r="AT85" s="56"/>
      <c r="AU85" s="57"/>
      <c r="AV85" s="80">
        <f>SUM(W85:AQ85)</f>
        <v>57</v>
      </c>
      <c r="AW85" s="81">
        <v>38</v>
      </c>
      <c r="AX85" s="56">
        <v>42.194444444444443</v>
      </c>
      <c r="AY85" s="57">
        <v>12</v>
      </c>
      <c r="AZ85" s="58" t="s">
        <v>286</v>
      </c>
      <c r="BA85" s="8" t="s">
        <v>276</v>
      </c>
    </row>
    <row r="86" spans="1:53" s="5" customFormat="1" ht="13.8" x14ac:dyDescent="0.25">
      <c r="A86" s="91" t="s">
        <v>243</v>
      </c>
      <c r="B86" s="92" t="s">
        <v>76</v>
      </c>
      <c r="C86" s="93">
        <v>14</v>
      </c>
      <c r="D86" s="93">
        <v>46.5</v>
      </c>
      <c r="E86" s="93">
        <v>1</v>
      </c>
      <c r="F86" s="93">
        <v>1.5</v>
      </c>
      <c r="G86" s="93">
        <v>3</v>
      </c>
      <c r="H86" s="93">
        <v>0</v>
      </c>
      <c r="I86" s="93">
        <v>1</v>
      </c>
      <c r="J86" s="93">
        <v>1</v>
      </c>
      <c r="K86" s="93">
        <v>4.5</v>
      </c>
      <c r="L86" s="93">
        <v>2.5</v>
      </c>
      <c r="M86" s="93">
        <v>1.5</v>
      </c>
      <c r="N86" s="93">
        <v>1</v>
      </c>
      <c r="O86" s="93">
        <v>0</v>
      </c>
      <c r="P86" s="93">
        <v>2.5</v>
      </c>
      <c r="Q86" s="93">
        <v>2.5</v>
      </c>
      <c r="R86" s="93">
        <v>2.5</v>
      </c>
      <c r="S86" s="93">
        <v>0.5</v>
      </c>
      <c r="T86" s="90">
        <f t="shared" si="10"/>
        <v>25</v>
      </c>
      <c r="U86" s="90">
        <f t="shared" si="9"/>
        <v>85.5</v>
      </c>
      <c r="V86" s="93">
        <f t="shared" si="8"/>
        <v>89.528795811518322</v>
      </c>
      <c r="W86" s="94">
        <v>9</v>
      </c>
      <c r="X86" s="94">
        <v>6</v>
      </c>
      <c r="Y86" s="94">
        <v>7</v>
      </c>
      <c r="Z86" s="94">
        <v>0</v>
      </c>
      <c r="AA86" s="94">
        <v>0</v>
      </c>
      <c r="AB86" s="94">
        <v>0</v>
      </c>
      <c r="AC86" s="94">
        <v>0</v>
      </c>
      <c r="AD86" s="94">
        <v>0</v>
      </c>
      <c r="AE86" s="94">
        <v>0</v>
      </c>
      <c r="AF86" s="94">
        <v>0</v>
      </c>
      <c r="AG86" s="94">
        <v>0</v>
      </c>
      <c r="AH86" s="94">
        <v>1.25</v>
      </c>
      <c r="AI86" s="94">
        <v>5</v>
      </c>
      <c r="AJ86" s="94">
        <v>3.75</v>
      </c>
      <c r="AK86" s="94">
        <v>6</v>
      </c>
      <c r="AL86" s="94">
        <v>4</v>
      </c>
      <c r="AM86" s="94">
        <v>0</v>
      </c>
      <c r="AN86" s="94">
        <v>2</v>
      </c>
      <c r="AO86" s="94">
        <v>5</v>
      </c>
      <c r="AP86" s="94">
        <v>1</v>
      </c>
      <c r="AQ86" s="94">
        <v>5</v>
      </c>
      <c r="AR86" s="100"/>
      <c r="AS86" s="102"/>
      <c r="AT86" s="85"/>
      <c r="AU86" s="87"/>
      <c r="AV86" s="101">
        <f>SUM(W86:AQ86)</f>
        <v>55</v>
      </c>
      <c r="AW86" s="102">
        <v>36.666666666666664</v>
      </c>
      <c r="AX86" s="85">
        <v>42.083333333333329</v>
      </c>
      <c r="AY86" s="87">
        <v>13</v>
      </c>
      <c r="AZ86" s="95" t="s">
        <v>286</v>
      </c>
      <c r="BA86" s="96" t="s">
        <v>192</v>
      </c>
    </row>
    <row r="87" spans="1:53" s="5" customFormat="1" ht="13.8" x14ac:dyDescent="0.25">
      <c r="A87" s="52" t="s">
        <v>257</v>
      </c>
      <c r="B87" s="53" t="s">
        <v>90</v>
      </c>
      <c r="C87" s="54">
        <v>21</v>
      </c>
      <c r="D87" s="54">
        <v>52</v>
      </c>
      <c r="E87" s="54">
        <v>0.5</v>
      </c>
      <c r="F87" s="54">
        <v>1</v>
      </c>
      <c r="G87" s="54">
        <v>1.5</v>
      </c>
      <c r="H87" s="54">
        <v>2</v>
      </c>
      <c r="I87" s="54">
        <v>1.5</v>
      </c>
      <c r="J87" s="54">
        <v>3</v>
      </c>
      <c r="K87" s="54">
        <v>0.5</v>
      </c>
      <c r="L87" s="54">
        <v>1</v>
      </c>
      <c r="M87" s="54">
        <v>0</v>
      </c>
      <c r="N87" s="54">
        <v>1</v>
      </c>
      <c r="O87" s="54">
        <v>0.5</v>
      </c>
      <c r="P87" s="54">
        <v>1</v>
      </c>
      <c r="Q87" s="54">
        <v>1.5</v>
      </c>
      <c r="R87" s="54">
        <v>1</v>
      </c>
      <c r="S87" s="54">
        <v>0.5</v>
      </c>
      <c r="T87" s="51">
        <f t="shared" si="10"/>
        <v>16.5</v>
      </c>
      <c r="U87" s="51">
        <f t="shared" si="9"/>
        <v>89.5</v>
      </c>
      <c r="V87" s="54">
        <f t="shared" si="8"/>
        <v>93.717277486911001</v>
      </c>
      <c r="W87" s="9">
        <v>1</v>
      </c>
      <c r="X87" s="9">
        <v>0</v>
      </c>
      <c r="Y87" s="9">
        <v>7</v>
      </c>
      <c r="Z87" s="9">
        <v>1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1.25</v>
      </c>
      <c r="AI87" s="9">
        <v>0</v>
      </c>
      <c r="AJ87" s="9">
        <v>14.375</v>
      </c>
      <c r="AK87" s="9">
        <v>6</v>
      </c>
      <c r="AL87" s="9">
        <v>5</v>
      </c>
      <c r="AM87" s="9">
        <v>0</v>
      </c>
      <c r="AN87" s="9">
        <v>0</v>
      </c>
      <c r="AO87" s="9">
        <v>4</v>
      </c>
      <c r="AP87" s="9">
        <v>4</v>
      </c>
      <c r="AQ87" s="9">
        <v>5</v>
      </c>
      <c r="AR87" s="66"/>
      <c r="AS87" s="81"/>
      <c r="AT87" s="56"/>
      <c r="AU87" s="57"/>
      <c r="AV87" s="80">
        <f>SUM(W87:AQ87)</f>
        <v>48.625</v>
      </c>
      <c r="AW87" s="81">
        <v>32.416666666666664</v>
      </c>
      <c r="AX87" s="56">
        <v>41.069444444444443</v>
      </c>
      <c r="AY87" s="57">
        <v>13</v>
      </c>
      <c r="AZ87" s="58" t="s">
        <v>286</v>
      </c>
      <c r="BA87" s="8" t="s">
        <v>278</v>
      </c>
    </row>
    <row r="88" spans="1:53" s="5" customFormat="1" ht="13.8" x14ac:dyDescent="0.25">
      <c r="A88" s="91" t="s">
        <v>254</v>
      </c>
      <c r="B88" s="92" t="s">
        <v>87</v>
      </c>
      <c r="C88" s="93">
        <v>14</v>
      </c>
      <c r="D88" s="93">
        <v>50</v>
      </c>
      <c r="E88" s="93">
        <v>1</v>
      </c>
      <c r="F88" s="93">
        <v>1</v>
      </c>
      <c r="G88" s="93">
        <v>2</v>
      </c>
      <c r="H88" s="93">
        <v>1</v>
      </c>
      <c r="I88" s="93">
        <v>1</v>
      </c>
      <c r="J88" s="93">
        <v>2</v>
      </c>
      <c r="K88" s="93">
        <v>1</v>
      </c>
      <c r="L88" s="93">
        <v>2</v>
      </c>
      <c r="M88" s="93">
        <v>0</v>
      </c>
      <c r="N88" s="93">
        <v>1.5</v>
      </c>
      <c r="O88" s="93">
        <v>1</v>
      </c>
      <c r="P88" s="93">
        <v>2.5</v>
      </c>
      <c r="Q88" s="93">
        <v>3</v>
      </c>
      <c r="R88" s="93">
        <v>2.5</v>
      </c>
      <c r="S88" s="93">
        <v>0</v>
      </c>
      <c r="T88" s="90">
        <f t="shared" si="10"/>
        <v>21.5</v>
      </c>
      <c r="U88" s="90">
        <f t="shared" si="9"/>
        <v>85.5</v>
      </c>
      <c r="V88" s="93">
        <f t="shared" si="8"/>
        <v>89.528795811518322</v>
      </c>
      <c r="W88" s="94">
        <v>0</v>
      </c>
      <c r="X88" s="94">
        <v>0</v>
      </c>
      <c r="Y88" s="94">
        <v>7</v>
      </c>
      <c r="Z88" s="94">
        <v>0</v>
      </c>
      <c r="AA88" s="94">
        <v>0</v>
      </c>
      <c r="AB88" s="94">
        <v>2</v>
      </c>
      <c r="AC88" s="94">
        <v>2</v>
      </c>
      <c r="AD88" s="94">
        <v>0</v>
      </c>
      <c r="AE88" s="94">
        <v>0</v>
      </c>
      <c r="AF88" s="94">
        <v>0</v>
      </c>
      <c r="AG88" s="94">
        <v>0</v>
      </c>
      <c r="AH88" s="94">
        <v>3.75</v>
      </c>
      <c r="AI88" s="94">
        <v>0</v>
      </c>
      <c r="AJ88" s="94">
        <v>2.5</v>
      </c>
      <c r="AK88" s="94">
        <v>6</v>
      </c>
      <c r="AL88" s="94">
        <v>1</v>
      </c>
      <c r="AM88" s="94">
        <v>8</v>
      </c>
      <c r="AN88" s="94">
        <v>8</v>
      </c>
      <c r="AO88" s="94">
        <v>6</v>
      </c>
      <c r="AP88" s="94">
        <v>0</v>
      </c>
      <c r="AQ88" s="94">
        <v>5</v>
      </c>
      <c r="AR88" s="100"/>
      <c r="AS88" s="102"/>
      <c r="AT88" s="85"/>
      <c r="AU88" s="87"/>
      <c r="AV88" s="101">
        <f>SUM(W88:AQ88)</f>
        <v>51.25</v>
      </c>
      <c r="AW88" s="102">
        <v>34.166666666666664</v>
      </c>
      <c r="AX88" s="85">
        <v>40.833333333333329</v>
      </c>
      <c r="AY88" s="87">
        <v>14</v>
      </c>
      <c r="AZ88" s="95" t="s">
        <v>286</v>
      </c>
      <c r="BA88" s="96" t="s">
        <v>277</v>
      </c>
    </row>
    <row r="89" spans="1:53" s="5" customFormat="1" ht="13.8" x14ac:dyDescent="0.25">
      <c r="A89" s="91" t="s">
        <v>251</v>
      </c>
      <c r="B89" s="92" t="s">
        <v>84</v>
      </c>
      <c r="C89" s="93">
        <v>17</v>
      </c>
      <c r="D89" s="93">
        <v>49</v>
      </c>
      <c r="E89" s="93">
        <v>0.5</v>
      </c>
      <c r="F89" s="93">
        <v>1</v>
      </c>
      <c r="G89" s="93">
        <v>1</v>
      </c>
      <c r="H89" s="93">
        <v>0</v>
      </c>
      <c r="I89" s="93">
        <v>1</v>
      </c>
      <c r="J89" s="93">
        <v>2</v>
      </c>
      <c r="K89" s="93">
        <v>0</v>
      </c>
      <c r="L89" s="93">
        <v>1.5</v>
      </c>
      <c r="M89" s="93">
        <v>1.5</v>
      </c>
      <c r="N89" s="93">
        <v>3</v>
      </c>
      <c r="O89" s="93">
        <v>2</v>
      </c>
      <c r="P89" s="93">
        <v>2</v>
      </c>
      <c r="Q89" s="93">
        <v>2.5</v>
      </c>
      <c r="R89" s="93">
        <v>1.5</v>
      </c>
      <c r="S89" s="93">
        <v>0</v>
      </c>
      <c r="T89" s="90">
        <f t="shared" si="10"/>
        <v>19.5</v>
      </c>
      <c r="U89" s="90">
        <f t="shared" si="9"/>
        <v>85.5</v>
      </c>
      <c r="V89" s="93">
        <f t="shared" si="8"/>
        <v>89.528795811518322</v>
      </c>
      <c r="W89" s="94">
        <v>10</v>
      </c>
      <c r="X89" s="94">
        <v>2</v>
      </c>
      <c r="Y89" s="94">
        <v>7</v>
      </c>
      <c r="Z89" s="94">
        <v>0</v>
      </c>
      <c r="AA89" s="94">
        <v>0</v>
      </c>
      <c r="AB89" s="94">
        <v>0</v>
      </c>
      <c r="AC89" s="94">
        <v>4</v>
      </c>
      <c r="AD89" s="94">
        <v>0</v>
      </c>
      <c r="AE89" s="94">
        <v>0</v>
      </c>
      <c r="AF89" s="94">
        <v>0</v>
      </c>
      <c r="AG89" s="94">
        <v>0</v>
      </c>
      <c r="AH89" s="94">
        <v>2.5</v>
      </c>
      <c r="AI89" s="94">
        <v>0</v>
      </c>
      <c r="AJ89" s="94">
        <v>5</v>
      </c>
      <c r="AK89" s="94">
        <v>6</v>
      </c>
      <c r="AL89" s="94">
        <v>4</v>
      </c>
      <c r="AM89" s="94">
        <v>0</v>
      </c>
      <c r="AN89" s="94">
        <v>0</v>
      </c>
      <c r="AO89" s="94">
        <v>4</v>
      </c>
      <c r="AP89" s="94">
        <v>1</v>
      </c>
      <c r="AQ89" s="94">
        <v>5</v>
      </c>
      <c r="AR89" s="100"/>
      <c r="AS89" s="102"/>
      <c r="AT89" s="85"/>
      <c r="AU89" s="87"/>
      <c r="AV89" s="101">
        <f>SUM(W89:AQ89)</f>
        <v>50.5</v>
      </c>
      <c r="AW89" s="102">
        <v>33.666666666666664</v>
      </c>
      <c r="AX89" s="85">
        <v>40.583333333333329</v>
      </c>
      <c r="AY89" s="87">
        <v>15</v>
      </c>
      <c r="AZ89" s="95" t="s">
        <v>286</v>
      </c>
      <c r="BA89" s="96" t="s">
        <v>232</v>
      </c>
    </row>
    <row r="90" spans="1:53" s="5" customFormat="1" ht="13.8" x14ac:dyDescent="0.25">
      <c r="A90" s="91" t="s">
        <v>270</v>
      </c>
      <c r="B90" s="92" t="s">
        <v>103</v>
      </c>
      <c r="C90" s="93">
        <v>21</v>
      </c>
      <c r="D90" s="93">
        <v>49.5</v>
      </c>
      <c r="E90" s="93">
        <v>0</v>
      </c>
      <c r="F90" s="93">
        <v>1.5</v>
      </c>
      <c r="G90" s="93">
        <v>4</v>
      </c>
      <c r="H90" s="93">
        <v>1.5</v>
      </c>
      <c r="I90" s="93">
        <v>2.5</v>
      </c>
      <c r="J90" s="93">
        <v>1.5</v>
      </c>
      <c r="K90" s="93">
        <v>2</v>
      </c>
      <c r="L90" s="93">
        <v>1</v>
      </c>
      <c r="M90" s="93">
        <v>0.5</v>
      </c>
      <c r="N90" s="93">
        <v>1.5</v>
      </c>
      <c r="O90" s="93">
        <v>2</v>
      </c>
      <c r="P90" s="93">
        <v>2</v>
      </c>
      <c r="Q90" s="93">
        <v>2</v>
      </c>
      <c r="R90" s="93">
        <v>1.5</v>
      </c>
      <c r="S90" s="93">
        <v>0.5</v>
      </c>
      <c r="T90" s="90">
        <f t="shared" si="10"/>
        <v>24</v>
      </c>
      <c r="U90" s="90">
        <f t="shared" si="9"/>
        <v>94.5</v>
      </c>
      <c r="V90" s="93">
        <f t="shared" si="8"/>
        <v>98.952879581151834</v>
      </c>
      <c r="W90" s="103">
        <v>2</v>
      </c>
      <c r="X90" s="103">
        <v>2</v>
      </c>
      <c r="Y90" s="103">
        <v>7</v>
      </c>
      <c r="Z90" s="103">
        <v>1.5</v>
      </c>
      <c r="AA90" s="103">
        <v>3</v>
      </c>
      <c r="AB90" s="103">
        <v>0</v>
      </c>
      <c r="AC90" s="103">
        <v>2</v>
      </c>
      <c r="AD90" s="103">
        <v>0</v>
      </c>
      <c r="AE90" s="103">
        <v>1.5</v>
      </c>
      <c r="AF90" s="103">
        <v>0</v>
      </c>
      <c r="AG90" s="103">
        <v>0</v>
      </c>
      <c r="AH90" s="103">
        <v>2.5</v>
      </c>
      <c r="AI90" s="103">
        <v>0</v>
      </c>
      <c r="AJ90" s="103">
        <v>4.3780000000000001</v>
      </c>
      <c r="AK90" s="103">
        <v>6</v>
      </c>
      <c r="AL90" s="103">
        <v>3</v>
      </c>
      <c r="AM90" s="103">
        <v>0</v>
      </c>
      <c r="AN90" s="103">
        <v>0</v>
      </c>
      <c r="AO90" s="103">
        <v>3</v>
      </c>
      <c r="AP90" s="103">
        <v>1</v>
      </c>
      <c r="AQ90" s="103">
        <v>4</v>
      </c>
      <c r="AR90" s="100"/>
      <c r="AS90" s="102"/>
      <c r="AT90" s="85"/>
      <c r="AU90" s="87"/>
      <c r="AV90" s="101">
        <f>SUM(W90:AQ90)</f>
        <v>42.878</v>
      </c>
      <c r="AW90" s="102">
        <v>28.585333333333335</v>
      </c>
      <c r="AX90" s="85">
        <v>40.542666666666669</v>
      </c>
      <c r="AY90" s="87">
        <v>16</v>
      </c>
      <c r="AZ90" s="95" t="s">
        <v>286</v>
      </c>
      <c r="BA90" s="96" t="s">
        <v>193</v>
      </c>
    </row>
    <row r="91" spans="1:53" s="5" customFormat="1" ht="13.8" x14ac:dyDescent="0.25">
      <c r="A91" s="91" t="s">
        <v>249</v>
      </c>
      <c r="B91" s="92" t="s">
        <v>82</v>
      </c>
      <c r="C91" s="93">
        <v>14</v>
      </c>
      <c r="D91" s="93">
        <v>51</v>
      </c>
      <c r="E91" s="93">
        <v>0</v>
      </c>
      <c r="F91" s="93">
        <v>1</v>
      </c>
      <c r="G91" s="93">
        <v>2</v>
      </c>
      <c r="H91" s="93">
        <v>0.5</v>
      </c>
      <c r="I91" s="93">
        <v>1.5</v>
      </c>
      <c r="J91" s="93">
        <v>1</v>
      </c>
      <c r="K91" s="93">
        <v>0.5</v>
      </c>
      <c r="L91" s="93">
        <v>0</v>
      </c>
      <c r="M91" s="93">
        <v>0.5</v>
      </c>
      <c r="N91" s="93">
        <v>0.5</v>
      </c>
      <c r="O91" s="93">
        <v>1.5</v>
      </c>
      <c r="P91" s="93">
        <v>2.5</v>
      </c>
      <c r="Q91" s="93">
        <v>2.5</v>
      </c>
      <c r="R91" s="93">
        <v>1.5</v>
      </c>
      <c r="S91" s="93">
        <v>0.5</v>
      </c>
      <c r="T91" s="90">
        <f t="shared" si="10"/>
        <v>16</v>
      </c>
      <c r="U91" s="90">
        <f t="shared" si="9"/>
        <v>81</v>
      </c>
      <c r="V91" s="93">
        <f t="shared" si="8"/>
        <v>84.816753926701566</v>
      </c>
      <c r="W91" s="94">
        <v>9</v>
      </c>
      <c r="X91" s="94">
        <v>2</v>
      </c>
      <c r="Y91" s="94">
        <v>7</v>
      </c>
      <c r="Z91" s="94">
        <v>0</v>
      </c>
      <c r="AA91" s="94">
        <v>1.5</v>
      </c>
      <c r="AB91" s="94">
        <v>2</v>
      </c>
      <c r="AC91" s="94">
        <v>0</v>
      </c>
      <c r="AD91" s="94">
        <v>0</v>
      </c>
      <c r="AE91" s="94">
        <v>1.5</v>
      </c>
      <c r="AF91" s="94">
        <v>1.5</v>
      </c>
      <c r="AG91" s="94">
        <v>0</v>
      </c>
      <c r="AH91" s="94">
        <v>3.75</v>
      </c>
      <c r="AI91" s="94">
        <v>0</v>
      </c>
      <c r="AJ91" s="94">
        <v>6.875</v>
      </c>
      <c r="AK91" s="94">
        <v>6</v>
      </c>
      <c r="AL91" s="94">
        <v>2</v>
      </c>
      <c r="AM91" s="94">
        <v>0</v>
      </c>
      <c r="AN91" s="94">
        <v>0</v>
      </c>
      <c r="AO91" s="94">
        <v>5</v>
      </c>
      <c r="AP91" s="94">
        <v>1</v>
      </c>
      <c r="AQ91" s="94">
        <v>5</v>
      </c>
      <c r="AR91" s="100"/>
      <c r="AS91" s="102"/>
      <c r="AT91" s="85"/>
      <c r="AU91" s="87"/>
      <c r="AV91" s="101">
        <f>SUM(W91:AQ91)</f>
        <v>54.125</v>
      </c>
      <c r="AW91" s="102">
        <v>36.083333333333336</v>
      </c>
      <c r="AX91" s="85">
        <v>40.541666666666671</v>
      </c>
      <c r="AY91" s="87">
        <v>16</v>
      </c>
      <c r="AZ91" s="95" t="s">
        <v>286</v>
      </c>
      <c r="BA91" s="96" t="s">
        <v>177</v>
      </c>
    </row>
    <row r="92" spans="1:53" s="5" customFormat="1" ht="13.8" x14ac:dyDescent="0.25">
      <c r="A92" s="52" t="s">
        <v>246</v>
      </c>
      <c r="B92" s="53" t="s">
        <v>79</v>
      </c>
      <c r="C92" s="54">
        <v>13</v>
      </c>
      <c r="D92" s="54">
        <v>40</v>
      </c>
      <c r="E92" s="54">
        <v>1</v>
      </c>
      <c r="F92" s="54">
        <v>0.5</v>
      </c>
      <c r="G92" s="54">
        <v>2</v>
      </c>
      <c r="H92" s="54">
        <v>3</v>
      </c>
      <c r="I92" s="54">
        <v>2.5</v>
      </c>
      <c r="J92" s="54">
        <v>0</v>
      </c>
      <c r="K92" s="54">
        <v>0.5</v>
      </c>
      <c r="L92" s="54">
        <v>0.5</v>
      </c>
      <c r="M92" s="54">
        <v>0.5</v>
      </c>
      <c r="N92" s="54">
        <v>1</v>
      </c>
      <c r="O92" s="54">
        <v>1</v>
      </c>
      <c r="P92" s="54">
        <v>1.5</v>
      </c>
      <c r="Q92" s="54">
        <v>3</v>
      </c>
      <c r="R92" s="54">
        <v>1.5</v>
      </c>
      <c r="S92" s="54">
        <v>1</v>
      </c>
      <c r="T92" s="51">
        <f t="shared" si="10"/>
        <v>19.5</v>
      </c>
      <c r="U92" s="51">
        <f t="shared" si="9"/>
        <v>72.5</v>
      </c>
      <c r="V92" s="54">
        <f t="shared" si="8"/>
        <v>75.916230366492144</v>
      </c>
      <c r="W92" s="55">
        <v>8</v>
      </c>
      <c r="X92" s="55">
        <v>6</v>
      </c>
      <c r="Y92" s="55">
        <v>7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  <c r="AG92" s="55">
        <v>0</v>
      </c>
      <c r="AH92" s="55">
        <v>1.25</v>
      </c>
      <c r="AI92" s="55">
        <v>0</v>
      </c>
      <c r="AJ92" s="55">
        <v>13.125</v>
      </c>
      <c r="AK92" s="55">
        <v>6</v>
      </c>
      <c r="AL92" s="55">
        <v>5</v>
      </c>
      <c r="AM92" s="55">
        <v>0</v>
      </c>
      <c r="AN92" s="55">
        <v>0</v>
      </c>
      <c r="AO92" s="55">
        <v>3</v>
      </c>
      <c r="AP92" s="55">
        <v>1</v>
      </c>
      <c r="AQ92" s="55">
        <v>5</v>
      </c>
      <c r="AR92" s="66"/>
      <c r="AS92" s="81"/>
      <c r="AT92" s="56"/>
      <c r="AU92" s="57"/>
      <c r="AV92" s="80">
        <f>SUM(W92:AQ92)</f>
        <v>55.375</v>
      </c>
      <c r="AW92" s="81">
        <v>36.916666666666664</v>
      </c>
      <c r="AX92" s="56">
        <v>38.597222222222221</v>
      </c>
      <c r="AY92" s="57">
        <v>17</v>
      </c>
      <c r="AZ92" s="58" t="s">
        <v>286</v>
      </c>
      <c r="BA92" s="8" t="s">
        <v>235</v>
      </c>
    </row>
    <row r="93" spans="1:53" s="5" customFormat="1" ht="13.8" x14ac:dyDescent="0.25">
      <c r="A93" s="52" t="s">
        <v>260</v>
      </c>
      <c r="B93" s="53" t="s">
        <v>93</v>
      </c>
      <c r="C93" s="54">
        <v>16</v>
      </c>
      <c r="D93" s="54">
        <v>45.5</v>
      </c>
      <c r="E93" s="54">
        <v>1.5</v>
      </c>
      <c r="F93" s="54">
        <v>1</v>
      </c>
      <c r="G93" s="54">
        <v>1</v>
      </c>
      <c r="H93" s="54">
        <v>1</v>
      </c>
      <c r="I93" s="54">
        <v>1</v>
      </c>
      <c r="J93" s="54">
        <v>1.5</v>
      </c>
      <c r="K93" s="54">
        <v>0</v>
      </c>
      <c r="L93" s="54">
        <v>2</v>
      </c>
      <c r="M93" s="54">
        <v>0.5</v>
      </c>
      <c r="N93" s="54">
        <v>1</v>
      </c>
      <c r="O93" s="54">
        <v>1.5</v>
      </c>
      <c r="P93" s="54">
        <v>1.5</v>
      </c>
      <c r="Q93" s="54">
        <v>3</v>
      </c>
      <c r="R93" s="54">
        <v>2.5</v>
      </c>
      <c r="S93" s="54">
        <v>0.5</v>
      </c>
      <c r="T93" s="51">
        <f t="shared" si="10"/>
        <v>19.5</v>
      </c>
      <c r="U93" s="51">
        <f t="shared" si="9"/>
        <v>81</v>
      </c>
      <c r="V93" s="54">
        <f t="shared" si="8"/>
        <v>84.816753926701566</v>
      </c>
      <c r="W93" s="55">
        <v>7</v>
      </c>
      <c r="X93" s="55">
        <v>0</v>
      </c>
      <c r="Y93" s="55">
        <v>7</v>
      </c>
      <c r="Z93" s="55">
        <v>0</v>
      </c>
      <c r="AA93" s="55">
        <v>1.5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  <c r="AG93" s="55">
        <v>0</v>
      </c>
      <c r="AH93" s="55">
        <v>1.25</v>
      </c>
      <c r="AI93" s="55">
        <v>5</v>
      </c>
      <c r="AJ93" s="55">
        <v>3.75</v>
      </c>
      <c r="AK93" s="55">
        <v>6</v>
      </c>
      <c r="AL93" s="55">
        <v>5</v>
      </c>
      <c r="AM93" s="55">
        <v>0</v>
      </c>
      <c r="AN93" s="55">
        <v>0</v>
      </c>
      <c r="AO93" s="55">
        <v>4</v>
      </c>
      <c r="AP93" s="55">
        <v>2</v>
      </c>
      <c r="AQ93" s="55">
        <v>5</v>
      </c>
      <c r="AR93" s="66"/>
      <c r="AS93" s="81"/>
      <c r="AT93" s="56"/>
      <c r="AU93" s="57"/>
      <c r="AV93" s="80">
        <f>SUM(W93:AQ93)</f>
        <v>47.5</v>
      </c>
      <c r="AW93" s="81">
        <v>31.666666666666664</v>
      </c>
      <c r="AX93" s="56">
        <v>38.333333333333329</v>
      </c>
      <c r="AY93" s="57">
        <v>18</v>
      </c>
      <c r="AZ93" s="58" t="s">
        <v>286</v>
      </c>
      <c r="BA93" s="8" t="s">
        <v>280</v>
      </c>
    </row>
    <row r="94" spans="1:53" s="5" customFormat="1" ht="13.8" x14ac:dyDescent="0.25">
      <c r="A94" s="91" t="s">
        <v>261</v>
      </c>
      <c r="B94" s="92" t="s">
        <v>94</v>
      </c>
      <c r="C94" s="93">
        <v>16</v>
      </c>
      <c r="D94" s="93">
        <v>49.5</v>
      </c>
      <c r="E94" s="93">
        <v>0.5</v>
      </c>
      <c r="F94" s="93">
        <v>0.5</v>
      </c>
      <c r="G94" s="93">
        <v>3</v>
      </c>
      <c r="H94" s="93">
        <v>1.5</v>
      </c>
      <c r="I94" s="93">
        <v>1</v>
      </c>
      <c r="J94" s="93">
        <v>0.5</v>
      </c>
      <c r="K94" s="93">
        <v>2.5</v>
      </c>
      <c r="L94" s="93">
        <v>0.5</v>
      </c>
      <c r="M94" s="93">
        <v>1.5</v>
      </c>
      <c r="N94" s="93">
        <v>0.5</v>
      </c>
      <c r="O94" s="93">
        <v>1</v>
      </c>
      <c r="P94" s="93">
        <v>1.5</v>
      </c>
      <c r="Q94" s="93">
        <v>1.5</v>
      </c>
      <c r="R94" s="93">
        <v>1.5</v>
      </c>
      <c r="S94" s="93">
        <v>0.5</v>
      </c>
      <c r="T94" s="90">
        <f t="shared" si="10"/>
        <v>18</v>
      </c>
      <c r="U94" s="90">
        <f t="shared" si="9"/>
        <v>83.5</v>
      </c>
      <c r="V94" s="93">
        <f t="shared" si="8"/>
        <v>87.434554973821989</v>
      </c>
      <c r="W94" s="94">
        <v>3</v>
      </c>
      <c r="X94" s="94">
        <v>2</v>
      </c>
      <c r="Y94" s="94">
        <v>7</v>
      </c>
      <c r="Z94" s="94">
        <v>0</v>
      </c>
      <c r="AA94" s="94">
        <v>1.5</v>
      </c>
      <c r="AB94" s="94">
        <v>2</v>
      </c>
      <c r="AC94" s="94">
        <v>2</v>
      </c>
      <c r="AD94" s="94">
        <v>0</v>
      </c>
      <c r="AE94" s="94">
        <v>0</v>
      </c>
      <c r="AF94" s="94">
        <v>0</v>
      </c>
      <c r="AG94" s="94">
        <v>0</v>
      </c>
      <c r="AH94" s="94">
        <v>2.5</v>
      </c>
      <c r="AI94" s="94">
        <v>5</v>
      </c>
      <c r="AJ94" s="94">
        <v>3.125</v>
      </c>
      <c r="AK94" s="94">
        <v>6</v>
      </c>
      <c r="AL94" s="94">
        <v>2</v>
      </c>
      <c r="AM94" s="94">
        <v>0</v>
      </c>
      <c r="AN94" s="94">
        <v>0</v>
      </c>
      <c r="AO94" s="94">
        <v>5</v>
      </c>
      <c r="AP94" s="94">
        <v>0</v>
      </c>
      <c r="AQ94" s="94">
        <v>4</v>
      </c>
      <c r="AR94" s="100"/>
      <c r="AS94" s="102"/>
      <c r="AT94" s="85"/>
      <c r="AU94" s="87"/>
      <c r="AV94" s="101">
        <f>SUM(W94:AQ94)</f>
        <v>45.125</v>
      </c>
      <c r="AW94" s="102">
        <v>30.083333333333336</v>
      </c>
      <c r="AX94" s="85">
        <v>38.236111111111114</v>
      </c>
      <c r="AY94" s="87">
        <v>19</v>
      </c>
      <c r="AZ94" s="95" t="s">
        <v>286</v>
      </c>
      <c r="BA94" s="96" t="s">
        <v>177</v>
      </c>
    </row>
    <row r="95" spans="1:53" s="5" customFormat="1" ht="13.8" x14ac:dyDescent="0.25">
      <c r="A95" s="91" t="s">
        <v>247</v>
      </c>
      <c r="B95" s="92" t="s">
        <v>80</v>
      </c>
      <c r="C95" s="93">
        <v>21</v>
      </c>
      <c r="D95" s="93">
        <v>48.5</v>
      </c>
      <c r="E95" s="93">
        <v>0</v>
      </c>
      <c r="F95" s="93">
        <v>1.5</v>
      </c>
      <c r="G95" s="93">
        <v>1</v>
      </c>
      <c r="H95" s="93">
        <v>2</v>
      </c>
      <c r="I95" s="93">
        <v>3</v>
      </c>
      <c r="J95" s="93">
        <v>1</v>
      </c>
      <c r="K95" s="93">
        <v>0</v>
      </c>
      <c r="L95" s="93">
        <v>0.5</v>
      </c>
      <c r="M95" s="93">
        <v>0</v>
      </c>
      <c r="N95" s="93">
        <v>1</v>
      </c>
      <c r="O95" s="93">
        <v>1.5</v>
      </c>
      <c r="P95" s="93">
        <v>2</v>
      </c>
      <c r="Q95" s="93">
        <v>2</v>
      </c>
      <c r="R95" s="93">
        <v>1.5</v>
      </c>
      <c r="S95" s="93">
        <v>0</v>
      </c>
      <c r="T95" s="90">
        <f t="shared" si="10"/>
        <v>17</v>
      </c>
      <c r="U95" s="90">
        <f t="shared" si="9"/>
        <v>86.5</v>
      </c>
      <c r="V95" s="93">
        <f t="shared" si="8"/>
        <v>90.575916230366488</v>
      </c>
      <c r="W95" s="94">
        <v>8</v>
      </c>
      <c r="X95" s="94">
        <v>0</v>
      </c>
      <c r="Y95" s="94">
        <v>7</v>
      </c>
      <c r="Z95" s="94">
        <v>0</v>
      </c>
      <c r="AA95" s="94">
        <v>0</v>
      </c>
      <c r="AB95" s="94">
        <v>0</v>
      </c>
      <c r="AC95" s="94">
        <v>4</v>
      </c>
      <c r="AD95" s="94">
        <v>0</v>
      </c>
      <c r="AE95" s="94">
        <v>1.5</v>
      </c>
      <c r="AF95" s="94">
        <v>0</v>
      </c>
      <c r="AG95" s="94">
        <v>0</v>
      </c>
      <c r="AH95" s="94">
        <v>6.25</v>
      </c>
      <c r="AI95" s="94">
        <v>0</v>
      </c>
      <c r="AJ95" s="94">
        <v>5.625</v>
      </c>
      <c r="AK95" s="94">
        <v>6</v>
      </c>
      <c r="AL95" s="94">
        <v>0</v>
      </c>
      <c r="AM95" s="94">
        <v>0</v>
      </c>
      <c r="AN95" s="94">
        <v>0</v>
      </c>
      <c r="AO95" s="94">
        <v>0</v>
      </c>
      <c r="AP95" s="94">
        <v>1</v>
      </c>
      <c r="AQ95" s="94">
        <v>3</v>
      </c>
      <c r="AR95" s="100"/>
      <c r="AS95" s="102"/>
      <c r="AT95" s="85"/>
      <c r="AU95" s="87"/>
      <c r="AV95" s="101">
        <f>SUM(W95:AQ95)</f>
        <v>42.375</v>
      </c>
      <c r="AW95" s="102">
        <v>28.249999999999996</v>
      </c>
      <c r="AX95" s="85">
        <v>38.152777777777779</v>
      </c>
      <c r="AY95" s="87">
        <v>20</v>
      </c>
      <c r="AZ95" s="95" t="s">
        <v>286</v>
      </c>
      <c r="BA95" s="96" t="s">
        <v>275</v>
      </c>
    </row>
    <row r="96" spans="1:53" s="5" customFormat="1" ht="13.8" x14ac:dyDescent="0.25">
      <c r="A96" s="52" t="s">
        <v>255</v>
      </c>
      <c r="B96" s="53" t="s">
        <v>88</v>
      </c>
      <c r="C96" s="54">
        <v>16</v>
      </c>
      <c r="D96" s="54">
        <v>42</v>
      </c>
      <c r="E96" s="54">
        <v>0</v>
      </c>
      <c r="F96" s="54">
        <v>0</v>
      </c>
      <c r="G96" s="54">
        <v>0.5</v>
      </c>
      <c r="H96" s="54">
        <v>0.5</v>
      </c>
      <c r="I96" s="54">
        <v>2</v>
      </c>
      <c r="J96" s="54">
        <v>1.5</v>
      </c>
      <c r="K96" s="54">
        <v>1.5</v>
      </c>
      <c r="L96" s="54">
        <v>1.5</v>
      </c>
      <c r="M96" s="54">
        <v>0</v>
      </c>
      <c r="N96" s="54">
        <v>0.5</v>
      </c>
      <c r="O96" s="54">
        <v>2</v>
      </c>
      <c r="P96" s="54">
        <v>2</v>
      </c>
      <c r="Q96" s="54">
        <v>2.5</v>
      </c>
      <c r="R96" s="54">
        <v>0.5</v>
      </c>
      <c r="S96" s="54">
        <v>2</v>
      </c>
      <c r="T96" s="51">
        <f t="shared" si="10"/>
        <v>17</v>
      </c>
      <c r="U96" s="51">
        <f t="shared" si="9"/>
        <v>75</v>
      </c>
      <c r="V96" s="54">
        <f t="shared" si="8"/>
        <v>78.534031413612567</v>
      </c>
      <c r="W96" s="55">
        <v>7</v>
      </c>
      <c r="X96" s="55">
        <v>6</v>
      </c>
      <c r="Y96" s="55">
        <v>7</v>
      </c>
      <c r="Z96" s="55">
        <v>0</v>
      </c>
      <c r="AA96" s="55">
        <v>1</v>
      </c>
      <c r="AB96" s="55">
        <v>2</v>
      </c>
      <c r="AC96" s="55">
        <v>0</v>
      </c>
      <c r="AD96" s="55">
        <v>0</v>
      </c>
      <c r="AE96" s="55">
        <v>0</v>
      </c>
      <c r="AF96" s="55">
        <v>0</v>
      </c>
      <c r="AG96" s="55">
        <v>0</v>
      </c>
      <c r="AH96" s="55">
        <v>5</v>
      </c>
      <c r="AI96" s="55">
        <v>0</v>
      </c>
      <c r="AJ96" s="55">
        <v>4.375</v>
      </c>
      <c r="AK96" s="55">
        <v>6</v>
      </c>
      <c r="AL96" s="55">
        <v>3</v>
      </c>
      <c r="AM96" s="55">
        <v>0</v>
      </c>
      <c r="AN96" s="55">
        <v>0</v>
      </c>
      <c r="AO96" s="55">
        <v>5</v>
      </c>
      <c r="AP96" s="55">
        <v>0</v>
      </c>
      <c r="AQ96" s="55">
        <v>5</v>
      </c>
      <c r="AR96" s="66"/>
      <c r="AS96" s="81"/>
      <c r="AT96" s="56"/>
      <c r="AU96" s="57"/>
      <c r="AV96" s="80">
        <f>SUM(W96:AQ96)</f>
        <v>51.375</v>
      </c>
      <c r="AW96" s="81">
        <v>34.25</v>
      </c>
      <c r="AX96" s="56">
        <v>37.958333333333336</v>
      </c>
      <c r="AY96" s="57">
        <v>21</v>
      </c>
      <c r="AZ96" s="58" t="s">
        <v>286</v>
      </c>
      <c r="BA96" s="8" t="s">
        <v>278</v>
      </c>
    </row>
    <row r="97" spans="1:53" s="5" customFormat="1" ht="13.8" x14ac:dyDescent="0.25">
      <c r="A97" s="91" t="s">
        <v>259</v>
      </c>
      <c r="B97" s="92" t="s">
        <v>92</v>
      </c>
      <c r="C97" s="93">
        <v>10</v>
      </c>
      <c r="D97" s="93">
        <v>42.5</v>
      </c>
      <c r="E97" s="93">
        <v>0.5</v>
      </c>
      <c r="F97" s="93">
        <v>1</v>
      </c>
      <c r="G97" s="93">
        <v>1.5</v>
      </c>
      <c r="H97" s="93">
        <v>1.5</v>
      </c>
      <c r="I97" s="93">
        <v>1</v>
      </c>
      <c r="J97" s="93">
        <v>2.5</v>
      </c>
      <c r="K97" s="93">
        <v>1.5</v>
      </c>
      <c r="L97" s="93">
        <v>2</v>
      </c>
      <c r="M97" s="93">
        <v>0</v>
      </c>
      <c r="N97" s="93">
        <v>1</v>
      </c>
      <c r="O97" s="93">
        <v>1</v>
      </c>
      <c r="P97" s="93">
        <v>1</v>
      </c>
      <c r="Q97" s="93">
        <v>3</v>
      </c>
      <c r="R97" s="93">
        <v>2.5</v>
      </c>
      <c r="S97" s="93">
        <v>0.5</v>
      </c>
      <c r="T97" s="90">
        <f t="shared" si="10"/>
        <v>20.5</v>
      </c>
      <c r="U97" s="90">
        <f t="shared" si="9"/>
        <v>73</v>
      </c>
      <c r="V97" s="93">
        <f t="shared" si="8"/>
        <v>76.439790575916234</v>
      </c>
      <c r="W97" s="94">
        <v>1</v>
      </c>
      <c r="X97" s="94">
        <v>2</v>
      </c>
      <c r="Y97" s="94">
        <v>7</v>
      </c>
      <c r="Z97" s="94">
        <v>3</v>
      </c>
      <c r="AA97" s="94">
        <v>1.5</v>
      </c>
      <c r="AB97" s="94">
        <v>2</v>
      </c>
      <c r="AC97" s="94">
        <v>2</v>
      </c>
      <c r="AD97" s="94">
        <v>0</v>
      </c>
      <c r="AE97" s="94">
        <v>1.5</v>
      </c>
      <c r="AF97" s="94">
        <v>0</v>
      </c>
      <c r="AG97" s="94">
        <v>1</v>
      </c>
      <c r="AH97" s="94">
        <v>2.5</v>
      </c>
      <c r="AI97" s="94">
        <v>0</v>
      </c>
      <c r="AJ97" s="94">
        <v>4.375</v>
      </c>
      <c r="AK97" s="94">
        <v>6</v>
      </c>
      <c r="AL97" s="94">
        <v>5</v>
      </c>
      <c r="AM97" s="94">
        <v>0</v>
      </c>
      <c r="AN97" s="94">
        <v>2</v>
      </c>
      <c r="AO97" s="94">
        <v>4</v>
      </c>
      <c r="AP97" s="94">
        <v>1</v>
      </c>
      <c r="AQ97" s="94">
        <v>4</v>
      </c>
      <c r="AR97" s="100"/>
      <c r="AS97" s="102"/>
      <c r="AT97" s="85"/>
      <c r="AU97" s="87"/>
      <c r="AV97" s="101">
        <f>SUM(W97:AQ97)</f>
        <v>49.875</v>
      </c>
      <c r="AW97" s="102">
        <v>33.25</v>
      </c>
      <c r="AX97" s="85">
        <v>36.902777777777779</v>
      </c>
      <c r="AY97" s="87">
        <v>22</v>
      </c>
      <c r="AZ97" s="95" t="s">
        <v>286</v>
      </c>
      <c r="BA97" s="96" t="s">
        <v>234</v>
      </c>
    </row>
    <row r="98" spans="1:53" s="5" customFormat="1" ht="13.8" x14ac:dyDescent="0.25">
      <c r="A98" s="52" t="s">
        <v>248</v>
      </c>
      <c r="B98" s="53" t="s">
        <v>81</v>
      </c>
      <c r="C98" s="54">
        <v>14</v>
      </c>
      <c r="D98" s="54">
        <v>47.5</v>
      </c>
      <c r="E98" s="54">
        <v>0.5</v>
      </c>
      <c r="F98" s="54">
        <v>0.5</v>
      </c>
      <c r="G98" s="54">
        <v>0.5</v>
      </c>
      <c r="H98" s="54">
        <v>0.5</v>
      </c>
      <c r="I98" s="54">
        <v>2</v>
      </c>
      <c r="J98" s="54">
        <v>1.5</v>
      </c>
      <c r="K98" s="54">
        <v>1</v>
      </c>
      <c r="L98" s="54">
        <v>2.5</v>
      </c>
      <c r="M98" s="54">
        <v>1</v>
      </c>
      <c r="N98" s="54">
        <v>1.5</v>
      </c>
      <c r="O98" s="54">
        <v>0.5</v>
      </c>
      <c r="P98" s="54">
        <v>2.5</v>
      </c>
      <c r="Q98" s="54">
        <v>3</v>
      </c>
      <c r="R98" s="54">
        <v>1.5</v>
      </c>
      <c r="S98" s="54">
        <v>0.5</v>
      </c>
      <c r="T98" s="51">
        <f t="shared" si="10"/>
        <v>19.5</v>
      </c>
      <c r="U98" s="51">
        <f t="shared" si="9"/>
        <v>81</v>
      </c>
      <c r="V98" s="54">
        <f t="shared" si="8"/>
        <v>84.816753926701566</v>
      </c>
      <c r="W98" s="55">
        <v>1</v>
      </c>
      <c r="X98" s="55">
        <v>2</v>
      </c>
      <c r="Y98" s="55">
        <v>7</v>
      </c>
      <c r="Z98" s="55">
        <v>0</v>
      </c>
      <c r="AA98" s="55">
        <v>1.5</v>
      </c>
      <c r="AB98" s="55">
        <v>2</v>
      </c>
      <c r="AC98" s="55">
        <v>2</v>
      </c>
      <c r="AD98" s="55">
        <v>2</v>
      </c>
      <c r="AE98" s="55">
        <v>0</v>
      </c>
      <c r="AF98" s="55">
        <v>0</v>
      </c>
      <c r="AG98" s="55">
        <v>0</v>
      </c>
      <c r="AH98" s="55">
        <v>1.25</v>
      </c>
      <c r="AI98" s="55">
        <v>0</v>
      </c>
      <c r="AJ98" s="55">
        <v>5</v>
      </c>
      <c r="AK98" s="55">
        <v>6</v>
      </c>
      <c r="AL98" s="55">
        <v>4</v>
      </c>
      <c r="AM98" s="55">
        <v>0</v>
      </c>
      <c r="AN98" s="55">
        <v>0</v>
      </c>
      <c r="AO98" s="55">
        <v>4</v>
      </c>
      <c r="AP98" s="55">
        <v>0</v>
      </c>
      <c r="AQ98" s="55">
        <v>5</v>
      </c>
      <c r="AR98" s="66"/>
      <c r="AS98" s="81"/>
      <c r="AT98" s="56"/>
      <c r="AU98" s="57"/>
      <c r="AV98" s="80">
        <f>SUM(W98:AQ98)</f>
        <v>42.75</v>
      </c>
      <c r="AW98" s="81">
        <v>28.499999999999996</v>
      </c>
      <c r="AX98" s="56">
        <v>36.75</v>
      </c>
      <c r="AY98" s="57">
        <v>23</v>
      </c>
      <c r="AZ98" s="58" t="s">
        <v>286</v>
      </c>
      <c r="BA98" s="8" t="s">
        <v>182</v>
      </c>
    </row>
    <row r="99" spans="1:53" s="5" customFormat="1" ht="13.8" x14ac:dyDescent="0.25">
      <c r="A99" s="52" t="s">
        <v>267</v>
      </c>
      <c r="B99" s="53" t="s">
        <v>100</v>
      </c>
      <c r="C99" s="54">
        <v>10</v>
      </c>
      <c r="D99" s="54">
        <v>42.5</v>
      </c>
      <c r="E99" s="54">
        <v>0.5</v>
      </c>
      <c r="F99" s="54">
        <v>0.5</v>
      </c>
      <c r="G99" s="54">
        <v>1</v>
      </c>
      <c r="H99" s="54">
        <v>1</v>
      </c>
      <c r="I99" s="54">
        <v>1.5</v>
      </c>
      <c r="J99" s="54">
        <v>1</v>
      </c>
      <c r="K99" s="54">
        <v>0.5</v>
      </c>
      <c r="L99" s="54">
        <v>1.5</v>
      </c>
      <c r="M99" s="54">
        <v>0.5</v>
      </c>
      <c r="N99" s="54">
        <v>1.5</v>
      </c>
      <c r="O99" s="54">
        <v>2.5</v>
      </c>
      <c r="P99" s="54">
        <v>2</v>
      </c>
      <c r="Q99" s="54">
        <v>1</v>
      </c>
      <c r="R99" s="54">
        <v>1</v>
      </c>
      <c r="S99" s="54">
        <v>0</v>
      </c>
      <c r="T99" s="51">
        <f t="shared" si="10"/>
        <v>16</v>
      </c>
      <c r="U99" s="51">
        <f t="shared" si="9"/>
        <v>68.5</v>
      </c>
      <c r="V99" s="54">
        <f t="shared" si="8"/>
        <v>71.727748691099478</v>
      </c>
      <c r="W99" s="55">
        <v>1</v>
      </c>
      <c r="X99" s="55">
        <v>6</v>
      </c>
      <c r="Y99" s="55">
        <v>7</v>
      </c>
      <c r="Z99" s="55">
        <v>1.5</v>
      </c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55">
        <v>0</v>
      </c>
      <c r="AG99" s="55">
        <v>0</v>
      </c>
      <c r="AH99" s="55">
        <v>0</v>
      </c>
      <c r="AI99" s="55">
        <v>0</v>
      </c>
      <c r="AJ99" s="55">
        <v>10.625</v>
      </c>
      <c r="AK99" s="55">
        <v>6</v>
      </c>
      <c r="AL99" s="55">
        <v>4</v>
      </c>
      <c r="AM99" s="55">
        <v>0</v>
      </c>
      <c r="AN99" s="55">
        <v>4</v>
      </c>
      <c r="AO99" s="55">
        <v>5</v>
      </c>
      <c r="AP99" s="55">
        <v>4</v>
      </c>
      <c r="AQ99" s="55">
        <v>4</v>
      </c>
      <c r="AR99" s="66"/>
      <c r="AS99" s="81"/>
      <c r="AT99" s="56"/>
      <c r="AU99" s="57"/>
      <c r="AV99" s="80">
        <f>SUM(W99:AQ99)</f>
        <v>53.125</v>
      </c>
      <c r="AW99" s="81">
        <v>35.416666666666671</v>
      </c>
      <c r="AX99" s="56">
        <v>36.736111111111114</v>
      </c>
      <c r="AY99" s="57">
        <v>24</v>
      </c>
      <c r="AZ99" s="58" t="s">
        <v>286</v>
      </c>
      <c r="BA99" s="8" t="s">
        <v>190</v>
      </c>
    </row>
    <row r="100" spans="1:53" s="5" customFormat="1" ht="13.8" x14ac:dyDescent="0.25">
      <c r="A100" s="52" t="s">
        <v>273</v>
      </c>
      <c r="B100" s="53" t="s">
        <v>106</v>
      </c>
      <c r="C100" s="54">
        <v>20</v>
      </c>
      <c r="D100" s="54">
        <v>43</v>
      </c>
      <c r="E100" s="54">
        <v>0.5</v>
      </c>
      <c r="F100" s="54">
        <v>1</v>
      </c>
      <c r="G100" s="54">
        <v>0.5</v>
      </c>
      <c r="H100" s="54">
        <v>1.5</v>
      </c>
      <c r="I100" s="54">
        <v>1.5</v>
      </c>
      <c r="J100" s="54">
        <v>2.5</v>
      </c>
      <c r="K100" s="54">
        <v>0.5</v>
      </c>
      <c r="L100" s="54">
        <v>1.5</v>
      </c>
      <c r="M100" s="54">
        <v>0.5</v>
      </c>
      <c r="N100" s="54">
        <v>0.5</v>
      </c>
      <c r="O100" s="54">
        <v>2</v>
      </c>
      <c r="P100" s="54">
        <v>2.5</v>
      </c>
      <c r="Q100" s="54">
        <v>1</v>
      </c>
      <c r="R100" s="54">
        <v>2.5</v>
      </c>
      <c r="S100" s="54">
        <v>1</v>
      </c>
      <c r="T100" s="51">
        <f t="shared" si="10"/>
        <v>19.5</v>
      </c>
      <c r="U100" s="51">
        <f t="shared" si="9"/>
        <v>82.5</v>
      </c>
      <c r="V100" s="54">
        <f t="shared" si="8"/>
        <v>86.387434554973822</v>
      </c>
      <c r="W100" s="55">
        <v>1</v>
      </c>
      <c r="X100" s="55">
        <v>2</v>
      </c>
      <c r="Y100" s="55">
        <v>7</v>
      </c>
      <c r="Z100" s="55">
        <v>2</v>
      </c>
      <c r="AA100" s="55">
        <v>1</v>
      </c>
      <c r="AB100" s="55">
        <v>0</v>
      </c>
      <c r="AC100" s="55">
        <v>0</v>
      </c>
      <c r="AD100" s="55">
        <v>0</v>
      </c>
      <c r="AE100" s="55">
        <v>1.5</v>
      </c>
      <c r="AF100" s="55">
        <v>0</v>
      </c>
      <c r="AG100" s="55">
        <v>0.5</v>
      </c>
      <c r="AH100" s="55">
        <v>2.5</v>
      </c>
      <c r="AI100" s="55">
        <v>0</v>
      </c>
      <c r="AJ100" s="55">
        <v>3.125</v>
      </c>
      <c r="AK100" s="55">
        <v>6</v>
      </c>
      <c r="AL100" s="55">
        <v>5</v>
      </c>
      <c r="AM100" s="55">
        <v>0</v>
      </c>
      <c r="AN100" s="55">
        <v>0</v>
      </c>
      <c r="AO100" s="55">
        <v>3</v>
      </c>
      <c r="AP100" s="55">
        <v>0</v>
      </c>
      <c r="AQ100" s="55">
        <v>4</v>
      </c>
      <c r="AR100" s="66"/>
      <c r="AS100" s="81"/>
      <c r="AT100" s="56"/>
      <c r="AU100" s="57"/>
      <c r="AV100" s="80">
        <f>SUM(W100:AQ100)</f>
        <v>38.625</v>
      </c>
      <c r="AW100" s="81">
        <v>25.75</v>
      </c>
      <c r="AX100" s="56">
        <v>35.791666666666664</v>
      </c>
      <c r="AY100" s="57">
        <v>25</v>
      </c>
      <c r="AZ100" s="58" t="s">
        <v>286</v>
      </c>
      <c r="BA100" s="8" t="s">
        <v>283</v>
      </c>
    </row>
    <row r="101" spans="1:53" s="5" customFormat="1" ht="13.8" x14ac:dyDescent="0.25">
      <c r="A101" s="91" t="s">
        <v>262</v>
      </c>
      <c r="B101" s="92" t="s">
        <v>95</v>
      </c>
      <c r="C101" s="93">
        <v>17</v>
      </c>
      <c r="D101" s="93">
        <v>46</v>
      </c>
      <c r="E101" s="93">
        <v>0</v>
      </c>
      <c r="F101" s="93">
        <v>1.5</v>
      </c>
      <c r="G101" s="93">
        <v>1</v>
      </c>
      <c r="H101" s="93">
        <v>1</v>
      </c>
      <c r="I101" s="93">
        <v>0.5</v>
      </c>
      <c r="J101" s="93">
        <v>1.5</v>
      </c>
      <c r="K101" s="93">
        <v>1</v>
      </c>
      <c r="L101" s="93">
        <v>1.5</v>
      </c>
      <c r="M101" s="93">
        <v>0</v>
      </c>
      <c r="N101" s="93">
        <v>0</v>
      </c>
      <c r="O101" s="93">
        <v>1.5</v>
      </c>
      <c r="P101" s="93">
        <v>2</v>
      </c>
      <c r="Q101" s="93">
        <v>2</v>
      </c>
      <c r="R101" s="93">
        <v>1.5</v>
      </c>
      <c r="S101" s="93">
        <v>2</v>
      </c>
      <c r="T101" s="90">
        <f t="shared" si="10"/>
        <v>17</v>
      </c>
      <c r="U101" s="90">
        <f t="shared" si="9"/>
        <v>80</v>
      </c>
      <c r="V101" s="93">
        <f t="shared" si="8"/>
        <v>83.769633507853399</v>
      </c>
      <c r="W101" s="94">
        <v>7</v>
      </c>
      <c r="X101" s="94">
        <v>0</v>
      </c>
      <c r="Y101" s="94">
        <v>7</v>
      </c>
      <c r="Z101" s="94">
        <v>0</v>
      </c>
      <c r="AA101" s="94">
        <v>0</v>
      </c>
      <c r="AB101" s="94">
        <v>0</v>
      </c>
      <c r="AC101" s="94">
        <v>0</v>
      </c>
      <c r="AD101" s="94">
        <v>0</v>
      </c>
      <c r="AE101" s="94">
        <v>0</v>
      </c>
      <c r="AF101" s="94">
        <v>0</v>
      </c>
      <c r="AG101" s="94">
        <v>0</v>
      </c>
      <c r="AH101" s="94">
        <v>2.5</v>
      </c>
      <c r="AI101" s="94">
        <v>0</v>
      </c>
      <c r="AJ101" s="94">
        <v>5</v>
      </c>
      <c r="AK101" s="94">
        <v>6</v>
      </c>
      <c r="AL101" s="94">
        <v>2</v>
      </c>
      <c r="AM101" s="94">
        <v>0</v>
      </c>
      <c r="AN101" s="94">
        <v>0</v>
      </c>
      <c r="AO101" s="94">
        <v>5</v>
      </c>
      <c r="AP101" s="94">
        <v>0</v>
      </c>
      <c r="AQ101" s="94">
        <v>4</v>
      </c>
      <c r="AR101" s="100"/>
      <c r="AS101" s="102"/>
      <c r="AT101" s="85"/>
      <c r="AU101" s="87"/>
      <c r="AV101" s="101">
        <f>SUM(W101:AQ101)</f>
        <v>38.5</v>
      </c>
      <c r="AW101" s="102">
        <v>25.666666666666664</v>
      </c>
      <c r="AX101" s="85">
        <v>35.055555555555557</v>
      </c>
      <c r="AY101" s="87">
        <v>26</v>
      </c>
      <c r="AZ101" s="95" t="s">
        <v>286</v>
      </c>
      <c r="BA101" s="96" t="s">
        <v>198</v>
      </c>
    </row>
    <row r="102" spans="1:53" s="5" customFormat="1" ht="13.8" x14ac:dyDescent="0.25">
      <c r="A102" s="52" t="s">
        <v>245</v>
      </c>
      <c r="B102" s="53" t="s">
        <v>78</v>
      </c>
      <c r="C102" s="54">
        <v>15</v>
      </c>
      <c r="D102" s="54">
        <v>40</v>
      </c>
      <c r="E102" s="54">
        <v>1.5</v>
      </c>
      <c r="F102" s="54">
        <v>0</v>
      </c>
      <c r="G102" s="54">
        <v>0.5</v>
      </c>
      <c r="H102" s="54">
        <v>1.5</v>
      </c>
      <c r="I102" s="54">
        <v>2.5</v>
      </c>
      <c r="J102" s="54">
        <v>1</v>
      </c>
      <c r="K102" s="54">
        <v>1.5</v>
      </c>
      <c r="L102" s="54">
        <v>1</v>
      </c>
      <c r="M102" s="54">
        <v>1</v>
      </c>
      <c r="N102" s="54">
        <v>0</v>
      </c>
      <c r="O102" s="54">
        <v>0.5</v>
      </c>
      <c r="P102" s="54">
        <v>2.5</v>
      </c>
      <c r="Q102" s="54">
        <v>2</v>
      </c>
      <c r="R102" s="54">
        <v>1.5</v>
      </c>
      <c r="S102" s="54">
        <v>0.5</v>
      </c>
      <c r="T102" s="51">
        <f t="shared" si="10"/>
        <v>17.5</v>
      </c>
      <c r="U102" s="51">
        <f t="shared" si="9"/>
        <v>72.5</v>
      </c>
      <c r="V102" s="54">
        <f t="shared" si="8"/>
        <v>75.916230366492144</v>
      </c>
      <c r="W102" s="55">
        <v>2</v>
      </c>
      <c r="X102" s="55">
        <v>6</v>
      </c>
      <c r="Y102" s="55">
        <v>7</v>
      </c>
      <c r="Z102" s="55">
        <v>0</v>
      </c>
      <c r="AA102" s="55">
        <v>1.5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v>0</v>
      </c>
      <c r="AH102" s="55">
        <v>1.25</v>
      </c>
      <c r="AI102" s="55">
        <v>0</v>
      </c>
      <c r="AJ102" s="55">
        <v>8.125</v>
      </c>
      <c r="AK102" s="55">
        <v>6</v>
      </c>
      <c r="AL102" s="55">
        <v>1</v>
      </c>
      <c r="AM102" s="55">
        <v>0</v>
      </c>
      <c r="AN102" s="55">
        <v>0</v>
      </c>
      <c r="AO102" s="55">
        <v>2</v>
      </c>
      <c r="AP102" s="55">
        <v>0</v>
      </c>
      <c r="AQ102" s="55">
        <v>5</v>
      </c>
      <c r="AR102" s="66"/>
      <c r="AS102" s="81"/>
      <c r="AT102" s="56"/>
      <c r="AU102" s="57"/>
      <c r="AV102" s="80">
        <f>SUM(W102:AQ102)</f>
        <v>39.875</v>
      </c>
      <c r="AW102" s="81">
        <v>26.583333333333332</v>
      </c>
      <c r="AX102" s="56">
        <v>33.430555555555557</v>
      </c>
      <c r="AY102" s="57">
        <v>27</v>
      </c>
      <c r="AZ102" s="58" t="s">
        <v>286</v>
      </c>
      <c r="BA102" s="8" t="s">
        <v>180</v>
      </c>
    </row>
    <row r="103" spans="1:53" s="5" customFormat="1" ht="13.8" x14ac:dyDescent="0.25">
      <c r="A103" s="52" t="s">
        <v>271</v>
      </c>
      <c r="B103" s="53" t="s">
        <v>104</v>
      </c>
      <c r="C103" s="54">
        <v>17</v>
      </c>
      <c r="D103" s="54">
        <v>40</v>
      </c>
      <c r="E103" s="54">
        <v>0.5</v>
      </c>
      <c r="F103" s="54">
        <v>1</v>
      </c>
      <c r="G103" s="54">
        <v>1</v>
      </c>
      <c r="H103" s="54">
        <v>1.5</v>
      </c>
      <c r="I103" s="54">
        <v>2.5</v>
      </c>
      <c r="J103" s="54">
        <v>0.5</v>
      </c>
      <c r="K103" s="54">
        <v>1</v>
      </c>
      <c r="L103" s="54">
        <v>2</v>
      </c>
      <c r="M103" s="54">
        <v>0.5</v>
      </c>
      <c r="N103" s="54">
        <v>1.5</v>
      </c>
      <c r="O103" s="54">
        <v>0</v>
      </c>
      <c r="P103" s="54">
        <v>2.5</v>
      </c>
      <c r="Q103" s="54">
        <v>1.5</v>
      </c>
      <c r="R103" s="54">
        <v>1.5</v>
      </c>
      <c r="S103" s="54">
        <v>0</v>
      </c>
      <c r="T103" s="51">
        <f t="shared" si="10"/>
        <v>17.5</v>
      </c>
      <c r="U103" s="51">
        <f t="shared" si="9"/>
        <v>74.5</v>
      </c>
      <c r="V103" s="54">
        <f t="shared" si="8"/>
        <v>78.010471204188477</v>
      </c>
      <c r="W103" s="55">
        <v>5</v>
      </c>
      <c r="X103" s="55">
        <v>2</v>
      </c>
      <c r="Y103" s="55">
        <v>7</v>
      </c>
      <c r="Z103" s="55">
        <v>0</v>
      </c>
      <c r="AA103" s="55">
        <v>0</v>
      </c>
      <c r="AB103" s="55">
        <v>2</v>
      </c>
      <c r="AC103" s="55">
        <v>2</v>
      </c>
      <c r="AD103" s="55">
        <v>0</v>
      </c>
      <c r="AE103" s="55">
        <v>0</v>
      </c>
      <c r="AF103" s="55">
        <v>0</v>
      </c>
      <c r="AG103" s="55">
        <v>0</v>
      </c>
      <c r="AH103" s="55">
        <v>0</v>
      </c>
      <c r="AI103" s="55">
        <v>0</v>
      </c>
      <c r="AJ103" s="55">
        <v>2.5</v>
      </c>
      <c r="AK103" s="55">
        <v>4</v>
      </c>
      <c r="AL103" s="55">
        <v>3</v>
      </c>
      <c r="AM103" s="55">
        <v>0</v>
      </c>
      <c r="AN103" s="55">
        <v>0</v>
      </c>
      <c r="AO103" s="55">
        <v>6</v>
      </c>
      <c r="AP103" s="55">
        <v>0</v>
      </c>
      <c r="AQ103" s="55">
        <v>4</v>
      </c>
      <c r="AR103" s="66"/>
      <c r="AS103" s="81"/>
      <c r="AT103" s="56"/>
      <c r="AU103" s="57"/>
      <c r="AV103" s="80">
        <f>SUM(W103:AQ103)</f>
        <v>37.5</v>
      </c>
      <c r="AW103" s="81">
        <v>25</v>
      </c>
      <c r="AX103" s="56">
        <v>33.194444444444443</v>
      </c>
      <c r="AY103" s="57">
        <v>28</v>
      </c>
      <c r="AZ103" s="58" t="s">
        <v>286</v>
      </c>
      <c r="BA103" s="8" t="s">
        <v>280</v>
      </c>
    </row>
    <row r="104" spans="1:53" s="5" customFormat="1" ht="13.8" x14ac:dyDescent="0.25">
      <c r="A104" s="91" t="s">
        <v>269</v>
      </c>
      <c r="B104" s="92" t="s">
        <v>102</v>
      </c>
      <c r="C104" s="93">
        <v>15</v>
      </c>
      <c r="D104" s="93">
        <v>38.5</v>
      </c>
      <c r="E104" s="93">
        <v>0</v>
      </c>
      <c r="F104" s="93">
        <v>0.5</v>
      </c>
      <c r="G104" s="93">
        <v>1.5</v>
      </c>
      <c r="H104" s="93">
        <v>1</v>
      </c>
      <c r="I104" s="93">
        <v>2</v>
      </c>
      <c r="J104" s="93">
        <v>2</v>
      </c>
      <c r="K104" s="93">
        <v>0.5</v>
      </c>
      <c r="L104" s="93">
        <v>2</v>
      </c>
      <c r="M104" s="93">
        <v>1</v>
      </c>
      <c r="N104" s="93">
        <v>1</v>
      </c>
      <c r="O104" s="93">
        <v>1</v>
      </c>
      <c r="P104" s="93">
        <v>1.5</v>
      </c>
      <c r="Q104" s="93">
        <v>2.5</v>
      </c>
      <c r="R104" s="93">
        <v>1.5</v>
      </c>
      <c r="S104" s="93">
        <v>1</v>
      </c>
      <c r="T104" s="90">
        <f t="shared" si="10"/>
        <v>19</v>
      </c>
      <c r="U104" s="90">
        <f t="shared" si="9"/>
        <v>72.5</v>
      </c>
      <c r="V104" s="93">
        <f t="shared" si="8"/>
        <v>75.916230366492144</v>
      </c>
      <c r="W104" s="94">
        <v>1</v>
      </c>
      <c r="X104" s="94">
        <v>2</v>
      </c>
      <c r="Y104" s="94">
        <v>7</v>
      </c>
      <c r="Z104" s="94">
        <v>0</v>
      </c>
      <c r="AA104" s="94">
        <v>0</v>
      </c>
      <c r="AB104" s="94">
        <v>0</v>
      </c>
      <c r="AC104" s="94">
        <v>2</v>
      </c>
      <c r="AD104" s="94">
        <v>0</v>
      </c>
      <c r="AE104" s="94">
        <v>0</v>
      </c>
      <c r="AF104" s="94">
        <v>0</v>
      </c>
      <c r="AG104" s="94">
        <v>0</v>
      </c>
      <c r="AH104" s="94">
        <v>0</v>
      </c>
      <c r="AI104" s="94">
        <v>0</v>
      </c>
      <c r="AJ104" s="94">
        <v>3.75</v>
      </c>
      <c r="AK104" s="94">
        <v>6</v>
      </c>
      <c r="AL104" s="94">
        <v>4</v>
      </c>
      <c r="AM104" s="94">
        <v>0</v>
      </c>
      <c r="AN104" s="94">
        <v>0</v>
      </c>
      <c r="AO104" s="94">
        <v>3</v>
      </c>
      <c r="AP104" s="94">
        <v>0</v>
      </c>
      <c r="AQ104" s="94">
        <v>4</v>
      </c>
      <c r="AR104" s="100"/>
      <c r="AS104" s="102"/>
      <c r="AT104" s="85"/>
      <c r="AU104" s="87"/>
      <c r="AV104" s="101">
        <f>SUM(W104:AQ104)</f>
        <v>32.75</v>
      </c>
      <c r="AW104" s="102">
        <v>21.833333333333332</v>
      </c>
      <c r="AX104" s="85">
        <v>31.055555555555557</v>
      </c>
      <c r="AY104" s="87">
        <v>29</v>
      </c>
      <c r="AZ104" s="95" t="s">
        <v>286</v>
      </c>
      <c r="BA104" s="96" t="s">
        <v>175</v>
      </c>
    </row>
    <row r="105" spans="1:53" s="5" customFormat="1" ht="13.8" x14ac:dyDescent="0.25">
      <c r="A105" s="52" t="s">
        <v>272</v>
      </c>
      <c r="B105" s="53" t="s">
        <v>105</v>
      </c>
      <c r="C105" s="54">
        <v>16</v>
      </c>
      <c r="D105" s="54">
        <v>40.5</v>
      </c>
      <c r="E105" s="54">
        <v>1</v>
      </c>
      <c r="F105" s="54">
        <v>0</v>
      </c>
      <c r="G105" s="54">
        <v>0.5</v>
      </c>
      <c r="H105" s="54">
        <v>1</v>
      </c>
      <c r="I105" s="54">
        <v>1</v>
      </c>
      <c r="J105" s="54">
        <v>0</v>
      </c>
      <c r="K105" s="54">
        <v>0</v>
      </c>
      <c r="L105" s="54">
        <v>3</v>
      </c>
      <c r="M105" s="54">
        <v>0.5</v>
      </c>
      <c r="N105" s="54">
        <v>0.5</v>
      </c>
      <c r="O105" s="54">
        <v>2</v>
      </c>
      <c r="P105" s="54">
        <v>0</v>
      </c>
      <c r="Q105" s="54">
        <v>2.5</v>
      </c>
      <c r="R105" s="54">
        <v>0.5</v>
      </c>
      <c r="S105" s="54">
        <v>1</v>
      </c>
      <c r="T105" s="51">
        <f t="shared" si="10"/>
        <v>13.5</v>
      </c>
      <c r="U105" s="59">
        <f t="shared" si="9"/>
        <v>70</v>
      </c>
      <c r="V105" s="54">
        <f t="shared" ref="V105" si="11">U105/$U$10*100</f>
        <v>73.298429319371721</v>
      </c>
      <c r="W105" s="55">
        <v>4</v>
      </c>
      <c r="X105" s="55">
        <v>2</v>
      </c>
      <c r="Y105" s="55">
        <v>7</v>
      </c>
      <c r="Z105" s="55">
        <v>0</v>
      </c>
      <c r="AA105" s="55">
        <v>1.5</v>
      </c>
      <c r="AB105" s="55">
        <v>2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1.25</v>
      </c>
      <c r="AI105" s="55">
        <v>0</v>
      </c>
      <c r="AJ105" s="55">
        <v>3.75</v>
      </c>
      <c r="AK105" s="55">
        <v>0</v>
      </c>
      <c r="AL105" s="55">
        <v>3</v>
      </c>
      <c r="AM105" s="55">
        <v>0</v>
      </c>
      <c r="AN105" s="55">
        <v>0</v>
      </c>
      <c r="AO105" s="55">
        <v>4</v>
      </c>
      <c r="AP105" s="55">
        <v>0</v>
      </c>
      <c r="AQ105" s="55">
        <v>5</v>
      </c>
      <c r="AR105" s="66"/>
      <c r="AS105" s="81"/>
      <c r="AT105" s="56"/>
      <c r="AU105" s="57"/>
      <c r="AV105" s="80">
        <f>SUM(W105:AQ105)</f>
        <v>33.5</v>
      </c>
      <c r="AW105" s="81">
        <v>22.333333333333332</v>
      </c>
      <c r="AX105" s="56">
        <v>30.611111111111114</v>
      </c>
      <c r="AY105" s="57">
        <v>30</v>
      </c>
      <c r="AZ105" s="58" t="s">
        <v>286</v>
      </c>
      <c r="BA105" s="8" t="s">
        <v>235</v>
      </c>
    </row>
    <row r="106" spans="1:53" s="5" customFormat="1" ht="13.8" x14ac:dyDescent="0.25">
      <c r="A106" s="10"/>
      <c r="B106" s="11"/>
      <c r="C106" s="67"/>
      <c r="D106" s="68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67"/>
    </row>
    <row r="107" spans="1:53" s="5" customFormat="1" ht="13.8" x14ac:dyDescent="0.25">
      <c r="A107" s="60" t="s">
        <v>1</v>
      </c>
      <c r="B107" s="61"/>
      <c r="C107" s="11" t="s">
        <v>287</v>
      </c>
      <c r="D107" s="67" t="s">
        <v>289</v>
      </c>
      <c r="E107" s="62" t="s">
        <v>287</v>
      </c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67"/>
    </row>
    <row r="108" spans="1:53" s="5" customFormat="1" ht="13.8" x14ac:dyDescent="0.25">
      <c r="A108" s="60" t="s">
        <v>2</v>
      </c>
      <c r="B108" s="61"/>
      <c r="C108" s="11" t="s">
        <v>36</v>
      </c>
      <c r="D108" s="67" t="s">
        <v>36</v>
      </c>
      <c r="E108" s="62" t="s">
        <v>36</v>
      </c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67"/>
    </row>
    <row r="109" spans="1:53" s="5" customFormat="1" ht="13.8" x14ac:dyDescent="0.25">
      <c r="A109" s="60" t="s">
        <v>3</v>
      </c>
      <c r="B109" s="61"/>
      <c r="C109" s="11" t="s">
        <v>288</v>
      </c>
      <c r="D109" s="67" t="s">
        <v>287</v>
      </c>
      <c r="E109" s="62" t="s">
        <v>288</v>
      </c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67"/>
    </row>
    <row r="110" spans="1:53" s="5" customFormat="1" ht="13.8" x14ac:dyDescent="0.25">
      <c r="A110" s="61"/>
      <c r="B110" s="76"/>
      <c r="C110" s="67"/>
      <c r="D110" s="68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67"/>
    </row>
    <row r="111" spans="1:53" s="5" customFormat="1" ht="13.8" x14ac:dyDescent="0.25">
      <c r="A111" s="61"/>
      <c r="B111" s="11"/>
      <c r="C111" s="67"/>
      <c r="D111" s="68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67"/>
    </row>
    <row r="112" spans="1:53" s="5" customFormat="1" ht="13.8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</row>
    <row r="113" spans="1:50" ht="15.6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 ht="15.6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 ht="15.6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</sheetData>
  <protectedRanges>
    <protectedRange sqref="C8:T8 W8:AU8" name="Диапазон1_1"/>
    <protectedRange sqref="D107:E109 W107:AW115 F107:T115 C110:E115" name="Диапазон1_1_2"/>
    <protectedRange sqref="W37:AU40 W9:AU22 W24:AU35 C9:T40 AV8:AW40" name="Диапазон1_1_1"/>
    <protectedRange sqref="AZ9:AZ40" name="Диапазон1_1_3"/>
    <protectedRange sqref="AV41:AV73" name="Диапазон1_1_4"/>
    <protectedRange sqref="W56:AH67 C41:T73 W41:AH54 W69:AH73" name="Диапазон1_1_1_1"/>
    <protectedRange sqref="AW41:AW73" name="Диапазон1_1_6"/>
    <protectedRange sqref="AZ41:AZ73" name="Диапазон1_1_3_3"/>
    <protectedRange sqref="AV74:AV105 AS74:AS105" name="Диапазон1_1_7"/>
    <protectedRange sqref="C74:T105 W89:AQ100 W102:AQ105 W74:AQ87" name="Диапазон1_1_1_2"/>
    <protectedRange sqref="AW74:AW105" name="Диапазон1_1_8"/>
    <protectedRange sqref="AZ74:AZ105" name="Диапазон1_1_3_5"/>
  </protectedRanges>
  <autoFilter ref="A7:BB105"/>
  <mergeCells count="22">
    <mergeCell ref="A112:AX112"/>
    <mergeCell ref="A113:AX113"/>
    <mergeCell ref="A114:AX114"/>
    <mergeCell ref="A115:AX115"/>
    <mergeCell ref="AY5:AY8"/>
    <mergeCell ref="AZ5:AZ8"/>
    <mergeCell ref="BA5:BA8"/>
    <mergeCell ref="C6:T6"/>
    <mergeCell ref="U6:U7"/>
    <mergeCell ref="V6:V7"/>
    <mergeCell ref="W6:AD6"/>
    <mergeCell ref="AE6:AN6"/>
    <mergeCell ref="AO6:AU6"/>
    <mergeCell ref="AV6:AV7"/>
    <mergeCell ref="A1:AX1"/>
    <mergeCell ref="A2:AX2"/>
    <mergeCell ref="A5:A8"/>
    <mergeCell ref="B5:B7"/>
    <mergeCell ref="C5:V5"/>
    <mergeCell ref="W5:AW5"/>
    <mergeCell ref="AX5:AX7"/>
    <mergeCell ref="AW6:AW7"/>
  </mergeCells>
  <dataValidations count="1">
    <dataValidation type="list" allowBlank="1" showInputMessage="1" showErrorMessage="1" sqref="AZ9:AZ105">
      <formula1>"Победитель, Призер,Участник"</formula1>
    </dataValidation>
  </dataValidations>
  <pageMargins left="0.25" right="0.25" top="0.75" bottom="0.75" header="0.3" footer="0.3"/>
  <pageSetup paperSize="9" scale="6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MaloyPC</dc:creator>
  <cp:lastModifiedBy>Чазова Лариса Алексеевна</cp:lastModifiedBy>
  <cp:lastPrinted>2023-02-11T17:26:00Z</cp:lastPrinted>
  <dcterms:created xsi:type="dcterms:W3CDTF">2015-06-05T18:19:34Z</dcterms:created>
  <dcterms:modified xsi:type="dcterms:W3CDTF">2023-02-16T13:26:34Z</dcterms:modified>
</cp:coreProperties>
</file>