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Чазова.CITYHALL\Downloads\"/>
    </mc:Choice>
  </mc:AlternateContent>
  <bookViews>
    <workbookView xWindow="0" yWindow="0" windowWidth="23040" windowHeight="7176" firstSheet="1" activeTab="1"/>
  </bookViews>
  <sheets>
    <sheet name="9-11" sheetId="9" state="hidden" r:id="rId1"/>
    <sheet name="физика" sheetId="10" r:id="rId2"/>
    <sheet name="Лист4" sheetId="6" state="hidden" r:id="rId3"/>
    <sheet name="Лист6" sheetId="8" state="hidden" r:id="rId4"/>
    <sheet name="Лист5" sheetId="7" state="hidden" r:id="rId5"/>
    <sheet name="Лист2" sheetId="3" state="hidden" r:id="rId6"/>
  </sheets>
  <definedNames>
    <definedName name="_xlnm._FilterDatabase" localSheetId="2" hidden="1">Лист4!$A$1:$M$30</definedName>
    <definedName name="_xlnm._FilterDatabase" localSheetId="4" hidden="1">Лист5!$A$1:$K$25</definedName>
    <definedName name="_xlnm._FilterDatabase" localSheetId="3" hidden="1">Лист6!$A$1:$L$32</definedName>
    <definedName name="_xlnm._FilterDatabase" localSheetId="1" hidden="1">физика!$A$8:$S$92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2" i="10" l="1"/>
  <c r="K92" i="10" s="1"/>
  <c r="L92" i="10" s="1"/>
  <c r="J91" i="10"/>
  <c r="K91" i="10" s="1"/>
  <c r="L91" i="10" s="1"/>
  <c r="J90" i="10"/>
  <c r="K90" i="10" s="1"/>
  <c r="L90" i="10" s="1"/>
  <c r="J89" i="10"/>
  <c r="K89" i="10" s="1"/>
  <c r="L89" i="10" s="1"/>
  <c r="J88" i="10"/>
  <c r="K88" i="10" s="1"/>
  <c r="L88" i="10" s="1"/>
  <c r="J87" i="10"/>
  <c r="K87" i="10" s="1"/>
  <c r="L87" i="10" s="1"/>
  <c r="J86" i="10"/>
  <c r="K86" i="10" s="1"/>
  <c r="L86" i="10" s="1"/>
  <c r="J85" i="10"/>
  <c r="K85" i="10" s="1"/>
  <c r="L85" i="10" s="1"/>
  <c r="J84" i="10"/>
  <c r="K84" i="10" s="1"/>
  <c r="L84" i="10" s="1"/>
  <c r="J83" i="10"/>
  <c r="K83" i="10" s="1"/>
  <c r="L83" i="10" s="1"/>
  <c r="J82" i="10"/>
  <c r="K82" i="10" s="1"/>
  <c r="L82" i="10" s="1"/>
  <c r="J81" i="10"/>
  <c r="K81" i="10" s="1"/>
  <c r="L81" i="10" s="1"/>
  <c r="J80" i="10"/>
  <c r="K80" i="10" s="1"/>
  <c r="L80" i="10" s="1"/>
  <c r="J79" i="10"/>
  <c r="K79" i="10" s="1"/>
  <c r="L79" i="10" s="1"/>
  <c r="J78" i="10"/>
  <c r="K78" i="10" s="1"/>
  <c r="L78" i="10" s="1"/>
  <c r="J77" i="10"/>
  <c r="K77" i="10" s="1"/>
  <c r="L77" i="10" s="1"/>
  <c r="J76" i="10"/>
  <c r="K76" i="10" s="1"/>
  <c r="L76" i="10" s="1"/>
  <c r="J75" i="10"/>
  <c r="K75" i="10" s="1"/>
  <c r="L75" i="10" s="1"/>
  <c r="J74" i="10"/>
  <c r="K74" i="10" s="1"/>
  <c r="L74" i="10" s="1"/>
  <c r="J73" i="10"/>
  <c r="K73" i="10" s="1"/>
  <c r="L73" i="10" s="1"/>
  <c r="J72" i="10"/>
  <c r="K72" i="10" s="1"/>
  <c r="L72" i="10" s="1"/>
  <c r="J71" i="10"/>
  <c r="K71" i="10" s="1"/>
  <c r="L71" i="10" s="1"/>
  <c r="J70" i="10"/>
  <c r="K70" i="10" s="1"/>
  <c r="L70" i="10" s="1"/>
  <c r="J69" i="10"/>
  <c r="K69" i="10" s="1"/>
  <c r="L69" i="10" s="1"/>
  <c r="J68" i="10"/>
  <c r="K68" i="10" s="1"/>
  <c r="L68" i="10" s="1"/>
  <c r="J67" i="10"/>
  <c r="K67" i="10" s="1"/>
  <c r="L67" i="10" s="1"/>
  <c r="J66" i="10"/>
  <c r="K66" i="10" s="1"/>
  <c r="L66" i="10" s="1"/>
  <c r="J65" i="10"/>
  <c r="K65" i="10" s="1"/>
  <c r="L65" i="10" s="1"/>
  <c r="J64" i="10"/>
  <c r="K64" i="10" s="1"/>
  <c r="L64" i="10" s="1"/>
  <c r="J63" i="10"/>
  <c r="K63" i="10" s="1"/>
  <c r="L63" i="10" s="1"/>
  <c r="J62" i="10"/>
  <c r="K62" i="10" s="1"/>
  <c r="L62" i="10" s="1"/>
  <c r="J61" i="10"/>
  <c r="K61" i="10" s="1"/>
  <c r="L61" i="10" s="1"/>
  <c r="J60" i="10"/>
  <c r="K60" i="10" s="1"/>
  <c r="L60" i="10" s="1"/>
  <c r="J59" i="10"/>
  <c r="K59" i="10" s="1"/>
  <c r="L59" i="10" s="1"/>
  <c r="J58" i="10"/>
  <c r="K58" i="10" s="1"/>
  <c r="L58" i="10" s="1"/>
  <c r="J57" i="10"/>
  <c r="K57" i="10" s="1"/>
  <c r="L57" i="10" s="1"/>
  <c r="J56" i="10"/>
  <c r="K56" i="10" s="1"/>
  <c r="L56" i="10" s="1"/>
  <c r="J55" i="10"/>
  <c r="K55" i="10" s="1"/>
  <c r="L55" i="10" s="1"/>
  <c r="J54" i="10"/>
  <c r="K54" i="10" s="1"/>
  <c r="L54" i="10" s="1"/>
  <c r="J53" i="10"/>
  <c r="K53" i="10" s="1"/>
  <c r="L53" i="10" s="1"/>
  <c r="J52" i="10"/>
  <c r="K52" i="10" s="1"/>
  <c r="L52" i="10" s="1"/>
  <c r="J51" i="10"/>
  <c r="K51" i="10" s="1"/>
  <c r="L51" i="10" s="1"/>
  <c r="J50" i="10"/>
  <c r="K50" i="10" s="1"/>
  <c r="L50" i="10" s="1"/>
  <c r="J49" i="10"/>
  <c r="K49" i="10" s="1"/>
  <c r="L49" i="10" s="1"/>
  <c r="J48" i="10"/>
  <c r="K48" i="10" s="1"/>
  <c r="L48" i="10" s="1"/>
  <c r="J47" i="10"/>
  <c r="K47" i="10" s="1"/>
  <c r="L47" i="10" s="1"/>
  <c r="J46" i="10"/>
  <c r="K46" i="10" s="1"/>
  <c r="L46" i="10" s="1"/>
  <c r="J45" i="10"/>
  <c r="K45" i="10" s="1"/>
  <c r="L45" i="10" s="1"/>
  <c r="J44" i="10"/>
  <c r="K44" i="10" s="1"/>
  <c r="L44" i="10" s="1"/>
  <c r="J43" i="10"/>
  <c r="K43" i="10" s="1"/>
  <c r="L43" i="10" s="1"/>
  <c r="J42" i="10"/>
  <c r="K42" i="10" s="1"/>
  <c r="L42" i="10" s="1"/>
  <c r="J41" i="10"/>
  <c r="K41" i="10" s="1"/>
  <c r="L41" i="10" s="1"/>
  <c r="J40" i="10"/>
  <c r="K40" i="10" s="1"/>
  <c r="L40" i="10" s="1"/>
  <c r="J39" i="10"/>
  <c r="K39" i="10" s="1"/>
  <c r="L39" i="10" s="1"/>
  <c r="J38" i="10"/>
  <c r="K38" i="10" s="1"/>
  <c r="L38" i="10" s="1"/>
  <c r="J37" i="10"/>
  <c r="K37" i="10" s="1"/>
  <c r="L37" i="10" s="1"/>
  <c r="J36" i="10"/>
  <c r="K36" i="10" s="1"/>
  <c r="L36" i="10" s="1"/>
  <c r="J35" i="10"/>
  <c r="K35" i="10" s="1"/>
  <c r="L35" i="10" s="1"/>
  <c r="J34" i="10"/>
  <c r="K34" i="10" s="1"/>
  <c r="L34" i="10" s="1"/>
  <c r="J33" i="10"/>
  <c r="K33" i="10" s="1"/>
  <c r="L33" i="10" s="1"/>
  <c r="J32" i="10"/>
  <c r="K32" i="10" s="1"/>
  <c r="L32" i="10" s="1"/>
  <c r="J31" i="10"/>
  <c r="K31" i="10" s="1"/>
  <c r="L31" i="10" s="1"/>
  <c r="J30" i="10"/>
  <c r="K30" i="10" s="1"/>
  <c r="L30" i="10" s="1"/>
  <c r="J29" i="10"/>
  <c r="K29" i="10" s="1"/>
  <c r="L29" i="10" s="1"/>
  <c r="J28" i="10"/>
  <c r="K28" i="10" s="1"/>
  <c r="L28" i="10" s="1"/>
  <c r="J27" i="10"/>
  <c r="K27" i="10" s="1"/>
  <c r="L27" i="10" s="1"/>
  <c r="J26" i="10"/>
  <c r="K26" i="10" s="1"/>
  <c r="L26" i="10" s="1"/>
  <c r="J25" i="10"/>
  <c r="K25" i="10" s="1"/>
  <c r="L25" i="10" s="1"/>
  <c r="J24" i="10"/>
  <c r="K24" i="10" s="1"/>
  <c r="L24" i="10" s="1"/>
  <c r="J23" i="10"/>
  <c r="K23" i="10" s="1"/>
  <c r="L23" i="10" s="1"/>
  <c r="J22" i="10"/>
  <c r="K22" i="10" s="1"/>
  <c r="L22" i="10" s="1"/>
  <c r="J21" i="10"/>
  <c r="K21" i="10" s="1"/>
  <c r="L21" i="10" s="1"/>
  <c r="J20" i="10"/>
  <c r="K20" i="10" s="1"/>
  <c r="L20" i="10" s="1"/>
  <c r="J19" i="10"/>
  <c r="K19" i="10" s="1"/>
  <c r="L19" i="10" s="1"/>
  <c r="J18" i="10"/>
  <c r="K18" i="10" s="1"/>
  <c r="L18" i="10" s="1"/>
  <c r="J17" i="10"/>
  <c r="K17" i="10" s="1"/>
  <c r="L17" i="10" s="1"/>
  <c r="J16" i="10"/>
  <c r="K16" i="10" s="1"/>
  <c r="L16" i="10" s="1"/>
  <c r="J15" i="10"/>
  <c r="K15" i="10" s="1"/>
  <c r="L15" i="10" s="1"/>
  <c r="J14" i="10"/>
  <c r="K14" i="10" s="1"/>
  <c r="L14" i="10" s="1"/>
  <c r="J13" i="10"/>
  <c r="K13" i="10" s="1"/>
  <c r="L13" i="10" s="1"/>
  <c r="J12" i="10"/>
  <c r="K12" i="10" s="1"/>
  <c r="L12" i="10" s="1"/>
  <c r="J11" i="10"/>
  <c r="K11" i="10" s="1"/>
  <c r="L11" i="10" s="1"/>
  <c r="J10" i="10"/>
  <c r="K10" i="10" s="1"/>
  <c r="L10" i="10" s="1"/>
  <c r="J9" i="10"/>
  <c r="K9" i="10" s="1"/>
  <c r="L9" i="10" s="1"/>
  <c r="J8" i="10"/>
  <c r="K99" i="9" l="1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L99" i="9" l="1"/>
  <c r="M99" i="9" s="1"/>
  <c r="L98" i="9"/>
  <c r="M98" i="9" s="1"/>
  <c r="L97" i="9"/>
  <c r="M97" i="9" s="1"/>
  <c r="L96" i="9"/>
  <c r="M96" i="9" s="1"/>
  <c r="L95" i="9"/>
  <c r="M95" i="9" s="1"/>
  <c r="L94" i="9"/>
  <c r="M94" i="9" s="1"/>
  <c r="L93" i="9"/>
  <c r="M93" i="9" s="1"/>
  <c r="L92" i="9"/>
  <c r="M92" i="9" s="1"/>
  <c r="L91" i="9"/>
  <c r="M91" i="9" s="1"/>
  <c r="L90" i="9"/>
  <c r="M90" i="9" s="1"/>
  <c r="L89" i="9"/>
  <c r="M89" i="9" s="1"/>
  <c r="L88" i="9"/>
  <c r="M88" i="9" s="1"/>
  <c r="L87" i="9"/>
  <c r="M87" i="9" s="1"/>
  <c r="L86" i="9"/>
  <c r="M86" i="9" s="1"/>
  <c r="L85" i="9"/>
  <c r="M85" i="9" s="1"/>
  <c r="L84" i="9"/>
  <c r="M84" i="9" s="1"/>
  <c r="L83" i="9"/>
  <c r="M83" i="9" s="1"/>
  <c r="L82" i="9"/>
  <c r="M82" i="9" s="1"/>
  <c r="L81" i="9"/>
  <c r="M81" i="9" s="1"/>
  <c r="L80" i="9"/>
  <c r="M80" i="9" s="1"/>
  <c r="L79" i="9"/>
  <c r="M79" i="9" s="1"/>
  <c r="L78" i="9"/>
  <c r="M78" i="9" s="1"/>
  <c r="L77" i="9"/>
  <c r="M77" i="9" s="1"/>
  <c r="L76" i="9"/>
  <c r="M76" i="9" s="1"/>
  <c r="M70" i="9"/>
  <c r="M69" i="9"/>
  <c r="M62" i="9"/>
  <c r="M61" i="9"/>
  <c r="M54" i="9"/>
  <c r="M53" i="9"/>
  <c r="M46" i="9"/>
  <c r="M45" i="9"/>
  <c r="L74" i="9"/>
  <c r="M74" i="9" s="1"/>
  <c r="L73" i="9"/>
  <c r="M73" i="9" s="1"/>
  <c r="L72" i="9"/>
  <c r="M72" i="9" s="1"/>
  <c r="L71" i="9"/>
  <c r="M71" i="9" s="1"/>
  <c r="L70" i="9"/>
  <c r="L69" i="9"/>
  <c r="L68" i="9"/>
  <c r="M68" i="9" s="1"/>
  <c r="L67" i="9"/>
  <c r="M67" i="9" s="1"/>
  <c r="L66" i="9"/>
  <c r="M66" i="9" s="1"/>
  <c r="L65" i="9"/>
  <c r="M65" i="9" s="1"/>
  <c r="L64" i="9"/>
  <c r="M64" i="9" s="1"/>
  <c r="L63" i="9"/>
  <c r="M63" i="9" s="1"/>
  <c r="L62" i="9"/>
  <c r="L61" i="9"/>
  <c r="L60" i="9"/>
  <c r="M60" i="9" s="1"/>
  <c r="L59" i="9"/>
  <c r="M59" i="9" s="1"/>
  <c r="L58" i="9"/>
  <c r="M58" i="9" s="1"/>
  <c r="L57" i="9"/>
  <c r="M57" i="9" s="1"/>
  <c r="L56" i="9"/>
  <c r="M56" i="9" s="1"/>
  <c r="L55" i="9"/>
  <c r="M55" i="9" s="1"/>
  <c r="L54" i="9"/>
  <c r="L53" i="9"/>
  <c r="L52" i="9"/>
  <c r="M52" i="9" s="1"/>
  <c r="L51" i="9"/>
  <c r="M51" i="9" s="1"/>
  <c r="L50" i="9"/>
  <c r="M50" i="9" s="1"/>
  <c r="L49" i="9"/>
  <c r="M49" i="9" s="1"/>
  <c r="L48" i="9"/>
  <c r="M48" i="9" s="1"/>
  <c r="L47" i="9"/>
  <c r="M47" i="9" s="1"/>
  <c r="L46" i="9"/>
  <c r="L45" i="9"/>
  <c r="L44" i="9"/>
  <c r="M44" i="9" s="1"/>
  <c r="L42" i="9"/>
  <c r="M42" i="9" s="1"/>
  <c r="L41" i="9"/>
  <c r="M41" i="9" s="1"/>
  <c r="L40" i="9"/>
  <c r="M40" i="9" s="1"/>
  <c r="L39" i="9"/>
  <c r="M39" i="9" s="1"/>
  <c r="L38" i="9"/>
  <c r="M38" i="9" s="1"/>
  <c r="L37" i="9"/>
  <c r="M37" i="9" s="1"/>
  <c r="L36" i="9"/>
  <c r="M36" i="9" s="1"/>
  <c r="L35" i="9"/>
  <c r="M35" i="9" s="1"/>
  <c r="L34" i="9"/>
  <c r="M34" i="9" s="1"/>
  <c r="L33" i="9"/>
  <c r="M33" i="9" s="1"/>
  <c r="L32" i="9"/>
  <c r="M32" i="9" s="1"/>
  <c r="L31" i="9"/>
  <c r="M31" i="9" s="1"/>
  <c r="L30" i="9"/>
  <c r="M30" i="9" s="1"/>
  <c r="L29" i="9"/>
  <c r="M29" i="9" s="1"/>
  <c r="L28" i="9"/>
  <c r="M28" i="9" s="1"/>
  <c r="L27" i="9"/>
  <c r="M27" i="9" s="1"/>
  <c r="L26" i="9"/>
  <c r="M26" i="9" s="1"/>
  <c r="L25" i="9"/>
  <c r="M25" i="9" s="1"/>
  <c r="L24" i="9"/>
  <c r="M24" i="9" s="1"/>
  <c r="L23" i="9"/>
  <c r="M23" i="9" s="1"/>
  <c r="L22" i="9"/>
  <c r="M22" i="9" s="1"/>
  <c r="L21" i="9"/>
  <c r="M21" i="9" s="1"/>
  <c r="L20" i="9"/>
  <c r="M20" i="9" s="1"/>
  <c r="L19" i="9"/>
  <c r="M19" i="9" s="1"/>
  <c r="L18" i="9"/>
  <c r="M18" i="9" s="1"/>
  <c r="L17" i="9"/>
  <c r="M17" i="9" s="1"/>
  <c r="L16" i="9"/>
  <c r="M16" i="9" s="1"/>
  <c r="L15" i="9"/>
  <c r="M15" i="9" s="1"/>
  <c r="L14" i="9"/>
  <c r="M14" i="9" s="1"/>
  <c r="K12" i="9"/>
  <c r="I6" i="8" l="1"/>
  <c r="I18" i="8"/>
  <c r="I26" i="8"/>
  <c r="I23" i="8"/>
  <c r="I15" i="8"/>
  <c r="I13" i="8"/>
  <c r="I32" i="8"/>
  <c r="I28" i="8"/>
  <c r="I30" i="8"/>
  <c r="I25" i="8"/>
  <c r="I16" i="8"/>
  <c r="I8" i="8"/>
  <c r="I20" i="8"/>
  <c r="I29" i="8"/>
  <c r="I22" i="8"/>
  <c r="I12" i="8"/>
  <c r="I19" i="8"/>
  <c r="I31" i="8"/>
  <c r="I10" i="8"/>
  <c r="I9" i="8"/>
  <c r="I3" i="8"/>
  <c r="I27" i="8"/>
  <c r="I21" i="8"/>
  <c r="I24" i="8"/>
  <c r="I14" i="8"/>
  <c r="I7" i="8"/>
  <c r="I17" i="8"/>
  <c r="I4" i="8"/>
  <c r="I11" i="8"/>
  <c r="I5" i="8"/>
  <c r="I2" i="8"/>
  <c r="I22" i="7"/>
  <c r="I5" i="7"/>
  <c r="I17" i="7"/>
  <c r="I7" i="7"/>
  <c r="I14" i="7"/>
  <c r="I12" i="7"/>
  <c r="I9" i="7"/>
  <c r="I3" i="7"/>
  <c r="I11" i="7"/>
  <c r="I20" i="7"/>
  <c r="I16" i="7"/>
  <c r="I2" i="7"/>
  <c r="I25" i="7"/>
  <c r="I13" i="7"/>
  <c r="I10" i="7"/>
  <c r="I21" i="7"/>
  <c r="I4" i="7"/>
  <c r="I24" i="7"/>
  <c r="I19" i="7"/>
  <c r="I15" i="7"/>
  <c r="I18" i="7"/>
  <c r="I6" i="7"/>
  <c r="I23" i="7"/>
  <c r="I8" i="7"/>
  <c r="I2" i="6"/>
  <c r="I5" i="6"/>
  <c r="I21" i="6"/>
  <c r="I15" i="6"/>
  <c r="I7" i="6"/>
  <c r="I3" i="6"/>
  <c r="I14" i="6"/>
  <c r="I13" i="6"/>
  <c r="I4" i="6"/>
  <c r="I20" i="6"/>
  <c r="I12" i="6"/>
  <c r="I25" i="6"/>
  <c r="I24" i="6"/>
  <c r="I16" i="6"/>
  <c r="I27" i="6"/>
  <c r="I8" i="6"/>
  <c r="I23" i="6"/>
  <c r="I22" i="6"/>
  <c r="I30" i="6"/>
  <c r="I26" i="6"/>
  <c r="I29" i="6"/>
  <c r="I18" i="6"/>
  <c r="I11" i="6"/>
  <c r="I10" i="6"/>
  <c r="I17" i="6"/>
  <c r="I28" i="6"/>
  <c r="I9" i="6"/>
  <c r="I19" i="6"/>
  <c r="I6" i="6"/>
  <c r="C32" i="3" l="1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2" i="3"/>
</calcChain>
</file>

<file path=xl/sharedStrings.xml><?xml version="1.0" encoding="utf-8"?>
<sst xmlns="http://schemas.openxmlformats.org/spreadsheetml/2006/main" count="919" uniqueCount="244">
  <si>
    <t xml:space="preserve">Региональный этап всероссийской олимпиады школьников </t>
  </si>
  <si>
    <t>Протокол заседания жюри</t>
  </si>
  <si>
    <t>Класс</t>
  </si>
  <si>
    <t xml:space="preserve">№ </t>
  </si>
  <si>
    <t xml:space="preserve">Шифр </t>
  </si>
  <si>
    <t>Номер задания</t>
  </si>
  <si>
    <t>Первичный бал</t>
  </si>
  <si>
    <t>Процент выполнения заданий</t>
  </si>
  <si>
    <t>Признак удаления за нарушение порядка</t>
  </si>
  <si>
    <t>Место</t>
  </si>
  <si>
    <t>Статус</t>
  </si>
  <si>
    <t>Ф.И.О. участника (полностью)</t>
  </si>
  <si>
    <t>ОУ</t>
  </si>
  <si>
    <t>∑</t>
  </si>
  <si>
    <t>Макс.балл</t>
  </si>
  <si>
    <t>9-11</t>
  </si>
  <si>
    <t>Победитель</t>
  </si>
  <si>
    <t>ГАУ КО ОО ШИЛИ</t>
  </si>
  <si>
    <t>9-10</t>
  </si>
  <si>
    <t>Призёр</t>
  </si>
  <si>
    <t>Котова Мелана Валерьевна</t>
  </si>
  <si>
    <t>МАОУ лицей № 23</t>
  </si>
  <si>
    <t>9-9</t>
  </si>
  <si>
    <t>Смирнов Олег Владимирович</t>
  </si>
  <si>
    <t>9-17</t>
  </si>
  <si>
    <t>Участник</t>
  </si>
  <si>
    <t>МАОУ "Лицей № 7 г. Черняховска"</t>
  </si>
  <si>
    <t>9-2</t>
  </si>
  <si>
    <t>9-5</t>
  </si>
  <si>
    <t>9-8</t>
  </si>
  <si>
    <t>Заец Петр Николаевич</t>
  </si>
  <si>
    <t>9-12</t>
  </si>
  <si>
    <t>9-13</t>
  </si>
  <si>
    <t>9-1</t>
  </si>
  <si>
    <t>МБОУ гимназия г. Гурьевска</t>
  </si>
  <si>
    <t>9-3</t>
  </si>
  <si>
    <t>9-4</t>
  </si>
  <si>
    <t>9-6</t>
  </si>
  <si>
    <t>9-7</t>
  </si>
  <si>
    <t>9-14</t>
  </si>
  <si>
    <t>9-15</t>
  </si>
  <si>
    <t>9-16</t>
  </si>
  <si>
    <t>Количество заявленных участников:</t>
  </si>
  <si>
    <t>Количество не явившихся:</t>
  </si>
  <si>
    <t xml:space="preserve">Дата: </t>
  </si>
  <si>
    <t>_________________</t>
  </si>
  <si>
    <t>Количество участников:</t>
  </si>
  <si>
    <t>Председатель жюри   __________/________________________</t>
  </si>
  <si>
    <t xml:space="preserve">Секретарь                    ___________/_______________________  </t>
  </si>
  <si>
    <t>МАОУ гимназия № 32</t>
  </si>
  <si>
    <t>МАОУ СОШ № 24</t>
  </si>
  <si>
    <t>МАОУ СОШ № 28</t>
  </si>
  <si>
    <t>филиал НВМУ в г. Калининграде</t>
  </si>
  <si>
    <t>МАОУ СОШ № 58</t>
  </si>
  <si>
    <t>МАОУ СОШ № 33</t>
  </si>
  <si>
    <t>МАОУ гимназия № 1</t>
  </si>
  <si>
    <t>МАОУ "Гимназия №1"</t>
  </si>
  <si>
    <t>МАОУ гимназия № 22</t>
  </si>
  <si>
    <t>АНО СОШ "Росток"</t>
  </si>
  <si>
    <t>МБОУ "Средняя школа п. Железнодорожный"</t>
  </si>
  <si>
    <t>МАОУ лицей № 17</t>
  </si>
  <si>
    <t>МАОУ лицей № 18</t>
  </si>
  <si>
    <t>МАОУ СОШ № 56</t>
  </si>
  <si>
    <t>АНО Лицей "Ганзейская ладья"</t>
  </si>
  <si>
    <t>МАОУ "СОШ № 4 г.Черняховска"</t>
  </si>
  <si>
    <t>МАОУ СОШ № 57</t>
  </si>
  <si>
    <t>МБОУ СОШ МО "Ладушкинский ГО"</t>
  </si>
  <si>
    <t>МБОУ СОШ "Школа будущего"</t>
  </si>
  <si>
    <t>МАОУ гимназия № 40 им. Ю.А. Гагарина</t>
  </si>
  <si>
    <t>МАОУ "СОШ № 3 г. Черняховска"</t>
  </si>
  <si>
    <t>филиал ГБОУ КО КШИ "АПКМК" г. Гусев</t>
  </si>
  <si>
    <t>МАОУ "Гимназия № 2 г. Черняховска"</t>
  </si>
  <si>
    <t>МАОУ КМЛ</t>
  </si>
  <si>
    <t>МОУ "СОШ № 1 им. С.И. Гусева"</t>
  </si>
  <si>
    <t>МАОУ СОШ № 50</t>
  </si>
  <si>
    <t>шифр</t>
  </si>
  <si>
    <t>11-1</t>
  </si>
  <si>
    <t>11-2</t>
  </si>
  <si>
    <t>11-3</t>
  </si>
  <si>
    <t>11-4</t>
  </si>
  <si>
    <t>11-5</t>
  </si>
  <si>
    <t>11-6</t>
  </si>
  <si>
    <t>11-7</t>
  </si>
  <si>
    <t>11-8</t>
  </si>
  <si>
    <t>11-9</t>
  </si>
  <si>
    <t>11-10</t>
  </si>
  <si>
    <t>11-11</t>
  </si>
  <si>
    <t>11-12</t>
  </si>
  <si>
    <t>11-13</t>
  </si>
  <si>
    <t>11-14</t>
  </si>
  <si>
    <t>11-15</t>
  </si>
  <si>
    <t>11-16</t>
  </si>
  <si>
    <t>11-17</t>
  </si>
  <si>
    <t>11-18</t>
  </si>
  <si>
    <t>11-19</t>
  </si>
  <si>
    <t>11-20</t>
  </si>
  <si>
    <t>11-21</t>
  </si>
  <si>
    <t>11-22</t>
  </si>
  <si>
    <t>11-23</t>
  </si>
  <si>
    <t>11-24</t>
  </si>
  <si>
    <t>11-30</t>
  </si>
  <si>
    <t>11-31</t>
  </si>
  <si>
    <t>9-29</t>
  </si>
  <si>
    <t>9-28</t>
  </si>
  <si>
    <t>9-27</t>
  </si>
  <si>
    <t>9-26</t>
  </si>
  <si>
    <t>9-25</t>
  </si>
  <si>
    <t>9-24</t>
  </si>
  <si>
    <t>9-23</t>
  </si>
  <si>
    <t>9-22</t>
  </si>
  <si>
    <t>9-21</t>
  </si>
  <si>
    <t>9-20</t>
  </si>
  <si>
    <t>9-19</t>
  </si>
  <si>
    <t>9-18</t>
  </si>
  <si>
    <t>10-31</t>
  </si>
  <si>
    <t>10-30</t>
  </si>
  <si>
    <t>10-29</t>
  </si>
  <si>
    <t>10-28</t>
  </si>
  <si>
    <t>10-27</t>
  </si>
  <si>
    <t>10-26</t>
  </si>
  <si>
    <t>10-25</t>
  </si>
  <si>
    <t>10-24</t>
  </si>
  <si>
    <t>10-23</t>
  </si>
  <si>
    <t>10-22</t>
  </si>
  <si>
    <t>10-21</t>
  </si>
  <si>
    <t>10-20</t>
  </si>
  <si>
    <t>10-19</t>
  </si>
  <si>
    <t>10-18</t>
  </si>
  <si>
    <t>10-17</t>
  </si>
  <si>
    <t>10-16</t>
  </si>
  <si>
    <t>10-15</t>
  </si>
  <si>
    <t>10-14</t>
  </si>
  <si>
    <t>10-13</t>
  </si>
  <si>
    <t>10-12</t>
  </si>
  <si>
    <t>10-11</t>
  </si>
  <si>
    <t>10-10</t>
  </si>
  <si>
    <t>10-9</t>
  </si>
  <si>
    <t>10-8</t>
  </si>
  <si>
    <t>10-7</t>
  </si>
  <si>
    <t>10-6</t>
  </si>
  <si>
    <t>10-5</t>
  </si>
  <si>
    <t>10-4</t>
  </si>
  <si>
    <t>10-3</t>
  </si>
  <si>
    <t>10-2</t>
  </si>
  <si>
    <t>10-1</t>
  </si>
  <si>
    <t>_2н.pdf</t>
  </si>
  <si>
    <t>1 тур</t>
  </si>
  <si>
    <t>2 тур</t>
  </si>
  <si>
    <t>Итоговый балл</t>
  </si>
  <si>
    <t>-</t>
  </si>
  <si>
    <t>Предмет: Физика</t>
  </si>
  <si>
    <t>Дата проведения: 28,30 января 2023 г.</t>
  </si>
  <si>
    <t>Светикова Наталья Александровна</t>
  </si>
  <si>
    <t>Саблина Юлия Евгеньевна</t>
  </si>
  <si>
    <t>Карузин Иван Михайлович</t>
  </si>
  <si>
    <t>Комиссаренко Ольга Геннадьевна</t>
  </si>
  <si>
    <t>Кулешов Андрей Кириллович</t>
  </si>
  <si>
    <t>Теребихин  Леонид Алексеевич</t>
  </si>
  <si>
    <t>Черешенко  Александр  Юрьевич</t>
  </si>
  <si>
    <t>Цветкова Евгения Геннадьевна</t>
  </si>
  <si>
    <t>Яшин Кирилл Сергеевич</t>
  </si>
  <si>
    <t>Британ Анастасия Васильевна</t>
  </si>
  <si>
    <t>Садовников Николай Егорович</t>
  </si>
  <si>
    <t>Мосин Михаил  Вадимович</t>
  </si>
  <si>
    <t>Свистов Мунир Мохамедович</t>
  </si>
  <si>
    <t>Макаревич Арсений Рустемович</t>
  </si>
  <si>
    <t>Морозов Игорь Васильевич</t>
  </si>
  <si>
    <t>Азанова Арина Алексеевна</t>
  </si>
  <si>
    <t>Ложкина Екатерина Дмитриевна</t>
  </si>
  <si>
    <t>Дорофеев Владислав Александрович</t>
  </si>
  <si>
    <t>Новиков Николай Петрович</t>
  </si>
  <si>
    <t>Котова Софья Андреевна</t>
  </si>
  <si>
    <t>Абоимов Владислав Евгеньевич</t>
  </si>
  <si>
    <t>Зеничев Валерий Алексеевич</t>
  </si>
  <si>
    <t>Мельник Артём Львович</t>
  </si>
  <si>
    <t>Пьянков Михаил Феликсович</t>
  </si>
  <si>
    <t>Белотелов Александр Вячеславович</t>
  </si>
  <si>
    <t>Бубенин Константин Викторович</t>
  </si>
  <si>
    <t>Гавриленко Лилия Георгиевна</t>
  </si>
  <si>
    <t>Пурыжов Егор Витальевич</t>
  </si>
  <si>
    <t>Орешев Леонид Витальевич</t>
  </si>
  <si>
    <t>Роговенко Демид Юрьевич</t>
  </si>
  <si>
    <t>Антонов Андрей Алексеевич</t>
  </si>
  <si>
    <t>Вялова Анна Александровна</t>
  </si>
  <si>
    <t>Столяров Артем Вячеславович</t>
  </si>
  <si>
    <t>Балюк Иван Юрьевич</t>
  </si>
  <si>
    <t>Никулин Александр Александрович</t>
  </si>
  <si>
    <t>Петрущенкова Татьяна Александровна</t>
  </si>
  <si>
    <t>Ананьев Илья Евгеньевич</t>
  </si>
  <si>
    <t>Панин Илья Евгеньевич</t>
  </si>
  <si>
    <t>Скороходов Иван Петрович</t>
  </si>
  <si>
    <t>Василенко  Михаил Алексеевич</t>
  </si>
  <si>
    <t>Куршев Владислав Юрьевич</t>
  </si>
  <si>
    <t>Чеботарев Леонид Ильич</t>
  </si>
  <si>
    <t>Агафонов Михаил Александрович</t>
  </si>
  <si>
    <t>Юрченко Артем Евгеньевич</t>
  </si>
  <si>
    <t>Сегень Антонина Сергеевна</t>
  </si>
  <si>
    <t>Кузьмин Кирилл Викторович</t>
  </si>
  <si>
    <t>Геращенков Степан Владимирович</t>
  </si>
  <si>
    <t>Федосеев Константин Максимович</t>
  </si>
  <si>
    <t>Черезов Семен Андреевич</t>
  </si>
  <si>
    <t>Науменя Андрей Станиславович</t>
  </si>
  <si>
    <t>Листопад Александр Андреевич</t>
  </si>
  <si>
    <t>Ящук Анна Игоревна</t>
  </si>
  <si>
    <t>Годгильдиев Анатолий Витальевич</t>
  </si>
  <si>
    <t>Власенко Алексей Дмитриевич</t>
  </si>
  <si>
    <t>Давиденко Илья Олегович</t>
  </si>
  <si>
    <t>Калинин Артем Борисович</t>
  </si>
  <si>
    <t>Хоба Артемий Юрьевич</t>
  </si>
  <si>
    <t>Крылова Алина Леонидовна</t>
  </si>
  <si>
    <t>Кошкарев Владислав Васильевич</t>
  </si>
  <si>
    <t>Миронов Никита Андреевич</t>
  </si>
  <si>
    <t>Чаплинский Григорий Александрович</t>
  </si>
  <si>
    <t>Иванов Егор Александрович</t>
  </si>
  <si>
    <t>Трущелев Филипп Александрович</t>
  </si>
  <si>
    <t>Фаткин Артем Александрович</t>
  </si>
  <si>
    <t>Шундиков Ярослав Александрович</t>
  </si>
  <si>
    <t>Пивторак Максим Андреевич</t>
  </si>
  <si>
    <t>Кузнецов Александр Александрович</t>
  </si>
  <si>
    <t>Соколов Эдуард Андреевич</t>
  </si>
  <si>
    <t>Сафронов Максим Александрович</t>
  </si>
  <si>
    <t>Прищепа Никита Иванович</t>
  </si>
  <si>
    <t>Кузнецов Владислав Максимович</t>
  </si>
  <si>
    <t>Крушков Кирилл Игоревич</t>
  </si>
  <si>
    <t>Корнеев Игорь Владимирович</t>
  </si>
  <si>
    <t>Гвардис Виктория Александровна</t>
  </si>
  <si>
    <t>Каюмов Глеб Александрович</t>
  </si>
  <si>
    <t>Мищенко Маргарита Алексеевна</t>
  </si>
  <si>
    <t>Кухтенков Никита Сергеевич</t>
  </si>
  <si>
    <t>Кершуков Максим Григорьевич</t>
  </si>
  <si>
    <t>Шевцова Вера Сергеевна</t>
  </si>
  <si>
    <t>Петракова Дарья Андреевна</t>
  </si>
  <si>
    <t>Аунапу Георг Вячеславович</t>
  </si>
  <si>
    <t>сумм</t>
  </si>
  <si>
    <t>в</t>
  </si>
  <si>
    <t>а</t>
  </si>
  <si>
    <t>Ф</t>
  </si>
  <si>
    <t>Я</t>
  </si>
  <si>
    <t>ЯЯ</t>
  </si>
  <si>
    <t>ФЫ</t>
  </si>
  <si>
    <t>Рейтинговый протокол заседания жюри</t>
  </si>
  <si>
    <t>9 класс</t>
  </si>
  <si>
    <t>11 класс</t>
  </si>
  <si>
    <t>10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</si>
</sst>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2"/>
      <name val="Arial Cyr"/>
      <charset val="204"/>
    </font>
    <font>
      <b/>
      <i/>
      <sz val="10"/>
      <name val="Arial Cyr"/>
      <charset val="204"/>
    </font>
    <font>
      <sz val="9"/>
      <name val="Arial Cyr"/>
      <charset val="204"/>
    </font>
    <font>
      <b/>
      <i/>
      <sz val="9"/>
      <name val="Arial Cyr"/>
      <charset val="204"/>
    </font>
    <font>
      <b/>
      <sz val="9"/>
      <name val="Arial Cyr"/>
      <charset val="204"/>
    </font>
    <font>
      <sz val="12"/>
      <color rgb="FF000000"/>
      <name val="Times New Roman"/>
      <family val="1"/>
      <charset val="204"/>
    </font>
    <font>
      <strike/>
      <sz val="9"/>
      <name val="Arial Cyr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b/>
      <i/>
      <u/>
      <sz val="12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trike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Border="1" applyAlignment="1" applyProtection="1">
      <alignment horizontal="left"/>
      <protection hidden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/>
    </xf>
    <xf numFmtId="10" fontId="0" fillId="0" borderId="1" xfId="0" applyNumberFormat="1" applyFont="1" applyBorder="1" applyAlignment="1">
      <alignment horizontal="center" vertical="center"/>
    </xf>
    <xf numFmtId="0" fontId="0" fillId="0" borderId="0" xfId="0" applyFill="1"/>
    <xf numFmtId="0" fontId="1" fillId="0" borderId="0" xfId="0" applyFont="1" applyAlignment="1" applyProtection="1">
      <alignment horizontal="left"/>
      <protection hidden="1"/>
    </xf>
    <xf numFmtId="49" fontId="0" fillId="0" borderId="0" xfId="0" applyNumberFormat="1"/>
    <xf numFmtId="0" fontId="5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wrapText="1"/>
      <protection hidden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4" borderId="1" xfId="0" applyFont="1" applyFill="1" applyBorder="1" applyAlignment="1" applyProtection="1">
      <alignment horizontal="center" vertical="center" wrapText="1"/>
      <protection hidden="1"/>
    </xf>
    <xf numFmtId="0" fontId="0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0" fontId="7" fillId="5" borderId="1" xfId="0" applyFont="1" applyFill="1" applyBorder="1" applyAlignment="1" applyProtection="1">
      <alignment horizontal="center" vertical="center" wrapText="1"/>
      <protection hidden="1"/>
    </xf>
    <xf numFmtId="0" fontId="0" fillId="5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6" fillId="3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10" fillId="0" borderId="0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0" fontId="12" fillId="0" borderId="0" xfId="0" applyFont="1" applyBorder="1"/>
    <xf numFmtId="0" fontId="9" fillId="0" borderId="0" xfId="0" applyFont="1" applyBorder="1" applyAlignment="1"/>
    <xf numFmtId="0" fontId="6" fillId="2" borderId="1" xfId="0" applyFont="1" applyFill="1" applyBorder="1" applyAlignment="1">
      <alignment horizontal="left" vertical="top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/>
    <xf numFmtId="49" fontId="12" fillId="0" borderId="0" xfId="0" applyNumberFormat="1" applyFont="1" applyBorder="1" applyAlignment="1">
      <alignment horizontal="left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left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4" fillId="4" borderId="2" xfId="0" applyFont="1" applyFill="1" applyBorder="1" applyAlignment="1" applyProtection="1">
      <alignment horizontal="center" vertical="center" wrapText="1"/>
      <protection hidden="1"/>
    </xf>
    <xf numFmtId="0" fontId="4" fillId="4" borderId="3" xfId="0" applyFont="1" applyFill="1" applyBorder="1" applyAlignment="1" applyProtection="1">
      <alignment horizontal="center" vertical="center" wrapText="1"/>
      <protection hidden="1"/>
    </xf>
    <xf numFmtId="0" fontId="4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4" xfId="0" applyFont="1" applyFill="1" applyBorder="1" applyAlignment="1" applyProtection="1">
      <alignment horizontal="center" vertical="center" wrapText="1"/>
      <protection hidden="1"/>
    </xf>
    <xf numFmtId="0" fontId="4" fillId="5" borderId="3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vertical="top"/>
    </xf>
    <xf numFmtId="0" fontId="14" fillId="0" borderId="0" xfId="0" applyFont="1" applyBorder="1" applyAlignment="1" applyProtection="1">
      <alignment horizontal="center"/>
      <protection hidden="1"/>
    </xf>
    <xf numFmtId="0" fontId="15" fillId="0" borderId="0" xfId="0" applyFont="1" applyBorder="1" applyProtection="1">
      <protection hidden="1"/>
    </xf>
    <xf numFmtId="0" fontId="16" fillId="0" borderId="0" xfId="0" applyFont="1" applyBorder="1" applyProtection="1">
      <protection hidden="1"/>
    </xf>
    <xf numFmtId="0" fontId="16" fillId="0" borderId="0" xfId="0" applyFont="1" applyBorder="1" applyAlignment="1" applyProtection="1">
      <alignment horizontal="center"/>
      <protection hidden="1"/>
    </xf>
    <xf numFmtId="0" fontId="16" fillId="0" borderId="1" xfId="0" applyFont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left" wrapText="1"/>
      <protection hidden="1"/>
    </xf>
    <xf numFmtId="0" fontId="16" fillId="0" borderId="0" xfId="0" applyFont="1" applyAlignment="1" applyProtection="1">
      <alignment horizontal="left" wrapText="1"/>
      <protection hidden="1"/>
    </xf>
    <xf numFmtId="0" fontId="17" fillId="0" borderId="0" xfId="0" applyFont="1"/>
    <xf numFmtId="0" fontId="18" fillId="0" borderId="0" xfId="0" applyFont="1" applyBorder="1" applyAlignment="1" applyProtection="1">
      <alignment horizontal="center"/>
      <protection hidden="1"/>
    </xf>
    <xf numFmtId="0" fontId="16" fillId="2" borderId="1" xfId="0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hidden="1"/>
    </xf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0" fontId="15" fillId="2" borderId="2" xfId="0" applyFont="1" applyFill="1" applyBorder="1" applyAlignment="1" applyProtection="1">
      <alignment horizontal="center" vertical="center" wrapText="1"/>
      <protection hidden="1"/>
    </xf>
    <xf numFmtId="0" fontId="15" fillId="2" borderId="3" xfId="0" applyFont="1" applyFill="1" applyBorder="1" applyAlignment="1" applyProtection="1">
      <alignment horizontal="center" vertical="center" wrapText="1"/>
      <protection hidden="1"/>
    </xf>
    <xf numFmtId="0" fontId="15" fillId="2" borderId="4" xfId="0" applyFont="1" applyFill="1" applyBorder="1" applyAlignment="1" applyProtection="1">
      <alignment horizontal="center" vertical="center" wrapText="1"/>
      <protection hidden="1"/>
    </xf>
    <xf numFmtId="0" fontId="16" fillId="2" borderId="1" xfId="0" applyFont="1" applyFill="1" applyBorder="1" applyAlignment="1" applyProtection="1">
      <alignment horizontal="center" vertical="center" wrapText="1"/>
      <protection hidden="1"/>
    </xf>
    <xf numFmtId="0" fontId="19" fillId="2" borderId="1" xfId="0" applyFont="1" applyFill="1" applyBorder="1" applyAlignment="1" applyProtection="1">
      <alignment horizontal="center" vertical="center" wrapText="1"/>
      <protection hidden="1"/>
    </xf>
    <xf numFmtId="0" fontId="14" fillId="2" borderId="1" xfId="0" applyFont="1" applyFill="1" applyBorder="1" applyAlignment="1" applyProtection="1">
      <alignment horizontal="center" vertical="top" wrapText="1"/>
      <protection hidden="1"/>
    </xf>
    <xf numFmtId="0" fontId="16" fillId="2" borderId="1" xfId="0" applyFont="1" applyFill="1" applyBorder="1" applyAlignment="1" applyProtection="1">
      <alignment horizontal="center" vertical="top" wrapText="1"/>
      <protection hidden="1"/>
    </xf>
    <xf numFmtId="0" fontId="16" fillId="2" borderId="5" xfId="0" applyFont="1" applyFill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10" fontId="17" fillId="2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6" fillId="0" borderId="1" xfId="0" applyFont="1" applyBorder="1"/>
    <xf numFmtId="0" fontId="17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49" fontId="20" fillId="5" borderId="1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/>
    </xf>
    <xf numFmtId="10" fontId="20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left" vertical="top"/>
    </xf>
    <xf numFmtId="49" fontId="17" fillId="5" borderId="1" xfId="0" applyNumberFormat="1" applyFont="1" applyFill="1" applyBorder="1" applyAlignment="1">
      <alignment horizontal="center" vertical="center"/>
    </xf>
    <xf numFmtId="10" fontId="17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top"/>
    </xf>
    <xf numFmtId="0" fontId="21" fillId="5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5" fillId="0" borderId="0" xfId="0" applyFont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horizontal="center" wrapText="1"/>
      <protection hidden="1"/>
    </xf>
    <xf numFmtId="0" fontId="17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16" fillId="0" borderId="0" xfId="0" applyFont="1" applyAlignment="1" applyProtection="1">
      <alignment horizontal="center" wrapText="1"/>
      <protection hidden="1"/>
    </xf>
    <xf numFmtId="0" fontId="17" fillId="0" borderId="1" xfId="0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/>
    </xf>
    <xf numFmtId="10" fontId="1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opLeftCell="A61" zoomScale="70" zoomScaleNormal="70" workbookViewId="0">
      <selection activeCell="P45" sqref="P45"/>
    </sheetView>
  </sheetViews>
  <sheetFormatPr defaultRowHeight="14.4" x14ac:dyDescent="0.3"/>
  <cols>
    <col min="2" max="2" width="5.44140625" customWidth="1"/>
    <col min="3" max="3" width="10" customWidth="1"/>
    <col min="11" max="12" width="11.77734375" customWidth="1"/>
    <col min="13" max="13" width="12.109375" customWidth="1"/>
    <col min="16" max="16" width="11.33203125" bestFit="1" customWidth="1"/>
  </cols>
  <sheetData>
    <row r="1" spans="1:16" ht="15.6" x14ac:dyDescent="0.3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6" ht="15.6" x14ac:dyDescent="0.3">
      <c r="A2" s="37" t="s">
        <v>240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6" x14ac:dyDescent="0.3">
      <c r="A3" s="24"/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4"/>
    </row>
    <row r="4" spans="1:16" x14ac:dyDescent="0.3">
      <c r="A4" s="26"/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4"/>
    </row>
    <row r="5" spans="1:16" ht="15.6" x14ac:dyDescent="0.3">
      <c r="A5" s="27"/>
      <c r="B5" s="27" t="s">
        <v>2</v>
      </c>
      <c r="C5" s="39" t="s">
        <v>15</v>
      </c>
      <c r="D5" s="38"/>
      <c r="E5" s="28"/>
      <c r="F5" s="1" t="s">
        <v>150</v>
      </c>
      <c r="G5" s="27"/>
      <c r="H5" s="27"/>
      <c r="I5" s="29"/>
      <c r="J5" s="28"/>
      <c r="K5" s="28"/>
      <c r="L5" s="28"/>
      <c r="M5" s="28"/>
      <c r="N5" s="30"/>
    </row>
    <row r="6" spans="1:16" x14ac:dyDescent="0.3">
      <c r="A6" s="24"/>
      <c r="B6" s="24"/>
      <c r="C6" s="25"/>
      <c r="D6" s="25"/>
      <c r="E6" s="25"/>
      <c r="F6" s="1" t="s">
        <v>151</v>
      </c>
      <c r="H6" s="27"/>
      <c r="I6" s="27"/>
      <c r="J6" s="25"/>
      <c r="K6" s="25"/>
      <c r="L6" s="25"/>
      <c r="M6" s="25"/>
      <c r="N6" s="30"/>
    </row>
    <row r="7" spans="1:16" x14ac:dyDescent="0.3">
      <c r="A7" s="24"/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7"/>
    </row>
    <row r="9" spans="1:16" ht="24" customHeight="1" x14ac:dyDescent="0.3">
      <c r="B9" s="32" t="s">
        <v>3</v>
      </c>
      <c r="C9" s="32" t="s">
        <v>4</v>
      </c>
      <c r="D9" s="42" t="s">
        <v>5</v>
      </c>
      <c r="E9" s="42"/>
      <c r="F9" s="42"/>
      <c r="G9" s="42"/>
      <c r="H9" s="42"/>
      <c r="I9" s="42"/>
      <c r="J9" s="42"/>
      <c r="K9" s="10" t="s">
        <v>6</v>
      </c>
      <c r="L9" s="40" t="s">
        <v>148</v>
      </c>
      <c r="M9" s="32" t="s">
        <v>7</v>
      </c>
      <c r="N9" s="32" t="s">
        <v>2</v>
      </c>
      <c r="O9" s="32" t="s">
        <v>9</v>
      </c>
      <c r="P9" s="32" t="s">
        <v>10</v>
      </c>
    </row>
    <row r="10" spans="1:16" x14ac:dyDescent="0.3">
      <c r="B10" s="32"/>
      <c r="C10" s="32"/>
      <c r="D10" s="43" t="s">
        <v>146</v>
      </c>
      <c r="E10" s="44"/>
      <c r="F10" s="45" t="s">
        <v>147</v>
      </c>
      <c r="G10" s="46"/>
      <c r="H10" s="46"/>
      <c r="I10" s="46"/>
      <c r="J10" s="47"/>
      <c r="K10" s="10"/>
      <c r="L10" s="40"/>
      <c r="M10" s="32"/>
      <c r="N10" s="32"/>
      <c r="O10" s="32"/>
      <c r="P10" s="32"/>
    </row>
    <row r="11" spans="1:16" x14ac:dyDescent="0.3">
      <c r="B11" s="32"/>
      <c r="C11" s="32"/>
      <c r="D11" s="14">
        <v>1</v>
      </c>
      <c r="E11" s="14">
        <v>2</v>
      </c>
      <c r="F11" s="17">
        <v>1</v>
      </c>
      <c r="G11" s="17">
        <v>2</v>
      </c>
      <c r="H11" s="17">
        <v>3</v>
      </c>
      <c r="I11" s="18">
        <v>4</v>
      </c>
      <c r="J11" s="17">
        <v>5</v>
      </c>
      <c r="K11" s="10" t="s">
        <v>13</v>
      </c>
      <c r="L11" s="40"/>
      <c r="M11" s="32"/>
      <c r="N11" s="32"/>
      <c r="O11" s="32"/>
      <c r="P11" s="32"/>
    </row>
    <row r="12" spans="1:16" x14ac:dyDescent="0.3">
      <c r="B12" s="32"/>
      <c r="C12" s="10" t="s">
        <v>14</v>
      </c>
      <c r="D12" s="14">
        <v>20</v>
      </c>
      <c r="E12" s="14">
        <v>20</v>
      </c>
      <c r="F12" s="17">
        <v>12</v>
      </c>
      <c r="G12" s="17">
        <v>12</v>
      </c>
      <c r="H12" s="17">
        <v>12</v>
      </c>
      <c r="I12" s="17">
        <v>12</v>
      </c>
      <c r="J12" s="17">
        <v>12</v>
      </c>
      <c r="K12" s="10">
        <f t="shared" ref="K12" si="0">SUM(D12:J12)</f>
        <v>100</v>
      </c>
      <c r="L12" s="10">
        <v>100</v>
      </c>
      <c r="M12" s="32"/>
      <c r="N12" s="32"/>
      <c r="O12" s="32"/>
      <c r="P12" s="32"/>
    </row>
    <row r="13" spans="1:16" x14ac:dyDescent="0.3">
      <c r="B13" s="33" t="s">
        <v>241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5"/>
    </row>
    <row r="14" spans="1:16" x14ac:dyDescent="0.3">
      <c r="B14" s="2">
        <v>1</v>
      </c>
      <c r="C14" s="12" t="s">
        <v>102</v>
      </c>
      <c r="D14" s="20">
        <v>12</v>
      </c>
      <c r="E14" s="20">
        <v>10</v>
      </c>
      <c r="F14" s="21">
        <v>11</v>
      </c>
      <c r="G14" s="21">
        <v>12</v>
      </c>
      <c r="H14" s="21">
        <v>12</v>
      </c>
      <c r="I14" s="21">
        <v>12</v>
      </c>
      <c r="J14" s="21">
        <v>11</v>
      </c>
      <c r="K14" s="2">
        <f t="shared" ref="K14:K42" si="1">SUM(D14:J14)</f>
        <v>80</v>
      </c>
      <c r="L14" s="2">
        <f>K14</f>
        <v>80</v>
      </c>
      <c r="M14" s="6">
        <f>L14/100</f>
        <v>0.8</v>
      </c>
      <c r="N14" s="13">
        <v>9</v>
      </c>
      <c r="O14" s="13">
        <v>1</v>
      </c>
      <c r="P14" s="13" t="s">
        <v>16</v>
      </c>
    </row>
    <row r="15" spans="1:16" x14ac:dyDescent="0.3">
      <c r="B15" s="2">
        <v>2</v>
      </c>
      <c r="C15" s="12" t="s">
        <v>107</v>
      </c>
      <c r="D15" s="16">
        <v>5.5</v>
      </c>
      <c r="E15" s="16">
        <v>12.5</v>
      </c>
      <c r="F15" s="19">
        <v>0</v>
      </c>
      <c r="G15" s="19">
        <v>11</v>
      </c>
      <c r="H15" s="19">
        <v>2</v>
      </c>
      <c r="I15" s="19">
        <v>1</v>
      </c>
      <c r="J15" s="19">
        <v>3</v>
      </c>
      <c r="K15" s="2">
        <f t="shared" si="1"/>
        <v>35</v>
      </c>
      <c r="L15" s="2">
        <f t="shared" ref="L15:L42" si="2">K15</f>
        <v>35</v>
      </c>
      <c r="M15" s="6">
        <f t="shared" ref="M15:M42" si="3">L15/100</f>
        <v>0.35</v>
      </c>
      <c r="N15" s="13">
        <v>9</v>
      </c>
      <c r="O15" s="13">
        <v>2</v>
      </c>
      <c r="P15" s="13" t="s">
        <v>25</v>
      </c>
    </row>
    <row r="16" spans="1:16" x14ac:dyDescent="0.3">
      <c r="B16" s="4">
        <v>3</v>
      </c>
      <c r="C16" s="12" t="s">
        <v>103</v>
      </c>
      <c r="D16" s="20">
        <v>7</v>
      </c>
      <c r="E16" s="20">
        <v>5.5</v>
      </c>
      <c r="F16" s="21">
        <v>6</v>
      </c>
      <c r="G16" s="21">
        <v>2</v>
      </c>
      <c r="H16" s="21">
        <v>7</v>
      </c>
      <c r="I16" s="21">
        <v>4</v>
      </c>
      <c r="J16" s="21">
        <v>0</v>
      </c>
      <c r="K16" s="2">
        <f t="shared" si="1"/>
        <v>31.5</v>
      </c>
      <c r="L16" s="2">
        <f t="shared" si="2"/>
        <v>31.5</v>
      </c>
      <c r="M16" s="6">
        <f t="shared" si="3"/>
        <v>0.315</v>
      </c>
      <c r="N16" s="13">
        <v>9</v>
      </c>
      <c r="O16" s="13">
        <v>3</v>
      </c>
      <c r="P16" s="13" t="s">
        <v>25</v>
      </c>
    </row>
    <row r="17" spans="2:16" x14ac:dyDescent="0.3">
      <c r="B17" s="2">
        <v>4</v>
      </c>
      <c r="C17" s="12" t="s">
        <v>110</v>
      </c>
      <c r="D17" s="16">
        <v>5.5</v>
      </c>
      <c r="E17" s="16">
        <v>3</v>
      </c>
      <c r="F17" s="19">
        <v>10</v>
      </c>
      <c r="G17" s="19">
        <v>6</v>
      </c>
      <c r="H17" s="19">
        <v>0</v>
      </c>
      <c r="I17" s="19">
        <v>6</v>
      </c>
      <c r="J17" s="19">
        <v>0</v>
      </c>
      <c r="K17" s="4">
        <f>SUM(D17:J17)</f>
        <v>30.5</v>
      </c>
      <c r="L17" s="2">
        <f t="shared" si="2"/>
        <v>30.5</v>
      </c>
      <c r="M17" s="6">
        <f t="shared" si="3"/>
        <v>0.30499999999999999</v>
      </c>
      <c r="N17" s="13">
        <v>9</v>
      </c>
      <c r="O17" s="13">
        <v>3</v>
      </c>
      <c r="P17" s="13" t="s">
        <v>25</v>
      </c>
    </row>
    <row r="18" spans="2:16" x14ac:dyDescent="0.3">
      <c r="B18" s="2">
        <v>5</v>
      </c>
      <c r="C18" s="12" t="s">
        <v>33</v>
      </c>
      <c r="D18" s="15">
        <v>2</v>
      </c>
      <c r="E18" s="15">
        <v>4</v>
      </c>
      <c r="F18" s="19">
        <v>11</v>
      </c>
      <c r="G18" s="19">
        <v>3</v>
      </c>
      <c r="H18" s="19">
        <v>0</v>
      </c>
      <c r="I18" s="19">
        <v>2</v>
      </c>
      <c r="J18" s="19">
        <v>0</v>
      </c>
      <c r="K18" s="2">
        <f t="shared" si="1"/>
        <v>22</v>
      </c>
      <c r="L18" s="2">
        <f t="shared" si="2"/>
        <v>22</v>
      </c>
      <c r="M18" s="6">
        <f t="shared" si="3"/>
        <v>0.22</v>
      </c>
      <c r="N18" s="13">
        <v>9</v>
      </c>
      <c r="O18" s="13">
        <v>5</v>
      </c>
      <c r="P18" s="13" t="s">
        <v>25</v>
      </c>
    </row>
    <row r="19" spans="2:16" x14ac:dyDescent="0.3">
      <c r="B19" s="2">
        <v>6</v>
      </c>
      <c r="C19" s="12" t="s">
        <v>106</v>
      </c>
      <c r="D19" s="20">
        <v>4.5</v>
      </c>
      <c r="E19" s="20">
        <v>4.5</v>
      </c>
      <c r="F19" s="21">
        <v>0</v>
      </c>
      <c r="G19" s="21">
        <v>0</v>
      </c>
      <c r="H19" s="21">
        <v>2</v>
      </c>
      <c r="I19" s="21">
        <v>9</v>
      </c>
      <c r="J19" s="21">
        <v>0</v>
      </c>
      <c r="K19" s="2">
        <f t="shared" si="1"/>
        <v>20</v>
      </c>
      <c r="L19" s="2">
        <f t="shared" si="2"/>
        <v>20</v>
      </c>
      <c r="M19" s="6">
        <f t="shared" si="3"/>
        <v>0.2</v>
      </c>
      <c r="N19" s="13">
        <v>9</v>
      </c>
      <c r="O19" s="13">
        <v>6</v>
      </c>
      <c r="P19" s="13" t="s">
        <v>25</v>
      </c>
    </row>
    <row r="20" spans="2:16" x14ac:dyDescent="0.3">
      <c r="B20" s="2">
        <v>7</v>
      </c>
      <c r="C20" s="12" t="s">
        <v>39</v>
      </c>
      <c r="D20" s="15">
        <v>3.5</v>
      </c>
      <c r="E20" s="15">
        <v>2</v>
      </c>
      <c r="F20" s="19">
        <v>7</v>
      </c>
      <c r="G20" s="19">
        <v>4</v>
      </c>
      <c r="H20" s="19">
        <v>0</v>
      </c>
      <c r="I20" s="19">
        <v>2</v>
      </c>
      <c r="J20" s="19">
        <v>0</v>
      </c>
      <c r="K20" s="2">
        <f t="shared" si="1"/>
        <v>18.5</v>
      </c>
      <c r="L20" s="2">
        <f t="shared" si="2"/>
        <v>18.5</v>
      </c>
      <c r="M20" s="6">
        <f t="shared" si="3"/>
        <v>0.185</v>
      </c>
      <c r="N20" s="13">
        <v>9</v>
      </c>
      <c r="O20" s="13">
        <v>7</v>
      </c>
      <c r="P20" s="13" t="s">
        <v>25</v>
      </c>
    </row>
    <row r="21" spans="2:16" x14ac:dyDescent="0.3">
      <c r="B21" s="2">
        <v>8</v>
      </c>
      <c r="C21" s="12" t="s">
        <v>35</v>
      </c>
      <c r="D21" s="15">
        <v>0.5</v>
      </c>
      <c r="E21" s="15">
        <v>4</v>
      </c>
      <c r="F21" s="19">
        <v>9</v>
      </c>
      <c r="G21" s="19">
        <v>3</v>
      </c>
      <c r="H21" s="19">
        <v>1</v>
      </c>
      <c r="I21" s="19">
        <v>0</v>
      </c>
      <c r="J21" s="19">
        <v>0</v>
      </c>
      <c r="K21" s="2">
        <f t="shared" si="1"/>
        <v>17.5</v>
      </c>
      <c r="L21" s="2">
        <f t="shared" si="2"/>
        <v>17.5</v>
      </c>
      <c r="M21" s="6">
        <f t="shared" si="3"/>
        <v>0.17499999999999999</v>
      </c>
      <c r="N21" s="13">
        <v>9</v>
      </c>
      <c r="O21" s="13">
        <v>8</v>
      </c>
      <c r="P21" s="13" t="s">
        <v>25</v>
      </c>
    </row>
    <row r="22" spans="2:16" x14ac:dyDescent="0.3">
      <c r="B22" s="2">
        <v>9</v>
      </c>
      <c r="C22" s="12" t="s">
        <v>37</v>
      </c>
      <c r="D22" s="15">
        <v>3</v>
      </c>
      <c r="E22" s="15">
        <v>5.5</v>
      </c>
      <c r="F22" s="19">
        <v>0</v>
      </c>
      <c r="G22" s="19">
        <v>0</v>
      </c>
      <c r="H22" s="19">
        <v>1</v>
      </c>
      <c r="I22" s="19">
        <v>8</v>
      </c>
      <c r="J22" s="19">
        <v>0</v>
      </c>
      <c r="K22" s="2">
        <f t="shared" si="1"/>
        <v>17.5</v>
      </c>
      <c r="L22" s="2">
        <f t="shared" si="2"/>
        <v>17.5</v>
      </c>
      <c r="M22" s="6">
        <f t="shared" si="3"/>
        <v>0.17499999999999999</v>
      </c>
      <c r="N22" s="13">
        <v>9</v>
      </c>
      <c r="O22" s="13">
        <v>9</v>
      </c>
      <c r="P22" s="13" t="s">
        <v>25</v>
      </c>
    </row>
    <row r="23" spans="2:16" x14ac:dyDescent="0.3">
      <c r="B23" s="2">
        <v>10</v>
      </c>
      <c r="C23" s="12" t="s">
        <v>38</v>
      </c>
      <c r="D23" s="15">
        <v>0.5</v>
      </c>
      <c r="E23" s="15">
        <v>4</v>
      </c>
      <c r="F23" s="19">
        <v>11</v>
      </c>
      <c r="G23" s="19">
        <v>0</v>
      </c>
      <c r="H23" s="19">
        <v>0</v>
      </c>
      <c r="I23" s="19">
        <v>1</v>
      </c>
      <c r="J23" s="19">
        <v>0</v>
      </c>
      <c r="K23" s="2">
        <f t="shared" si="1"/>
        <v>16.5</v>
      </c>
      <c r="L23" s="2">
        <f t="shared" si="2"/>
        <v>16.5</v>
      </c>
      <c r="M23" s="6">
        <f t="shared" si="3"/>
        <v>0.16500000000000001</v>
      </c>
      <c r="N23" s="13">
        <v>9</v>
      </c>
      <c r="O23" s="13">
        <v>10</v>
      </c>
      <c r="P23" s="13" t="s">
        <v>25</v>
      </c>
    </row>
    <row r="24" spans="2:16" x14ac:dyDescent="0.3">
      <c r="B24" s="4">
        <v>11</v>
      </c>
      <c r="C24" s="12" t="s">
        <v>112</v>
      </c>
      <c r="D24" s="16">
        <v>5</v>
      </c>
      <c r="E24" s="16">
        <v>4.5</v>
      </c>
      <c r="F24" s="19">
        <v>0</v>
      </c>
      <c r="G24" s="19">
        <v>2</v>
      </c>
      <c r="H24" s="19">
        <v>0</v>
      </c>
      <c r="I24" s="19">
        <v>2</v>
      </c>
      <c r="J24" s="19">
        <v>3</v>
      </c>
      <c r="K24" s="4">
        <f t="shared" si="1"/>
        <v>16.5</v>
      </c>
      <c r="L24" s="2">
        <f t="shared" si="2"/>
        <v>16.5</v>
      </c>
      <c r="M24" s="5">
        <f t="shared" si="3"/>
        <v>0.16500000000000001</v>
      </c>
      <c r="N24" s="13">
        <v>9</v>
      </c>
      <c r="O24" s="13">
        <v>10</v>
      </c>
      <c r="P24" s="13" t="s">
        <v>25</v>
      </c>
    </row>
    <row r="25" spans="2:16" x14ac:dyDescent="0.3">
      <c r="B25" s="2">
        <v>12</v>
      </c>
      <c r="C25" s="12" t="s">
        <v>109</v>
      </c>
      <c r="D25" s="16">
        <v>0.5</v>
      </c>
      <c r="E25" s="16">
        <v>9</v>
      </c>
      <c r="F25" s="19">
        <v>2</v>
      </c>
      <c r="G25" s="19">
        <v>1</v>
      </c>
      <c r="H25" s="19">
        <v>2</v>
      </c>
      <c r="I25" s="19">
        <v>0</v>
      </c>
      <c r="J25" s="19">
        <v>0</v>
      </c>
      <c r="K25" s="2">
        <f t="shared" si="1"/>
        <v>14.5</v>
      </c>
      <c r="L25" s="2">
        <f t="shared" si="2"/>
        <v>14.5</v>
      </c>
      <c r="M25" s="6">
        <f t="shared" si="3"/>
        <v>0.14499999999999999</v>
      </c>
      <c r="N25" s="13">
        <v>9</v>
      </c>
      <c r="O25" s="13">
        <v>12</v>
      </c>
      <c r="P25" s="13" t="s">
        <v>25</v>
      </c>
    </row>
    <row r="26" spans="2:16" x14ac:dyDescent="0.3">
      <c r="B26" s="2">
        <v>13</v>
      </c>
      <c r="C26" s="12" t="s">
        <v>108</v>
      </c>
      <c r="D26" s="16">
        <v>2</v>
      </c>
      <c r="E26" s="16">
        <v>0.5</v>
      </c>
      <c r="F26" s="19">
        <v>0</v>
      </c>
      <c r="G26" s="19">
        <v>3</v>
      </c>
      <c r="H26" s="19">
        <v>8</v>
      </c>
      <c r="I26" s="19">
        <v>0</v>
      </c>
      <c r="J26" s="19">
        <v>0</v>
      </c>
      <c r="K26" s="2">
        <f t="shared" si="1"/>
        <v>13.5</v>
      </c>
      <c r="L26" s="2">
        <f t="shared" si="2"/>
        <v>13.5</v>
      </c>
      <c r="M26" s="6">
        <f t="shared" si="3"/>
        <v>0.13500000000000001</v>
      </c>
      <c r="N26" s="13">
        <v>9</v>
      </c>
      <c r="O26" s="13">
        <v>13</v>
      </c>
      <c r="P26" s="13" t="s">
        <v>25</v>
      </c>
    </row>
    <row r="27" spans="2:16" x14ac:dyDescent="0.3">
      <c r="B27" s="2">
        <v>14</v>
      </c>
      <c r="C27" s="12" t="s">
        <v>105</v>
      </c>
      <c r="D27" s="20">
        <v>5.5</v>
      </c>
      <c r="E27" s="20">
        <v>2.5</v>
      </c>
      <c r="F27" s="21">
        <v>0</v>
      </c>
      <c r="G27" s="21">
        <v>1</v>
      </c>
      <c r="H27" s="21">
        <v>0</v>
      </c>
      <c r="I27" s="21">
        <v>1</v>
      </c>
      <c r="J27" s="21">
        <v>2</v>
      </c>
      <c r="K27" s="2">
        <f t="shared" si="1"/>
        <v>12</v>
      </c>
      <c r="L27" s="2">
        <f t="shared" si="2"/>
        <v>12</v>
      </c>
      <c r="M27" s="6">
        <f t="shared" si="3"/>
        <v>0.12</v>
      </c>
      <c r="N27" s="13">
        <v>9</v>
      </c>
      <c r="O27" s="13">
        <v>14</v>
      </c>
      <c r="P27" s="13" t="s">
        <v>25</v>
      </c>
    </row>
    <row r="28" spans="2:16" x14ac:dyDescent="0.3">
      <c r="B28" s="2">
        <v>15</v>
      </c>
      <c r="C28" s="12" t="s">
        <v>41</v>
      </c>
      <c r="D28" s="15">
        <v>0.5</v>
      </c>
      <c r="E28" s="15">
        <v>7.5</v>
      </c>
      <c r="F28" s="19">
        <v>0</v>
      </c>
      <c r="G28" s="19">
        <v>0</v>
      </c>
      <c r="H28" s="19">
        <v>0</v>
      </c>
      <c r="I28" s="19">
        <v>2</v>
      </c>
      <c r="J28" s="19">
        <v>0</v>
      </c>
      <c r="K28" s="2">
        <f t="shared" si="1"/>
        <v>10</v>
      </c>
      <c r="L28" s="2">
        <f t="shared" si="2"/>
        <v>10</v>
      </c>
      <c r="M28" s="6">
        <f t="shared" si="3"/>
        <v>0.1</v>
      </c>
      <c r="N28" s="13">
        <v>9</v>
      </c>
      <c r="O28" s="13">
        <v>15</v>
      </c>
      <c r="P28" s="13" t="s">
        <v>25</v>
      </c>
    </row>
    <row r="29" spans="2:16" x14ac:dyDescent="0.3">
      <c r="B29" s="2">
        <v>16</v>
      </c>
      <c r="C29" s="12" t="s">
        <v>28</v>
      </c>
      <c r="D29" s="15">
        <v>2</v>
      </c>
      <c r="E29" s="15">
        <v>5.5</v>
      </c>
      <c r="F29" s="19">
        <v>0</v>
      </c>
      <c r="G29" s="19">
        <v>1</v>
      </c>
      <c r="H29" s="19">
        <v>0</v>
      </c>
      <c r="I29" s="19">
        <v>1</v>
      </c>
      <c r="J29" s="19">
        <v>0</v>
      </c>
      <c r="K29" s="2">
        <f t="shared" si="1"/>
        <v>9.5</v>
      </c>
      <c r="L29" s="2">
        <f t="shared" si="2"/>
        <v>9.5</v>
      </c>
      <c r="M29" s="6">
        <f t="shared" si="3"/>
        <v>9.5000000000000001E-2</v>
      </c>
      <c r="N29" s="13">
        <v>9</v>
      </c>
      <c r="O29" s="13">
        <v>16</v>
      </c>
      <c r="P29" s="13" t="s">
        <v>25</v>
      </c>
    </row>
    <row r="30" spans="2:16" x14ac:dyDescent="0.3">
      <c r="B30" s="2">
        <v>17</v>
      </c>
      <c r="C30" s="12" t="s">
        <v>29</v>
      </c>
      <c r="D30" s="15">
        <v>6</v>
      </c>
      <c r="E30" s="15">
        <v>2</v>
      </c>
      <c r="F30" s="19">
        <v>0</v>
      </c>
      <c r="G30" s="19">
        <v>0</v>
      </c>
      <c r="H30" s="19">
        <v>0</v>
      </c>
      <c r="I30" s="19">
        <v>1</v>
      </c>
      <c r="J30" s="19">
        <v>0</v>
      </c>
      <c r="K30" s="2">
        <f t="shared" si="1"/>
        <v>9</v>
      </c>
      <c r="L30" s="2">
        <f t="shared" si="2"/>
        <v>9</v>
      </c>
      <c r="M30" s="6">
        <f t="shared" si="3"/>
        <v>0.09</v>
      </c>
      <c r="N30" s="13">
        <v>9</v>
      </c>
      <c r="O30" s="13">
        <v>17</v>
      </c>
      <c r="P30" s="13" t="s">
        <v>25</v>
      </c>
    </row>
    <row r="31" spans="2:16" x14ac:dyDescent="0.3">
      <c r="B31" s="2">
        <v>18</v>
      </c>
      <c r="C31" s="12" t="s">
        <v>27</v>
      </c>
      <c r="D31" s="15">
        <v>4.5</v>
      </c>
      <c r="E31" s="15">
        <v>2.5</v>
      </c>
      <c r="F31" s="19">
        <v>0</v>
      </c>
      <c r="G31" s="19">
        <v>0</v>
      </c>
      <c r="H31" s="19">
        <v>1</v>
      </c>
      <c r="I31" s="19">
        <v>0</v>
      </c>
      <c r="J31" s="19">
        <v>0</v>
      </c>
      <c r="K31" s="13">
        <f t="shared" si="1"/>
        <v>8</v>
      </c>
      <c r="L31" s="2">
        <f t="shared" si="2"/>
        <v>8</v>
      </c>
      <c r="M31" s="6">
        <f t="shared" si="3"/>
        <v>0.08</v>
      </c>
      <c r="N31" s="13">
        <v>9</v>
      </c>
      <c r="O31" s="13">
        <v>18</v>
      </c>
      <c r="P31" s="13" t="s">
        <v>25</v>
      </c>
    </row>
    <row r="32" spans="2:16" x14ac:dyDescent="0.3">
      <c r="B32" s="2">
        <v>19</v>
      </c>
      <c r="C32" s="12" t="s">
        <v>111</v>
      </c>
      <c r="D32" s="16">
        <v>2</v>
      </c>
      <c r="E32" s="16">
        <v>1</v>
      </c>
      <c r="F32" s="19">
        <v>0</v>
      </c>
      <c r="G32" s="19">
        <v>1</v>
      </c>
      <c r="H32" s="19">
        <v>0</v>
      </c>
      <c r="I32" s="19">
        <v>4</v>
      </c>
      <c r="J32" s="19">
        <v>0</v>
      </c>
      <c r="K32" s="13">
        <f t="shared" si="1"/>
        <v>8</v>
      </c>
      <c r="L32" s="2">
        <f t="shared" si="2"/>
        <v>8</v>
      </c>
      <c r="M32" s="6">
        <f t="shared" si="3"/>
        <v>0.08</v>
      </c>
      <c r="N32" s="13">
        <v>9</v>
      </c>
      <c r="O32" s="13">
        <v>18</v>
      </c>
      <c r="P32" s="13" t="s">
        <v>25</v>
      </c>
    </row>
    <row r="33" spans="2:16" x14ac:dyDescent="0.3">
      <c r="B33" s="2">
        <v>20</v>
      </c>
      <c r="C33" s="12" t="s">
        <v>104</v>
      </c>
      <c r="D33" s="20">
        <v>3.5</v>
      </c>
      <c r="E33" s="20">
        <v>1.5</v>
      </c>
      <c r="F33" s="21">
        <v>0</v>
      </c>
      <c r="G33" s="21">
        <v>2</v>
      </c>
      <c r="H33" s="21">
        <v>1</v>
      </c>
      <c r="I33" s="21">
        <v>0</v>
      </c>
      <c r="J33" s="21">
        <v>0</v>
      </c>
      <c r="K33" s="13">
        <f t="shared" si="1"/>
        <v>8</v>
      </c>
      <c r="L33" s="2">
        <f t="shared" si="2"/>
        <v>8</v>
      </c>
      <c r="M33" s="6">
        <f t="shared" si="3"/>
        <v>0.08</v>
      </c>
      <c r="N33" s="13">
        <v>9</v>
      </c>
      <c r="O33" s="13">
        <v>18</v>
      </c>
      <c r="P33" s="13" t="s">
        <v>25</v>
      </c>
    </row>
    <row r="34" spans="2:16" x14ac:dyDescent="0.3">
      <c r="B34" s="2">
        <v>21</v>
      </c>
      <c r="C34" s="12" t="s">
        <v>31</v>
      </c>
      <c r="D34" s="15">
        <v>0.5</v>
      </c>
      <c r="E34" s="15">
        <v>2.5</v>
      </c>
      <c r="F34" s="19">
        <v>0</v>
      </c>
      <c r="G34" s="19">
        <v>0</v>
      </c>
      <c r="H34" s="19">
        <v>0</v>
      </c>
      <c r="I34" s="19">
        <v>4</v>
      </c>
      <c r="J34" s="19">
        <v>0</v>
      </c>
      <c r="K34" s="13">
        <f t="shared" si="1"/>
        <v>7</v>
      </c>
      <c r="L34" s="2">
        <f t="shared" si="2"/>
        <v>7</v>
      </c>
      <c r="M34" s="6">
        <f t="shared" si="3"/>
        <v>7.0000000000000007E-2</v>
      </c>
      <c r="N34" s="13">
        <v>9</v>
      </c>
      <c r="O34" s="13">
        <v>21</v>
      </c>
      <c r="P34" s="13" t="s">
        <v>25</v>
      </c>
    </row>
    <row r="35" spans="2:16" x14ac:dyDescent="0.3">
      <c r="B35" s="2">
        <v>22</v>
      </c>
      <c r="C35" s="12" t="s">
        <v>32</v>
      </c>
      <c r="D35" s="15">
        <v>1.5</v>
      </c>
      <c r="E35" s="15">
        <v>4.5</v>
      </c>
      <c r="F35" s="19">
        <v>0</v>
      </c>
      <c r="G35" s="19">
        <v>0</v>
      </c>
      <c r="H35" s="19">
        <v>0</v>
      </c>
      <c r="I35" s="19">
        <v>1</v>
      </c>
      <c r="J35" s="19">
        <v>0</v>
      </c>
      <c r="K35" s="13">
        <f t="shared" si="1"/>
        <v>7</v>
      </c>
      <c r="L35" s="2">
        <f t="shared" si="2"/>
        <v>7</v>
      </c>
      <c r="M35" s="6">
        <f t="shared" si="3"/>
        <v>7.0000000000000007E-2</v>
      </c>
      <c r="N35" s="13">
        <v>9</v>
      </c>
      <c r="O35" s="13">
        <v>21</v>
      </c>
      <c r="P35" s="13" t="s">
        <v>25</v>
      </c>
    </row>
    <row r="36" spans="2:16" x14ac:dyDescent="0.3">
      <c r="B36" s="2">
        <v>23</v>
      </c>
      <c r="C36" s="12" t="s">
        <v>24</v>
      </c>
      <c r="D36" s="15">
        <v>5</v>
      </c>
      <c r="E36" s="15">
        <v>0</v>
      </c>
      <c r="F36" s="19">
        <v>0</v>
      </c>
      <c r="G36" s="19">
        <v>1</v>
      </c>
      <c r="H36" s="19">
        <v>1</v>
      </c>
      <c r="I36" s="19">
        <v>0</v>
      </c>
      <c r="J36" s="19">
        <v>0</v>
      </c>
      <c r="K36" s="13">
        <f t="shared" si="1"/>
        <v>7</v>
      </c>
      <c r="L36" s="2">
        <f t="shared" si="2"/>
        <v>7</v>
      </c>
      <c r="M36" s="6">
        <f t="shared" si="3"/>
        <v>7.0000000000000007E-2</v>
      </c>
      <c r="N36" s="13">
        <v>9</v>
      </c>
      <c r="O36" s="13">
        <v>21</v>
      </c>
      <c r="P36" s="13" t="s">
        <v>25</v>
      </c>
    </row>
    <row r="37" spans="2:16" x14ac:dyDescent="0.3">
      <c r="B37" s="2">
        <v>24</v>
      </c>
      <c r="C37" s="12" t="s">
        <v>113</v>
      </c>
      <c r="D37" s="16">
        <v>5</v>
      </c>
      <c r="E37" s="16">
        <v>0</v>
      </c>
      <c r="F37" s="19">
        <v>0</v>
      </c>
      <c r="G37" s="19">
        <v>1</v>
      </c>
      <c r="H37" s="19">
        <v>0</v>
      </c>
      <c r="I37" s="19">
        <v>1</v>
      </c>
      <c r="J37" s="19">
        <v>0</v>
      </c>
      <c r="K37" s="13">
        <f t="shared" si="1"/>
        <v>7</v>
      </c>
      <c r="L37" s="2">
        <f t="shared" si="2"/>
        <v>7</v>
      </c>
      <c r="M37" s="6">
        <f t="shared" si="3"/>
        <v>7.0000000000000007E-2</v>
      </c>
      <c r="N37" s="13">
        <v>9</v>
      </c>
      <c r="O37" s="13">
        <v>21</v>
      </c>
      <c r="P37" s="13" t="s">
        <v>25</v>
      </c>
    </row>
    <row r="38" spans="2:16" x14ac:dyDescent="0.3">
      <c r="B38" s="2">
        <v>25</v>
      </c>
      <c r="C38" s="12" t="s">
        <v>15</v>
      </c>
      <c r="D38" s="15">
        <v>0.5</v>
      </c>
      <c r="E38" s="15">
        <v>5</v>
      </c>
      <c r="F38" s="19">
        <v>0</v>
      </c>
      <c r="G38" s="19">
        <v>0</v>
      </c>
      <c r="H38" s="19">
        <v>0</v>
      </c>
      <c r="I38" s="19">
        <v>1</v>
      </c>
      <c r="J38" s="19">
        <v>0</v>
      </c>
      <c r="K38" s="13">
        <f>SUM(D38:J38)</f>
        <v>6.5</v>
      </c>
      <c r="L38" s="2">
        <f t="shared" si="2"/>
        <v>6.5</v>
      </c>
      <c r="M38" s="6">
        <f t="shared" si="3"/>
        <v>6.5000000000000002E-2</v>
      </c>
      <c r="N38" s="13">
        <v>9</v>
      </c>
      <c r="O38" s="3">
        <v>25</v>
      </c>
      <c r="P38" s="13" t="s">
        <v>25</v>
      </c>
    </row>
    <row r="39" spans="2:16" x14ac:dyDescent="0.3">
      <c r="B39" s="2">
        <v>26</v>
      </c>
      <c r="C39" s="12" t="s">
        <v>18</v>
      </c>
      <c r="D39" s="15">
        <v>1.5</v>
      </c>
      <c r="E39" s="15">
        <v>4</v>
      </c>
      <c r="F39" s="19">
        <v>0</v>
      </c>
      <c r="G39" s="19">
        <v>0</v>
      </c>
      <c r="H39" s="19">
        <v>0</v>
      </c>
      <c r="I39" s="19">
        <v>1</v>
      </c>
      <c r="J39" s="19">
        <v>0</v>
      </c>
      <c r="K39" s="13">
        <f t="shared" si="1"/>
        <v>6.5</v>
      </c>
      <c r="L39" s="2">
        <f t="shared" si="2"/>
        <v>6.5</v>
      </c>
      <c r="M39" s="6">
        <f t="shared" si="3"/>
        <v>6.5000000000000002E-2</v>
      </c>
      <c r="N39" s="13">
        <v>9</v>
      </c>
      <c r="O39" s="3">
        <v>26</v>
      </c>
      <c r="P39" s="13" t="s">
        <v>25</v>
      </c>
    </row>
    <row r="40" spans="2:16" x14ac:dyDescent="0.3">
      <c r="B40" s="2">
        <v>27</v>
      </c>
      <c r="C40" s="12" t="s">
        <v>40</v>
      </c>
      <c r="D40" s="15">
        <v>0</v>
      </c>
      <c r="E40" s="15">
        <v>2.5</v>
      </c>
      <c r="F40" s="19">
        <v>0</v>
      </c>
      <c r="G40" s="19">
        <v>1</v>
      </c>
      <c r="H40" s="19">
        <v>1</v>
      </c>
      <c r="I40" s="19">
        <v>0</v>
      </c>
      <c r="J40" s="19">
        <v>0</v>
      </c>
      <c r="K40" s="13">
        <f t="shared" si="1"/>
        <v>4.5</v>
      </c>
      <c r="L40" s="2">
        <f t="shared" si="2"/>
        <v>4.5</v>
      </c>
      <c r="M40" s="6">
        <f t="shared" si="3"/>
        <v>4.4999999999999998E-2</v>
      </c>
      <c r="N40" s="13">
        <v>9</v>
      </c>
      <c r="O40" s="3">
        <v>27</v>
      </c>
      <c r="P40" s="13" t="s">
        <v>25</v>
      </c>
    </row>
    <row r="41" spans="2:16" x14ac:dyDescent="0.3">
      <c r="B41" s="2">
        <v>28</v>
      </c>
      <c r="C41" s="12" t="s">
        <v>36</v>
      </c>
      <c r="D41" s="15">
        <v>1</v>
      </c>
      <c r="E41" s="15">
        <v>1</v>
      </c>
      <c r="F41" s="19">
        <v>0</v>
      </c>
      <c r="G41" s="19">
        <v>0</v>
      </c>
      <c r="H41" s="19">
        <v>1</v>
      </c>
      <c r="I41" s="19">
        <v>1</v>
      </c>
      <c r="J41" s="19">
        <v>0</v>
      </c>
      <c r="K41" s="13">
        <f t="shared" si="1"/>
        <v>4</v>
      </c>
      <c r="L41" s="2">
        <f t="shared" si="2"/>
        <v>4</v>
      </c>
      <c r="M41" s="6">
        <f t="shared" si="3"/>
        <v>0.04</v>
      </c>
      <c r="N41" s="13">
        <v>9</v>
      </c>
      <c r="O41" s="3">
        <v>27</v>
      </c>
      <c r="P41" s="13" t="s">
        <v>25</v>
      </c>
    </row>
    <row r="42" spans="2:16" x14ac:dyDescent="0.3">
      <c r="B42" s="2">
        <v>29</v>
      </c>
      <c r="C42" s="12" t="s">
        <v>22</v>
      </c>
      <c r="D42" s="15">
        <v>0.5</v>
      </c>
      <c r="E42" s="15">
        <v>3.5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3">
        <f t="shared" si="1"/>
        <v>4</v>
      </c>
      <c r="L42" s="2">
        <f t="shared" si="2"/>
        <v>4</v>
      </c>
      <c r="M42" s="6">
        <f t="shared" si="3"/>
        <v>0.04</v>
      </c>
      <c r="N42" s="13">
        <v>9</v>
      </c>
      <c r="O42" s="3">
        <v>29</v>
      </c>
      <c r="P42" s="13" t="s">
        <v>25</v>
      </c>
    </row>
    <row r="43" spans="2:16" x14ac:dyDescent="0.3">
      <c r="B43" s="33" t="s">
        <v>243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</row>
    <row r="44" spans="2:16" x14ac:dyDescent="0.3">
      <c r="B44" s="2">
        <v>30</v>
      </c>
      <c r="C44" s="12" t="s">
        <v>144</v>
      </c>
      <c r="D44" s="15">
        <v>14.5</v>
      </c>
      <c r="E44" s="15">
        <v>19</v>
      </c>
      <c r="F44" s="19">
        <v>12</v>
      </c>
      <c r="G44" s="19">
        <v>0</v>
      </c>
      <c r="H44" s="19">
        <v>3.5</v>
      </c>
      <c r="I44" s="19">
        <v>0.5</v>
      </c>
      <c r="J44" s="19">
        <v>3</v>
      </c>
      <c r="K44" s="2">
        <f t="shared" ref="K44:K74" si="4">SUM(D44:J44)</f>
        <v>52.5</v>
      </c>
      <c r="L44" s="2">
        <f>K44</f>
        <v>52.5</v>
      </c>
      <c r="M44" s="6">
        <f>L44/100</f>
        <v>0.52500000000000002</v>
      </c>
      <c r="N44" s="13">
        <v>10</v>
      </c>
      <c r="O44" s="13">
        <v>1</v>
      </c>
      <c r="P44" s="13" t="s">
        <v>16</v>
      </c>
    </row>
    <row r="45" spans="2:16" x14ac:dyDescent="0.3">
      <c r="B45" s="2">
        <v>31</v>
      </c>
      <c r="C45" s="12" t="s">
        <v>141</v>
      </c>
      <c r="D45" s="15">
        <v>13</v>
      </c>
      <c r="E45" s="15">
        <v>8</v>
      </c>
      <c r="F45" s="19">
        <v>7</v>
      </c>
      <c r="G45" s="19">
        <v>4.5</v>
      </c>
      <c r="H45" s="19">
        <v>0</v>
      </c>
      <c r="I45" s="19">
        <v>4</v>
      </c>
      <c r="J45" s="19">
        <v>0</v>
      </c>
      <c r="K45" s="4">
        <f>SUM(D45:J45)</f>
        <v>36.5</v>
      </c>
      <c r="L45" s="2">
        <f t="shared" ref="L45:L74" si="5">K45</f>
        <v>36.5</v>
      </c>
      <c r="M45" s="6">
        <f t="shared" ref="M45:M74" si="6">L45/100</f>
        <v>0.36499999999999999</v>
      </c>
      <c r="N45" s="13">
        <v>10</v>
      </c>
      <c r="O45" s="13">
        <v>2</v>
      </c>
      <c r="P45" s="13" t="s">
        <v>25</v>
      </c>
    </row>
    <row r="46" spans="2:16" x14ac:dyDescent="0.3">
      <c r="B46" s="2">
        <v>32</v>
      </c>
      <c r="C46" s="12" t="s">
        <v>134</v>
      </c>
      <c r="D46" s="15">
        <v>11.5</v>
      </c>
      <c r="E46" s="15">
        <v>5</v>
      </c>
      <c r="F46" s="19">
        <v>6</v>
      </c>
      <c r="G46" s="19">
        <v>0</v>
      </c>
      <c r="H46" s="19">
        <v>2.5</v>
      </c>
      <c r="I46" s="19">
        <v>0.5</v>
      </c>
      <c r="J46" s="19">
        <v>2</v>
      </c>
      <c r="K46" s="2">
        <f>SUM(D46:J46)</f>
        <v>27.5</v>
      </c>
      <c r="L46" s="2">
        <f t="shared" si="5"/>
        <v>27.5</v>
      </c>
      <c r="M46" s="6">
        <f t="shared" si="6"/>
        <v>0.27500000000000002</v>
      </c>
      <c r="N46" s="13">
        <v>10</v>
      </c>
      <c r="O46" s="13">
        <v>3</v>
      </c>
      <c r="P46" s="13" t="s">
        <v>25</v>
      </c>
    </row>
    <row r="47" spans="2:16" x14ac:dyDescent="0.3">
      <c r="B47" s="2">
        <v>33</v>
      </c>
      <c r="C47" s="12" t="s">
        <v>143</v>
      </c>
      <c r="D47" s="15">
        <v>4</v>
      </c>
      <c r="E47" s="15">
        <v>8</v>
      </c>
      <c r="F47" s="19">
        <v>3</v>
      </c>
      <c r="G47" s="19">
        <v>0</v>
      </c>
      <c r="H47" s="19">
        <v>2</v>
      </c>
      <c r="I47" s="19">
        <v>0.5</v>
      </c>
      <c r="J47" s="19">
        <v>5</v>
      </c>
      <c r="K47" s="2">
        <f t="shared" si="4"/>
        <v>22.5</v>
      </c>
      <c r="L47" s="2">
        <f t="shared" si="5"/>
        <v>22.5</v>
      </c>
      <c r="M47" s="6">
        <f t="shared" si="6"/>
        <v>0.22500000000000001</v>
      </c>
      <c r="N47" s="13">
        <v>10</v>
      </c>
      <c r="O47" s="13">
        <v>4</v>
      </c>
      <c r="P47" s="13" t="s">
        <v>25</v>
      </c>
    </row>
    <row r="48" spans="2:16" x14ac:dyDescent="0.3">
      <c r="B48" s="2">
        <v>34</v>
      </c>
      <c r="C48" s="12" t="s">
        <v>114</v>
      </c>
      <c r="D48" s="20">
        <v>4</v>
      </c>
      <c r="E48" s="20">
        <v>0</v>
      </c>
      <c r="F48" s="21">
        <v>9</v>
      </c>
      <c r="G48" s="21">
        <v>4.5</v>
      </c>
      <c r="H48" s="21">
        <v>1</v>
      </c>
      <c r="I48" s="21">
        <v>0.5</v>
      </c>
      <c r="J48" s="21">
        <v>2</v>
      </c>
      <c r="K48" s="2">
        <f t="shared" si="4"/>
        <v>21</v>
      </c>
      <c r="L48" s="2">
        <f t="shared" si="5"/>
        <v>21</v>
      </c>
      <c r="M48" s="6">
        <f t="shared" si="6"/>
        <v>0.21</v>
      </c>
      <c r="N48" s="13">
        <v>10</v>
      </c>
      <c r="O48" s="13">
        <v>5</v>
      </c>
      <c r="P48" s="13" t="s">
        <v>25</v>
      </c>
    </row>
    <row r="49" spans="2:16" x14ac:dyDescent="0.3">
      <c r="B49" s="2">
        <v>35</v>
      </c>
      <c r="C49" s="12" t="s">
        <v>139</v>
      </c>
      <c r="D49" s="15">
        <v>0</v>
      </c>
      <c r="E49" s="15">
        <v>8</v>
      </c>
      <c r="F49" s="19">
        <v>2</v>
      </c>
      <c r="G49" s="19">
        <v>8.5</v>
      </c>
      <c r="H49" s="19">
        <v>1</v>
      </c>
      <c r="I49" s="19">
        <v>0.5</v>
      </c>
      <c r="J49" s="19">
        <v>0</v>
      </c>
      <c r="K49" s="2">
        <f t="shared" si="4"/>
        <v>20</v>
      </c>
      <c r="L49" s="2">
        <f t="shared" si="5"/>
        <v>20</v>
      </c>
      <c r="M49" s="6">
        <f t="shared" si="6"/>
        <v>0.2</v>
      </c>
      <c r="N49" s="13">
        <v>10</v>
      </c>
      <c r="O49" s="13">
        <v>6</v>
      </c>
      <c r="P49" s="13" t="s">
        <v>25</v>
      </c>
    </row>
    <row r="50" spans="2:16" x14ac:dyDescent="0.3">
      <c r="B50" s="2">
        <v>36</v>
      </c>
      <c r="C50" s="12" t="s">
        <v>125</v>
      </c>
      <c r="D50" s="16">
        <v>0</v>
      </c>
      <c r="E50" s="16">
        <v>2</v>
      </c>
      <c r="F50" s="19">
        <v>8</v>
      </c>
      <c r="G50" s="19">
        <v>0.5</v>
      </c>
      <c r="H50" s="19">
        <v>0</v>
      </c>
      <c r="I50" s="19">
        <v>9</v>
      </c>
      <c r="J50" s="19">
        <v>0</v>
      </c>
      <c r="K50" s="2">
        <f t="shared" si="4"/>
        <v>19.5</v>
      </c>
      <c r="L50" s="2">
        <f t="shared" si="5"/>
        <v>19.5</v>
      </c>
      <c r="M50" s="6">
        <f t="shared" si="6"/>
        <v>0.19500000000000001</v>
      </c>
      <c r="N50" s="13">
        <v>10</v>
      </c>
      <c r="O50" s="13">
        <v>7</v>
      </c>
      <c r="P50" s="13" t="s">
        <v>25</v>
      </c>
    </row>
    <row r="51" spans="2:16" x14ac:dyDescent="0.3">
      <c r="B51" s="2">
        <v>37</v>
      </c>
      <c r="C51" s="12" t="s">
        <v>133</v>
      </c>
      <c r="D51" s="15">
        <v>0</v>
      </c>
      <c r="E51" s="15">
        <v>6</v>
      </c>
      <c r="F51" s="19">
        <v>3</v>
      </c>
      <c r="G51" s="19">
        <v>0.5</v>
      </c>
      <c r="H51" s="19">
        <v>0</v>
      </c>
      <c r="I51" s="19">
        <v>6.5</v>
      </c>
      <c r="J51" s="19">
        <v>2</v>
      </c>
      <c r="K51" s="2">
        <f t="shared" si="4"/>
        <v>18</v>
      </c>
      <c r="L51" s="2">
        <f t="shared" si="5"/>
        <v>18</v>
      </c>
      <c r="M51" s="6">
        <f t="shared" si="6"/>
        <v>0.18</v>
      </c>
      <c r="N51" s="13">
        <v>10</v>
      </c>
      <c r="O51" s="13">
        <v>8</v>
      </c>
      <c r="P51" s="13" t="s">
        <v>25</v>
      </c>
    </row>
    <row r="52" spans="2:16" x14ac:dyDescent="0.3">
      <c r="B52" s="2">
        <v>38</v>
      </c>
      <c r="C52" s="12" t="s">
        <v>132</v>
      </c>
      <c r="D52" s="15">
        <v>0</v>
      </c>
      <c r="E52" s="15">
        <v>4</v>
      </c>
      <c r="F52" s="19">
        <v>12</v>
      </c>
      <c r="G52" s="19">
        <v>0</v>
      </c>
      <c r="H52" s="19">
        <v>0</v>
      </c>
      <c r="I52" s="19">
        <v>0</v>
      </c>
      <c r="J52" s="19">
        <v>0</v>
      </c>
      <c r="K52" s="2">
        <f t="shared" si="4"/>
        <v>16</v>
      </c>
      <c r="L52" s="2">
        <f t="shared" si="5"/>
        <v>16</v>
      </c>
      <c r="M52" s="6">
        <f t="shared" si="6"/>
        <v>0.16</v>
      </c>
      <c r="N52" s="13">
        <v>10</v>
      </c>
      <c r="O52" s="13">
        <v>9</v>
      </c>
      <c r="P52" s="13" t="s">
        <v>25</v>
      </c>
    </row>
    <row r="53" spans="2:16" x14ac:dyDescent="0.3">
      <c r="B53" s="2">
        <v>39</v>
      </c>
      <c r="C53" s="12" t="s">
        <v>142</v>
      </c>
      <c r="D53" s="15">
        <v>0</v>
      </c>
      <c r="E53" s="15">
        <v>6</v>
      </c>
      <c r="F53" s="19">
        <v>3</v>
      </c>
      <c r="G53" s="19">
        <v>3</v>
      </c>
      <c r="H53" s="19">
        <v>0</v>
      </c>
      <c r="I53" s="19">
        <v>0</v>
      </c>
      <c r="J53" s="19">
        <v>0</v>
      </c>
      <c r="K53" s="2">
        <f t="shared" si="4"/>
        <v>12</v>
      </c>
      <c r="L53" s="2">
        <f t="shared" si="5"/>
        <v>12</v>
      </c>
      <c r="M53" s="6">
        <f t="shared" si="6"/>
        <v>0.12</v>
      </c>
      <c r="N53" s="13">
        <v>10</v>
      </c>
      <c r="O53" s="13">
        <v>10</v>
      </c>
      <c r="P53" s="13" t="s">
        <v>25</v>
      </c>
    </row>
    <row r="54" spans="2:16" x14ac:dyDescent="0.3">
      <c r="B54" s="2">
        <v>40</v>
      </c>
      <c r="C54" s="12" t="s">
        <v>129</v>
      </c>
      <c r="D54" s="15">
        <v>2</v>
      </c>
      <c r="E54" s="15">
        <v>3</v>
      </c>
      <c r="F54" s="19">
        <v>4</v>
      </c>
      <c r="G54" s="19">
        <v>1.5</v>
      </c>
      <c r="H54" s="19">
        <v>1.5</v>
      </c>
      <c r="I54" s="19">
        <v>0</v>
      </c>
      <c r="J54" s="19">
        <v>0</v>
      </c>
      <c r="K54" s="4">
        <f t="shared" si="4"/>
        <v>12</v>
      </c>
      <c r="L54" s="2">
        <f t="shared" si="5"/>
        <v>12</v>
      </c>
      <c r="M54" s="5">
        <f t="shared" si="6"/>
        <v>0.12</v>
      </c>
      <c r="N54" s="13">
        <v>10</v>
      </c>
      <c r="O54" s="13">
        <v>10</v>
      </c>
      <c r="P54" s="13" t="s">
        <v>25</v>
      </c>
    </row>
    <row r="55" spans="2:16" x14ac:dyDescent="0.3">
      <c r="B55" s="2">
        <v>41</v>
      </c>
      <c r="C55" s="12" t="s">
        <v>119</v>
      </c>
      <c r="D55" s="20">
        <v>0</v>
      </c>
      <c r="E55" s="20">
        <v>5</v>
      </c>
      <c r="F55" s="21">
        <v>2</v>
      </c>
      <c r="G55" s="21">
        <v>3.5</v>
      </c>
      <c r="H55" s="21">
        <v>1</v>
      </c>
      <c r="I55" s="21">
        <v>0.5</v>
      </c>
      <c r="J55" s="21">
        <v>0</v>
      </c>
      <c r="K55" s="2">
        <f t="shared" si="4"/>
        <v>12</v>
      </c>
      <c r="L55" s="2">
        <f t="shared" si="5"/>
        <v>12</v>
      </c>
      <c r="M55" s="6">
        <f t="shared" si="6"/>
        <v>0.12</v>
      </c>
      <c r="N55" s="13">
        <v>10</v>
      </c>
      <c r="O55" s="13">
        <v>10</v>
      </c>
      <c r="P55" s="13" t="s">
        <v>25</v>
      </c>
    </row>
    <row r="56" spans="2:16" x14ac:dyDescent="0.3">
      <c r="B56" s="2">
        <v>42</v>
      </c>
      <c r="C56" s="12" t="s">
        <v>138</v>
      </c>
      <c r="D56" s="15">
        <v>3</v>
      </c>
      <c r="E56" s="15">
        <v>6</v>
      </c>
      <c r="F56" s="19">
        <v>0</v>
      </c>
      <c r="G56" s="19">
        <v>0</v>
      </c>
      <c r="H56" s="19">
        <v>1.5</v>
      </c>
      <c r="I56" s="19">
        <v>0.5</v>
      </c>
      <c r="J56" s="19">
        <v>0</v>
      </c>
      <c r="K56" s="2">
        <f t="shared" si="4"/>
        <v>11</v>
      </c>
      <c r="L56" s="2">
        <f t="shared" si="5"/>
        <v>11</v>
      </c>
      <c r="M56" s="6">
        <f t="shared" si="6"/>
        <v>0.11</v>
      </c>
      <c r="N56" s="13">
        <v>10</v>
      </c>
      <c r="O56" s="13">
        <v>13</v>
      </c>
      <c r="P56" s="13" t="s">
        <v>25</v>
      </c>
    </row>
    <row r="57" spans="2:16" x14ac:dyDescent="0.3">
      <c r="B57" s="2">
        <v>43</v>
      </c>
      <c r="C57" s="12" t="s">
        <v>118</v>
      </c>
      <c r="D57" s="20">
        <v>0</v>
      </c>
      <c r="E57" s="20">
        <v>0</v>
      </c>
      <c r="F57" s="21">
        <v>9</v>
      </c>
      <c r="G57" s="21">
        <v>0</v>
      </c>
      <c r="H57" s="21">
        <v>0</v>
      </c>
      <c r="I57" s="21">
        <v>0</v>
      </c>
      <c r="J57" s="21">
        <v>0</v>
      </c>
      <c r="K57" s="2">
        <f t="shared" si="4"/>
        <v>9</v>
      </c>
      <c r="L57" s="2">
        <f t="shared" si="5"/>
        <v>9</v>
      </c>
      <c r="M57" s="6">
        <f t="shared" si="6"/>
        <v>0.09</v>
      </c>
      <c r="N57" s="13">
        <v>10</v>
      </c>
      <c r="O57" s="13">
        <v>14</v>
      </c>
      <c r="P57" s="13" t="s">
        <v>25</v>
      </c>
    </row>
    <row r="58" spans="2:16" x14ac:dyDescent="0.3">
      <c r="B58" s="2">
        <v>44</v>
      </c>
      <c r="C58" s="12" t="s">
        <v>124</v>
      </c>
      <c r="D58" s="16">
        <v>0</v>
      </c>
      <c r="E58" s="16">
        <v>4</v>
      </c>
      <c r="F58" s="19">
        <v>3</v>
      </c>
      <c r="G58" s="19">
        <v>0.5</v>
      </c>
      <c r="H58" s="19">
        <v>0</v>
      </c>
      <c r="I58" s="19">
        <v>0</v>
      </c>
      <c r="J58" s="19">
        <v>0</v>
      </c>
      <c r="K58" s="2">
        <f t="shared" si="4"/>
        <v>7.5</v>
      </c>
      <c r="L58" s="2">
        <f t="shared" si="5"/>
        <v>7.5</v>
      </c>
      <c r="M58" s="6">
        <f t="shared" si="6"/>
        <v>7.4999999999999997E-2</v>
      </c>
      <c r="N58" s="13">
        <v>10</v>
      </c>
      <c r="O58" s="13">
        <v>15</v>
      </c>
      <c r="P58" s="13" t="s">
        <v>25</v>
      </c>
    </row>
    <row r="59" spans="2:16" x14ac:dyDescent="0.3">
      <c r="B59" s="2">
        <v>45</v>
      </c>
      <c r="C59" s="12" t="s">
        <v>140</v>
      </c>
      <c r="D59" s="15">
        <v>0</v>
      </c>
      <c r="E59" s="15">
        <v>3</v>
      </c>
      <c r="F59" s="19">
        <v>0</v>
      </c>
      <c r="G59" s="19">
        <v>0</v>
      </c>
      <c r="H59" s="19">
        <v>2.5</v>
      </c>
      <c r="I59" s="19">
        <v>0.5</v>
      </c>
      <c r="J59" s="19">
        <v>0</v>
      </c>
      <c r="K59" s="2">
        <f t="shared" si="4"/>
        <v>6</v>
      </c>
      <c r="L59" s="2">
        <f t="shared" si="5"/>
        <v>6</v>
      </c>
      <c r="M59" s="6">
        <f t="shared" si="6"/>
        <v>0.06</v>
      </c>
      <c r="N59" s="13">
        <v>10</v>
      </c>
      <c r="O59" s="13">
        <v>16</v>
      </c>
      <c r="P59" s="13" t="s">
        <v>25</v>
      </c>
    </row>
    <row r="60" spans="2:16" x14ac:dyDescent="0.3">
      <c r="B60" s="2">
        <v>46</v>
      </c>
      <c r="C60" s="12" t="s">
        <v>115</v>
      </c>
      <c r="D60" s="20">
        <v>2</v>
      </c>
      <c r="E60" s="20">
        <v>2</v>
      </c>
      <c r="F60" s="21">
        <v>2</v>
      </c>
      <c r="G60" s="21">
        <v>0</v>
      </c>
      <c r="H60" s="21">
        <v>0</v>
      </c>
      <c r="I60" s="21">
        <v>0</v>
      </c>
      <c r="J60" s="21">
        <v>0</v>
      </c>
      <c r="K60" s="2">
        <f t="shared" si="4"/>
        <v>6</v>
      </c>
      <c r="L60" s="2">
        <f t="shared" si="5"/>
        <v>6</v>
      </c>
      <c r="M60" s="6">
        <f t="shared" si="6"/>
        <v>0.06</v>
      </c>
      <c r="N60" s="13">
        <v>10</v>
      </c>
      <c r="O60" s="13">
        <v>16</v>
      </c>
      <c r="P60" s="13" t="s">
        <v>25</v>
      </c>
    </row>
    <row r="61" spans="2:16" x14ac:dyDescent="0.3">
      <c r="B61" s="2">
        <v>47</v>
      </c>
      <c r="C61" s="12" t="s">
        <v>130</v>
      </c>
      <c r="D61" s="15">
        <v>0</v>
      </c>
      <c r="E61" s="15">
        <v>5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3">
        <f t="shared" si="4"/>
        <v>5</v>
      </c>
      <c r="L61" s="2">
        <f t="shared" si="5"/>
        <v>5</v>
      </c>
      <c r="M61" s="6">
        <f t="shared" si="6"/>
        <v>0.05</v>
      </c>
      <c r="N61" s="13">
        <v>10</v>
      </c>
      <c r="O61" s="13">
        <v>18</v>
      </c>
      <c r="P61" s="13" t="s">
        <v>25</v>
      </c>
    </row>
    <row r="62" spans="2:16" x14ac:dyDescent="0.3">
      <c r="B62" s="2">
        <v>48</v>
      </c>
      <c r="C62" s="12" t="s">
        <v>126</v>
      </c>
      <c r="D62" s="16">
        <v>0</v>
      </c>
      <c r="E62" s="16">
        <v>3</v>
      </c>
      <c r="F62" s="19">
        <v>2</v>
      </c>
      <c r="G62" s="19">
        <v>0</v>
      </c>
      <c r="H62" s="19">
        <v>0</v>
      </c>
      <c r="I62" s="19">
        <v>0</v>
      </c>
      <c r="J62" s="19">
        <v>0</v>
      </c>
      <c r="K62" s="13">
        <f t="shared" si="4"/>
        <v>5</v>
      </c>
      <c r="L62" s="2">
        <f t="shared" si="5"/>
        <v>5</v>
      </c>
      <c r="M62" s="6">
        <f t="shared" si="6"/>
        <v>0.05</v>
      </c>
      <c r="N62" s="13">
        <v>10</v>
      </c>
      <c r="O62" s="13">
        <v>18</v>
      </c>
      <c r="P62" s="13" t="s">
        <v>25</v>
      </c>
    </row>
    <row r="63" spans="2:16" x14ac:dyDescent="0.3">
      <c r="B63" s="2">
        <v>49</v>
      </c>
      <c r="C63" s="12" t="s">
        <v>136</v>
      </c>
      <c r="D63" s="15">
        <v>0</v>
      </c>
      <c r="E63" s="15">
        <v>3</v>
      </c>
      <c r="F63" s="19">
        <v>0</v>
      </c>
      <c r="G63" s="19">
        <v>0.5</v>
      </c>
      <c r="H63" s="19">
        <v>1</v>
      </c>
      <c r="I63" s="19">
        <v>0</v>
      </c>
      <c r="J63" s="19">
        <v>0</v>
      </c>
      <c r="K63" s="13">
        <f t="shared" si="4"/>
        <v>4.5</v>
      </c>
      <c r="L63" s="2">
        <f t="shared" si="5"/>
        <v>4.5</v>
      </c>
      <c r="M63" s="6">
        <f t="shared" si="6"/>
        <v>4.4999999999999998E-2</v>
      </c>
      <c r="N63" s="13">
        <v>10</v>
      </c>
      <c r="O63" s="13">
        <v>20</v>
      </c>
      <c r="P63" s="13" t="s">
        <v>25</v>
      </c>
    </row>
    <row r="64" spans="2:16" x14ac:dyDescent="0.3">
      <c r="B64" s="2">
        <v>50</v>
      </c>
      <c r="C64" s="12" t="s">
        <v>128</v>
      </c>
      <c r="D64" s="15">
        <v>0</v>
      </c>
      <c r="E64" s="15">
        <v>2</v>
      </c>
      <c r="F64" s="19">
        <v>2</v>
      </c>
      <c r="G64" s="19">
        <v>0</v>
      </c>
      <c r="H64" s="19">
        <v>0</v>
      </c>
      <c r="I64" s="19">
        <v>0</v>
      </c>
      <c r="J64" s="19">
        <v>0</v>
      </c>
      <c r="K64" s="13">
        <f t="shared" si="4"/>
        <v>4</v>
      </c>
      <c r="L64" s="2">
        <f t="shared" si="5"/>
        <v>4</v>
      </c>
      <c r="M64" s="6">
        <f t="shared" si="6"/>
        <v>0.04</v>
      </c>
      <c r="N64" s="13">
        <v>10</v>
      </c>
      <c r="O64" s="13">
        <v>21</v>
      </c>
      <c r="P64" s="13" t="s">
        <v>25</v>
      </c>
    </row>
    <row r="65" spans="2:16" x14ac:dyDescent="0.3">
      <c r="B65" s="2">
        <v>51</v>
      </c>
      <c r="C65" s="12" t="s">
        <v>117</v>
      </c>
      <c r="D65" s="20">
        <v>0</v>
      </c>
      <c r="E65" s="20">
        <v>0</v>
      </c>
      <c r="F65" s="21">
        <v>2</v>
      </c>
      <c r="G65" s="21">
        <v>0</v>
      </c>
      <c r="H65" s="21">
        <v>1</v>
      </c>
      <c r="I65" s="21">
        <v>0.5</v>
      </c>
      <c r="J65" s="21">
        <v>0</v>
      </c>
      <c r="K65" s="13">
        <f t="shared" si="4"/>
        <v>3.5</v>
      </c>
      <c r="L65" s="2">
        <f t="shared" si="5"/>
        <v>3.5</v>
      </c>
      <c r="M65" s="6">
        <f t="shared" si="6"/>
        <v>3.5000000000000003E-2</v>
      </c>
      <c r="N65" s="13">
        <v>10</v>
      </c>
      <c r="O65" s="13">
        <v>22</v>
      </c>
      <c r="P65" s="13" t="s">
        <v>25</v>
      </c>
    </row>
    <row r="66" spans="2:16" x14ac:dyDescent="0.3">
      <c r="B66" s="2">
        <v>52</v>
      </c>
      <c r="C66" s="12" t="s">
        <v>137</v>
      </c>
      <c r="D66" s="15">
        <v>0</v>
      </c>
      <c r="E66" s="15">
        <v>2</v>
      </c>
      <c r="F66" s="19">
        <v>0</v>
      </c>
      <c r="G66" s="19">
        <v>0</v>
      </c>
      <c r="H66" s="19">
        <v>1</v>
      </c>
      <c r="I66" s="19">
        <v>0</v>
      </c>
      <c r="J66" s="19">
        <v>0</v>
      </c>
      <c r="K66" s="13">
        <f t="shared" si="4"/>
        <v>3</v>
      </c>
      <c r="L66" s="2">
        <f t="shared" si="5"/>
        <v>3</v>
      </c>
      <c r="M66" s="6">
        <f t="shared" si="6"/>
        <v>0.03</v>
      </c>
      <c r="N66" s="13">
        <v>10</v>
      </c>
      <c r="O66" s="13">
        <v>23</v>
      </c>
      <c r="P66" s="13" t="s">
        <v>25</v>
      </c>
    </row>
    <row r="67" spans="2:16" x14ac:dyDescent="0.3">
      <c r="B67" s="2">
        <v>53</v>
      </c>
      <c r="C67" s="12" t="s">
        <v>123</v>
      </c>
      <c r="D67" s="16">
        <v>0</v>
      </c>
      <c r="E67" s="16">
        <v>2</v>
      </c>
      <c r="F67" s="19">
        <v>0</v>
      </c>
      <c r="G67" s="19">
        <v>1</v>
      </c>
      <c r="H67" s="19">
        <v>0</v>
      </c>
      <c r="I67" s="19">
        <v>0</v>
      </c>
      <c r="J67" s="19">
        <v>0</v>
      </c>
      <c r="K67" s="13">
        <f t="shared" si="4"/>
        <v>3</v>
      </c>
      <c r="L67" s="2">
        <f t="shared" si="5"/>
        <v>3</v>
      </c>
      <c r="M67" s="6">
        <f t="shared" si="6"/>
        <v>0.03</v>
      </c>
      <c r="N67" s="13">
        <v>10</v>
      </c>
      <c r="O67" s="13">
        <v>23</v>
      </c>
      <c r="P67" s="13" t="s">
        <v>25</v>
      </c>
    </row>
    <row r="68" spans="2:16" x14ac:dyDescent="0.3">
      <c r="B68" s="2">
        <v>54</v>
      </c>
      <c r="C68" s="12" t="s">
        <v>116</v>
      </c>
      <c r="D68" s="20">
        <v>0</v>
      </c>
      <c r="E68" s="20">
        <v>2</v>
      </c>
      <c r="F68" s="21">
        <v>0</v>
      </c>
      <c r="G68" s="21">
        <v>0</v>
      </c>
      <c r="H68" s="21">
        <v>0.5</v>
      </c>
      <c r="I68" s="21">
        <v>0.5</v>
      </c>
      <c r="J68" s="21">
        <v>0</v>
      </c>
      <c r="K68" s="13">
        <f t="shared" si="4"/>
        <v>3</v>
      </c>
      <c r="L68" s="2">
        <f t="shared" si="5"/>
        <v>3</v>
      </c>
      <c r="M68" s="6">
        <f t="shared" si="6"/>
        <v>0.03</v>
      </c>
      <c r="N68" s="13">
        <v>10</v>
      </c>
      <c r="O68" s="3">
        <v>23</v>
      </c>
      <c r="P68" s="13" t="s">
        <v>25</v>
      </c>
    </row>
    <row r="69" spans="2:16" x14ac:dyDescent="0.3">
      <c r="B69" s="2">
        <v>55</v>
      </c>
      <c r="C69" s="12" t="s">
        <v>135</v>
      </c>
      <c r="D69" s="15">
        <v>0</v>
      </c>
      <c r="E69" s="15">
        <v>0</v>
      </c>
      <c r="F69" s="19">
        <v>1</v>
      </c>
      <c r="G69" s="19">
        <v>0</v>
      </c>
      <c r="H69" s="19">
        <v>1</v>
      </c>
      <c r="I69" s="19">
        <v>0</v>
      </c>
      <c r="J69" s="19">
        <v>0</v>
      </c>
      <c r="K69" s="13">
        <f t="shared" si="4"/>
        <v>2</v>
      </c>
      <c r="L69" s="2">
        <f t="shared" si="5"/>
        <v>2</v>
      </c>
      <c r="M69" s="6">
        <f t="shared" si="6"/>
        <v>0.02</v>
      </c>
      <c r="N69" s="13">
        <v>10</v>
      </c>
      <c r="O69" s="3">
        <v>26</v>
      </c>
      <c r="P69" s="13" t="s">
        <v>25</v>
      </c>
    </row>
    <row r="70" spans="2:16" x14ac:dyDescent="0.3">
      <c r="B70" s="2">
        <v>56</v>
      </c>
      <c r="C70" s="12" t="s">
        <v>121</v>
      </c>
      <c r="D70" s="16">
        <v>0</v>
      </c>
      <c r="E70" s="16">
        <v>2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3">
        <f t="shared" si="4"/>
        <v>2</v>
      </c>
      <c r="L70" s="2">
        <f t="shared" si="5"/>
        <v>2</v>
      </c>
      <c r="M70" s="6">
        <f t="shared" si="6"/>
        <v>0.02</v>
      </c>
      <c r="N70" s="13">
        <v>10</v>
      </c>
      <c r="O70" s="3">
        <v>26</v>
      </c>
      <c r="P70" s="13" t="s">
        <v>25</v>
      </c>
    </row>
    <row r="71" spans="2:16" x14ac:dyDescent="0.3">
      <c r="B71" s="2">
        <v>57</v>
      </c>
      <c r="C71" s="12" t="s">
        <v>127</v>
      </c>
      <c r="D71" s="16">
        <v>0</v>
      </c>
      <c r="E71" s="16">
        <v>1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3">
        <f t="shared" si="4"/>
        <v>1</v>
      </c>
      <c r="L71" s="2">
        <f t="shared" si="5"/>
        <v>1</v>
      </c>
      <c r="M71" s="6">
        <f t="shared" si="6"/>
        <v>0.01</v>
      </c>
      <c r="N71" s="13">
        <v>10</v>
      </c>
      <c r="O71" s="3">
        <v>28</v>
      </c>
      <c r="P71" s="13" t="s">
        <v>25</v>
      </c>
    </row>
    <row r="72" spans="2:16" x14ac:dyDescent="0.3">
      <c r="B72" s="2">
        <v>58</v>
      </c>
      <c r="C72" s="12" t="s">
        <v>122</v>
      </c>
      <c r="D72" s="16">
        <v>0</v>
      </c>
      <c r="E72" s="16">
        <v>0</v>
      </c>
      <c r="F72" s="19">
        <v>0</v>
      </c>
      <c r="G72" s="19">
        <v>1</v>
      </c>
      <c r="H72" s="19">
        <v>0</v>
      </c>
      <c r="I72" s="19">
        <v>0</v>
      </c>
      <c r="J72" s="19">
        <v>0</v>
      </c>
      <c r="K72" s="13">
        <f t="shared" si="4"/>
        <v>1</v>
      </c>
      <c r="L72" s="2">
        <f t="shared" si="5"/>
        <v>1</v>
      </c>
      <c r="M72" s="6">
        <f t="shared" si="6"/>
        <v>0.01</v>
      </c>
      <c r="N72" s="13">
        <v>10</v>
      </c>
      <c r="O72" s="3">
        <v>28</v>
      </c>
      <c r="P72" s="13" t="s">
        <v>25</v>
      </c>
    </row>
    <row r="73" spans="2:16" x14ac:dyDescent="0.3">
      <c r="B73" s="2">
        <v>59</v>
      </c>
      <c r="C73" s="12" t="s">
        <v>131</v>
      </c>
      <c r="D73" s="15">
        <v>0</v>
      </c>
      <c r="E73" s="15">
        <v>0</v>
      </c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3">
        <f t="shared" si="4"/>
        <v>0</v>
      </c>
      <c r="L73" s="2">
        <f t="shared" si="5"/>
        <v>0</v>
      </c>
      <c r="M73" s="6">
        <f t="shared" si="6"/>
        <v>0</v>
      </c>
      <c r="N73" s="13">
        <v>10</v>
      </c>
      <c r="O73" s="3">
        <v>30</v>
      </c>
      <c r="P73" s="13" t="s">
        <v>25</v>
      </c>
    </row>
    <row r="74" spans="2:16" x14ac:dyDescent="0.3">
      <c r="B74" s="2">
        <v>60</v>
      </c>
      <c r="C74" s="12" t="s">
        <v>120</v>
      </c>
      <c r="D74" s="20">
        <v>0</v>
      </c>
      <c r="E74" s="20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13">
        <f t="shared" si="4"/>
        <v>0</v>
      </c>
      <c r="L74" s="2">
        <f t="shared" si="5"/>
        <v>0</v>
      </c>
      <c r="M74" s="6">
        <f t="shared" si="6"/>
        <v>0</v>
      </c>
      <c r="N74" s="13">
        <v>10</v>
      </c>
      <c r="O74" s="3">
        <v>30</v>
      </c>
      <c r="P74" s="13" t="s">
        <v>25</v>
      </c>
    </row>
    <row r="75" spans="2:16" x14ac:dyDescent="0.3">
      <c r="B75" s="33" t="s">
        <v>242</v>
      </c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5"/>
    </row>
    <row r="76" spans="2:16" x14ac:dyDescent="0.3">
      <c r="B76" s="2">
        <v>61</v>
      </c>
      <c r="C76" s="12" t="s">
        <v>88</v>
      </c>
      <c r="D76" s="15">
        <v>10.5</v>
      </c>
      <c r="E76" s="15">
        <v>5</v>
      </c>
      <c r="F76" s="19">
        <v>8</v>
      </c>
      <c r="G76" s="19">
        <v>1</v>
      </c>
      <c r="H76" s="19">
        <v>7</v>
      </c>
      <c r="I76" s="19">
        <v>1.5</v>
      </c>
      <c r="J76" s="19">
        <v>4.5</v>
      </c>
      <c r="K76" s="2">
        <f t="shared" ref="K76:K99" si="7">SUM(D76:J76)</f>
        <v>37.5</v>
      </c>
      <c r="L76" s="2">
        <f>K76</f>
        <v>37.5</v>
      </c>
      <c r="M76" s="6">
        <f>L76/100</f>
        <v>0.375</v>
      </c>
      <c r="N76" s="13">
        <v>11</v>
      </c>
      <c r="O76" s="13">
        <v>1</v>
      </c>
      <c r="P76" s="13" t="s">
        <v>19</v>
      </c>
    </row>
    <row r="77" spans="2:16" x14ac:dyDescent="0.3">
      <c r="B77" s="2">
        <v>62</v>
      </c>
      <c r="C77" s="12" t="s">
        <v>92</v>
      </c>
      <c r="D77" s="15">
        <v>5</v>
      </c>
      <c r="E77" s="15">
        <v>5</v>
      </c>
      <c r="F77" s="19">
        <v>0</v>
      </c>
      <c r="G77" s="19">
        <v>0</v>
      </c>
      <c r="H77" s="19">
        <v>3.5</v>
      </c>
      <c r="I77" s="19">
        <v>1</v>
      </c>
      <c r="J77" s="19">
        <v>0</v>
      </c>
      <c r="K77" s="2">
        <f t="shared" si="7"/>
        <v>14.5</v>
      </c>
      <c r="L77" s="2">
        <f t="shared" ref="L77:L99" si="8">K77</f>
        <v>14.5</v>
      </c>
      <c r="M77" s="6">
        <f t="shared" ref="M77:M99" si="9">L77/100</f>
        <v>0.14499999999999999</v>
      </c>
      <c r="N77" s="13">
        <v>11</v>
      </c>
      <c r="O77" s="13">
        <v>2</v>
      </c>
      <c r="P77" s="13" t="s">
        <v>25</v>
      </c>
    </row>
    <row r="78" spans="2:16" x14ac:dyDescent="0.3">
      <c r="B78" s="2">
        <v>63</v>
      </c>
      <c r="C78" s="12" t="s">
        <v>83</v>
      </c>
      <c r="D78" s="15">
        <v>0</v>
      </c>
      <c r="E78" s="15">
        <v>4</v>
      </c>
      <c r="F78" s="19">
        <v>0</v>
      </c>
      <c r="G78" s="19">
        <v>0</v>
      </c>
      <c r="H78" s="19">
        <v>5.5</v>
      </c>
      <c r="I78" s="19">
        <v>0</v>
      </c>
      <c r="J78" s="19">
        <v>0</v>
      </c>
      <c r="K78" s="4">
        <f t="shared" si="7"/>
        <v>9.5</v>
      </c>
      <c r="L78" s="2">
        <f t="shared" si="8"/>
        <v>9.5</v>
      </c>
      <c r="M78" s="6">
        <f t="shared" si="9"/>
        <v>9.5000000000000001E-2</v>
      </c>
      <c r="N78" s="13">
        <v>11</v>
      </c>
      <c r="O78" s="13">
        <v>3</v>
      </c>
      <c r="P78" s="13" t="s">
        <v>25</v>
      </c>
    </row>
    <row r="79" spans="2:16" x14ac:dyDescent="0.3">
      <c r="B79" s="2">
        <v>64</v>
      </c>
      <c r="C79" s="12" t="s">
        <v>98</v>
      </c>
      <c r="D79" s="16">
        <v>0</v>
      </c>
      <c r="E79" s="16">
        <v>6.5</v>
      </c>
      <c r="F79" s="19">
        <v>0</v>
      </c>
      <c r="G79" s="19">
        <v>0</v>
      </c>
      <c r="H79" s="19">
        <v>0</v>
      </c>
      <c r="I79" s="19">
        <v>1.5</v>
      </c>
      <c r="J79" s="19">
        <v>1.5</v>
      </c>
      <c r="K79" s="2">
        <f t="shared" si="7"/>
        <v>9.5</v>
      </c>
      <c r="L79" s="2">
        <f t="shared" si="8"/>
        <v>9.5</v>
      </c>
      <c r="M79" s="6">
        <f t="shared" si="9"/>
        <v>9.5000000000000001E-2</v>
      </c>
      <c r="N79" s="13">
        <v>11</v>
      </c>
      <c r="O79" s="13">
        <v>3</v>
      </c>
      <c r="P79" s="13" t="s">
        <v>25</v>
      </c>
    </row>
    <row r="80" spans="2:16" x14ac:dyDescent="0.3">
      <c r="B80" s="2">
        <v>65</v>
      </c>
      <c r="C80" s="12" t="s">
        <v>78</v>
      </c>
      <c r="D80" s="15">
        <v>3</v>
      </c>
      <c r="E80" s="15">
        <v>4.5</v>
      </c>
      <c r="F80" s="19">
        <v>0</v>
      </c>
      <c r="G80" s="19">
        <v>0</v>
      </c>
      <c r="H80" s="19">
        <v>0</v>
      </c>
      <c r="I80" s="19">
        <v>1</v>
      </c>
      <c r="J80" s="19">
        <v>0</v>
      </c>
      <c r="K80" s="2">
        <f t="shared" si="7"/>
        <v>8.5</v>
      </c>
      <c r="L80" s="2">
        <f t="shared" si="8"/>
        <v>8.5</v>
      </c>
      <c r="M80" s="6">
        <f t="shared" si="9"/>
        <v>8.5000000000000006E-2</v>
      </c>
      <c r="N80" s="13">
        <v>11</v>
      </c>
      <c r="O80" s="13">
        <v>5</v>
      </c>
      <c r="P80" s="13" t="s">
        <v>25</v>
      </c>
    </row>
    <row r="81" spans="2:16" x14ac:dyDescent="0.3">
      <c r="B81" s="2">
        <v>66</v>
      </c>
      <c r="C81" s="12" t="s">
        <v>96</v>
      </c>
      <c r="D81" s="16">
        <v>3</v>
      </c>
      <c r="E81" s="16">
        <v>4.5</v>
      </c>
      <c r="F81" s="19">
        <v>0</v>
      </c>
      <c r="G81" s="19">
        <v>0</v>
      </c>
      <c r="H81" s="19">
        <v>0</v>
      </c>
      <c r="I81" s="19">
        <v>1</v>
      </c>
      <c r="J81" s="19">
        <v>0</v>
      </c>
      <c r="K81" s="2">
        <f t="shared" si="7"/>
        <v>8.5</v>
      </c>
      <c r="L81" s="2">
        <f t="shared" si="8"/>
        <v>8.5</v>
      </c>
      <c r="M81" s="6">
        <f t="shared" si="9"/>
        <v>8.5000000000000006E-2</v>
      </c>
      <c r="N81" s="13">
        <v>11</v>
      </c>
      <c r="O81" s="13">
        <v>5</v>
      </c>
      <c r="P81" s="13" t="s">
        <v>25</v>
      </c>
    </row>
    <row r="82" spans="2:16" x14ac:dyDescent="0.3">
      <c r="B82" s="2">
        <v>67</v>
      </c>
      <c r="C82" s="12" t="s">
        <v>93</v>
      </c>
      <c r="D82" s="16">
        <v>1</v>
      </c>
      <c r="E82" s="16">
        <v>5</v>
      </c>
      <c r="F82" s="19">
        <v>0</v>
      </c>
      <c r="G82" s="19">
        <v>0</v>
      </c>
      <c r="H82" s="19">
        <v>1.5</v>
      </c>
      <c r="I82" s="19">
        <v>1</v>
      </c>
      <c r="J82" s="19">
        <v>0</v>
      </c>
      <c r="K82" s="2">
        <f>SUM(D82:J82)</f>
        <v>8.5</v>
      </c>
      <c r="L82" s="2">
        <f t="shared" si="8"/>
        <v>8.5</v>
      </c>
      <c r="M82" s="6">
        <f t="shared" si="9"/>
        <v>8.5000000000000006E-2</v>
      </c>
      <c r="N82" s="13">
        <v>11</v>
      </c>
      <c r="O82" s="13">
        <v>7</v>
      </c>
      <c r="P82" s="13" t="s">
        <v>25</v>
      </c>
    </row>
    <row r="83" spans="2:16" x14ac:dyDescent="0.3">
      <c r="B83" s="2">
        <v>68</v>
      </c>
      <c r="C83" s="12" t="s">
        <v>76</v>
      </c>
      <c r="D83" s="15">
        <v>3</v>
      </c>
      <c r="E83" s="15">
        <v>5</v>
      </c>
      <c r="F83" s="19" t="s">
        <v>149</v>
      </c>
      <c r="G83" s="19" t="s">
        <v>149</v>
      </c>
      <c r="H83" s="19" t="s">
        <v>149</v>
      </c>
      <c r="I83" s="19" t="s">
        <v>149</v>
      </c>
      <c r="J83" s="19" t="s">
        <v>149</v>
      </c>
      <c r="K83" s="2">
        <f>SUM(D83:J83)</f>
        <v>8</v>
      </c>
      <c r="L83" s="2">
        <f t="shared" si="8"/>
        <v>8</v>
      </c>
      <c r="M83" s="6">
        <f t="shared" si="9"/>
        <v>0.08</v>
      </c>
      <c r="N83" s="13">
        <v>11</v>
      </c>
      <c r="O83" s="13">
        <v>7</v>
      </c>
      <c r="P83" s="13" t="s">
        <v>25</v>
      </c>
    </row>
    <row r="84" spans="2:16" x14ac:dyDescent="0.3">
      <c r="B84" s="2">
        <v>69</v>
      </c>
      <c r="C84" s="12" t="s">
        <v>85</v>
      </c>
      <c r="D84" s="15">
        <v>1</v>
      </c>
      <c r="E84" s="15">
        <v>5</v>
      </c>
      <c r="F84" s="19">
        <v>0</v>
      </c>
      <c r="G84" s="19">
        <v>0</v>
      </c>
      <c r="H84" s="19">
        <v>0</v>
      </c>
      <c r="I84" s="19">
        <v>0</v>
      </c>
      <c r="J84" s="19">
        <v>0</v>
      </c>
      <c r="K84" s="2">
        <f t="shared" si="7"/>
        <v>6</v>
      </c>
      <c r="L84" s="2">
        <f t="shared" si="8"/>
        <v>6</v>
      </c>
      <c r="M84" s="6">
        <f t="shared" si="9"/>
        <v>0.06</v>
      </c>
      <c r="N84" s="13">
        <v>11</v>
      </c>
      <c r="O84" s="13">
        <v>9</v>
      </c>
      <c r="P84" s="13" t="s">
        <v>25</v>
      </c>
    </row>
    <row r="85" spans="2:16" x14ac:dyDescent="0.3">
      <c r="B85" s="2">
        <v>70</v>
      </c>
      <c r="C85" s="12" t="s">
        <v>91</v>
      </c>
      <c r="D85" s="15">
        <v>2</v>
      </c>
      <c r="E85" s="15">
        <v>4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2">
        <f t="shared" si="7"/>
        <v>6</v>
      </c>
      <c r="L85" s="2">
        <f t="shared" si="8"/>
        <v>6</v>
      </c>
      <c r="M85" s="6">
        <f t="shared" si="9"/>
        <v>0.06</v>
      </c>
      <c r="N85" s="13">
        <v>11</v>
      </c>
      <c r="O85" s="13">
        <v>9</v>
      </c>
      <c r="P85" s="13" t="s">
        <v>25</v>
      </c>
    </row>
    <row r="86" spans="2:16" x14ac:dyDescent="0.3">
      <c r="B86" s="2">
        <v>71</v>
      </c>
      <c r="C86" s="12" t="s">
        <v>94</v>
      </c>
      <c r="D86" s="16">
        <v>1</v>
      </c>
      <c r="E86" s="16">
        <v>2.5</v>
      </c>
      <c r="F86" s="19">
        <v>0</v>
      </c>
      <c r="G86" s="19">
        <v>2</v>
      </c>
      <c r="H86" s="19">
        <v>0</v>
      </c>
      <c r="I86" s="19">
        <v>0</v>
      </c>
      <c r="J86" s="19">
        <v>0</v>
      </c>
      <c r="K86" s="4">
        <f t="shared" si="7"/>
        <v>5.5</v>
      </c>
      <c r="L86" s="2">
        <f t="shared" si="8"/>
        <v>5.5</v>
      </c>
      <c r="M86" s="5">
        <f t="shared" si="9"/>
        <v>5.5E-2</v>
      </c>
      <c r="N86" s="13">
        <v>11</v>
      </c>
      <c r="O86" s="13">
        <v>11</v>
      </c>
      <c r="P86" s="13" t="s">
        <v>25</v>
      </c>
    </row>
    <row r="87" spans="2:16" x14ac:dyDescent="0.3">
      <c r="B87" s="2">
        <v>72</v>
      </c>
      <c r="C87" s="12" t="s">
        <v>86</v>
      </c>
      <c r="D87" s="15">
        <v>3</v>
      </c>
      <c r="E87" s="15">
        <v>1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2">
        <f t="shared" si="7"/>
        <v>4</v>
      </c>
      <c r="L87" s="2">
        <f t="shared" si="8"/>
        <v>4</v>
      </c>
      <c r="M87" s="6">
        <f t="shared" si="9"/>
        <v>0.04</v>
      </c>
      <c r="N87" s="13">
        <v>11</v>
      </c>
      <c r="O87" s="13">
        <v>12</v>
      </c>
      <c r="P87" s="13" t="s">
        <v>25</v>
      </c>
    </row>
    <row r="88" spans="2:16" x14ac:dyDescent="0.3">
      <c r="B88" s="2">
        <v>73</v>
      </c>
      <c r="C88" s="12" t="s">
        <v>95</v>
      </c>
      <c r="D88" s="16">
        <v>0</v>
      </c>
      <c r="E88" s="16">
        <v>4</v>
      </c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2">
        <f t="shared" si="7"/>
        <v>4</v>
      </c>
      <c r="L88" s="2">
        <f t="shared" si="8"/>
        <v>4</v>
      </c>
      <c r="M88" s="6">
        <f t="shared" si="9"/>
        <v>0.04</v>
      </c>
      <c r="N88" s="13">
        <v>11</v>
      </c>
      <c r="O88" s="13">
        <v>12</v>
      </c>
      <c r="P88" s="13" t="s">
        <v>25</v>
      </c>
    </row>
    <row r="89" spans="2:16" x14ac:dyDescent="0.3">
      <c r="B89" s="2">
        <v>74</v>
      </c>
      <c r="C89" s="12" t="s">
        <v>80</v>
      </c>
      <c r="D89" s="15">
        <v>1</v>
      </c>
      <c r="E89" s="15">
        <v>2.5</v>
      </c>
      <c r="F89" s="19">
        <v>0</v>
      </c>
      <c r="G89" s="19">
        <v>0</v>
      </c>
      <c r="H89" s="19">
        <v>0</v>
      </c>
      <c r="I89" s="19">
        <v>0</v>
      </c>
      <c r="J89" s="19">
        <v>0</v>
      </c>
      <c r="K89" s="2">
        <f t="shared" si="7"/>
        <v>3.5</v>
      </c>
      <c r="L89" s="2">
        <f t="shared" si="8"/>
        <v>3.5</v>
      </c>
      <c r="M89" s="6">
        <f t="shared" si="9"/>
        <v>3.5000000000000003E-2</v>
      </c>
      <c r="N89" s="13">
        <v>11</v>
      </c>
      <c r="O89" s="13">
        <v>14</v>
      </c>
      <c r="P89" s="13" t="s">
        <v>25</v>
      </c>
    </row>
    <row r="90" spans="2:16" x14ac:dyDescent="0.3">
      <c r="B90" s="2">
        <v>75</v>
      </c>
      <c r="C90" s="12" t="s">
        <v>89</v>
      </c>
      <c r="D90" s="15">
        <v>0</v>
      </c>
      <c r="E90" s="15">
        <v>3.5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2">
        <f t="shared" si="7"/>
        <v>3.5</v>
      </c>
      <c r="L90" s="2">
        <f t="shared" si="8"/>
        <v>3.5</v>
      </c>
      <c r="M90" s="6">
        <f t="shared" si="9"/>
        <v>3.5000000000000003E-2</v>
      </c>
      <c r="N90" s="13">
        <v>11</v>
      </c>
      <c r="O90" s="13">
        <v>14</v>
      </c>
      <c r="P90" s="13" t="s">
        <v>25</v>
      </c>
    </row>
    <row r="91" spans="2:16" x14ac:dyDescent="0.3">
      <c r="B91" s="2">
        <v>76</v>
      </c>
      <c r="C91" s="12" t="s">
        <v>97</v>
      </c>
      <c r="D91" s="16">
        <v>0</v>
      </c>
      <c r="E91" s="16">
        <v>2.5</v>
      </c>
      <c r="F91" s="19">
        <v>0</v>
      </c>
      <c r="G91" s="19">
        <v>0</v>
      </c>
      <c r="H91" s="19">
        <v>0</v>
      </c>
      <c r="I91" s="19">
        <v>1</v>
      </c>
      <c r="J91" s="19">
        <v>0</v>
      </c>
      <c r="K91" s="2">
        <f t="shared" si="7"/>
        <v>3.5</v>
      </c>
      <c r="L91" s="2">
        <f t="shared" si="8"/>
        <v>3.5</v>
      </c>
      <c r="M91" s="6">
        <f t="shared" si="9"/>
        <v>3.5000000000000003E-2</v>
      </c>
      <c r="N91" s="13">
        <v>11</v>
      </c>
      <c r="O91" s="13">
        <v>14</v>
      </c>
      <c r="P91" s="13" t="s">
        <v>25</v>
      </c>
    </row>
    <row r="92" spans="2:16" x14ac:dyDescent="0.3">
      <c r="B92" s="2">
        <v>77</v>
      </c>
      <c r="C92" s="12" t="s">
        <v>79</v>
      </c>
      <c r="D92" s="15">
        <v>0</v>
      </c>
      <c r="E92" s="15">
        <v>2.5</v>
      </c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2">
        <f t="shared" si="7"/>
        <v>2.5</v>
      </c>
      <c r="L92" s="2">
        <f t="shared" si="8"/>
        <v>2.5</v>
      </c>
      <c r="M92" s="6">
        <f t="shared" si="9"/>
        <v>2.5000000000000001E-2</v>
      </c>
      <c r="N92" s="13">
        <v>11</v>
      </c>
      <c r="O92" s="13">
        <v>17</v>
      </c>
      <c r="P92" s="13" t="s">
        <v>25</v>
      </c>
    </row>
    <row r="93" spans="2:16" x14ac:dyDescent="0.3">
      <c r="B93" s="2">
        <v>78</v>
      </c>
      <c r="C93" s="12" t="s">
        <v>81</v>
      </c>
      <c r="D93" s="15">
        <v>0</v>
      </c>
      <c r="E93" s="15">
        <v>2.5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3">
        <f t="shared" si="7"/>
        <v>2.5</v>
      </c>
      <c r="L93" s="2">
        <f t="shared" si="8"/>
        <v>2.5</v>
      </c>
      <c r="M93" s="6">
        <f t="shared" si="9"/>
        <v>2.5000000000000001E-2</v>
      </c>
      <c r="N93" s="13">
        <v>11</v>
      </c>
      <c r="O93" s="13">
        <v>17</v>
      </c>
      <c r="P93" s="13" t="s">
        <v>25</v>
      </c>
    </row>
    <row r="94" spans="2:16" x14ac:dyDescent="0.3">
      <c r="B94" s="2">
        <v>79</v>
      </c>
      <c r="C94" s="12" t="s">
        <v>90</v>
      </c>
      <c r="D94" s="15">
        <v>0</v>
      </c>
      <c r="E94" s="15">
        <v>2</v>
      </c>
      <c r="F94" s="19">
        <v>0</v>
      </c>
      <c r="G94" s="19">
        <v>0</v>
      </c>
      <c r="H94" s="19">
        <v>0</v>
      </c>
      <c r="I94" s="19">
        <v>0</v>
      </c>
      <c r="J94" s="19">
        <v>0.5</v>
      </c>
      <c r="K94" s="13">
        <f t="shared" si="7"/>
        <v>2.5</v>
      </c>
      <c r="L94" s="2">
        <f t="shared" si="8"/>
        <v>2.5</v>
      </c>
      <c r="M94" s="6">
        <f t="shared" si="9"/>
        <v>2.5000000000000001E-2</v>
      </c>
      <c r="N94" s="13">
        <v>11</v>
      </c>
      <c r="O94" s="13">
        <v>17</v>
      </c>
      <c r="P94" s="13" t="s">
        <v>25</v>
      </c>
    </row>
    <row r="95" spans="2:16" x14ac:dyDescent="0.3">
      <c r="B95" s="2">
        <v>80</v>
      </c>
      <c r="C95" s="12" t="s">
        <v>84</v>
      </c>
      <c r="D95" s="15">
        <v>0</v>
      </c>
      <c r="E95" s="15">
        <v>2</v>
      </c>
      <c r="F95" s="19">
        <v>0</v>
      </c>
      <c r="G95" s="19">
        <v>0</v>
      </c>
      <c r="H95" s="19">
        <v>0</v>
      </c>
      <c r="I95" s="19">
        <v>0</v>
      </c>
      <c r="J95" s="19">
        <v>0</v>
      </c>
      <c r="K95" s="13">
        <f t="shared" si="7"/>
        <v>2</v>
      </c>
      <c r="L95" s="2">
        <f t="shared" si="8"/>
        <v>2</v>
      </c>
      <c r="M95" s="6">
        <f t="shared" si="9"/>
        <v>0.02</v>
      </c>
      <c r="N95" s="13">
        <v>11</v>
      </c>
      <c r="O95" s="13">
        <v>20</v>
      </c>
      <c r="P95" s="13" t="s">
        <v>25</v>
      </c>
    </row>
    <row r="96" spans="2:16" x14ac:dyDescent="0.3">
      <c r="B96" s="2">
        <v>81</v>
      </c>
      <c r="C96" s="12" t="s">
        <v>99</v>
      </c>
      <c r="D96" s="16">
        <v>0</v>
      </c>
      <c r="E96" s="16">
        <v>1.5</v>
      </c>
      <c r="F96" s="19">
        <v>0</v>
      </c>
      <c r="G96" s="19">
        <v>0</v>
      </c>
      <c r="H96" s="19">
        <v>0</v>
      </c>
      <c r="I96" s="19">
        <v>0</v>
      </c>
      <c r="J96" s="19">
        <v>0</v>
      </c>
      <c r="K96" s="13">
        <f t="shared" si="7"/>
        <v>1.5</v>
      </c>
      <c r="L96" s="2">
        <f t="shared" si="8"/>
        <v>1.5</v>
      </c>
      <c r="M96" s="6">
        <f t="shared" si="9"/>
        <v>1.4999999999999999E-2</v>
      </c>
      <c r="N96" s="13">
        <v>11</v>
      </c>
      <c r="O96" s="13">
        <v>21</v>
      </c>
      <c r="P96" s="13" t="s">
        <v>25</v>
      </c>
    </row>
    <row r="97" spans="2:16" x14ac:dyDescent="0.3">
      <c r="B97" s="2">
        <v>82</v>
      </c>
      <c r="C97" s="12" t="s">
        <v>77</v>
      </c>
      <c r="D97" s="15">
        <v>1</v>
      </c>
      <c r="E97" s="15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3">
        <f t="shared" si="7"/>
        <v>1</v>
      </c>
      <c r="L97" s="2">
        <f t="shared" si="8"/>
        <v>1</v>
      </c>
      <c r="M97" s="6">
        <f t="shared" si="9"/>
        <v>0.01</v>
      </c>
      <c r="N97" s="13">
        <v>11</v>
      </c>
      <c r="O97" s="13">
        <v>22</v>
      </c>
      <c r="P97" s="13" t="s">
        <v>25</v>
      </c>
    </row>
    <row r="98" spans="2:16" x14ac:dyDescent="0.3">
      <c r="B98" s="2">
        <v>83</v>
      </c>
      <c r="C98" s="12" t="s">
        <v>82</v>
      </c>
      <c r="D98" s="15">
        <v>0</v>
      </c>
      <c r="E98" s="15">
        <v>0</v>
      </c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3">
        <f t="shared" si="7"/>
        <v>0</v>
      </c>
      <c r="L98" s="2">
        <f t="shared" si="8"/>
        <v>0</v>
      </c>
      <c r="M98" s="6">
        <f t="shared" si="9"/>
        <v>0</v>
      </c>
      <c r="N98" s="13">
        <v>11</v>
      </c>
      <c r="O98" s="13">
        <v>23</v>
      </c>
      <c r="P98" s="13" t="s">
        <v>25</v>
      </c>
    </row>
    <row r="99" spans="2:16" x14ac:dyDescent="0.3">
      <c r="B99" s="2">
        <v>84</v>
      </c>
      <c r="C99" s="12" t="s">
        <v>87</v>
      </c>
      <c r="D99" s="15">
        <v>0</v>
      </c>
      <c r="E99" s="15">
        <v>0</v>
      </c>
      <c r="F99" s="19">
        <v>0</v>
      </c>
      <c r="G99" s="19">
        <v>0</v>
      </c>
      <c r="H99" s="19">
        <v>0</v>
      </c>
      <c r="I99" s="19">
        <v>0</v>
      </c>
      <c r="J99" s="19">
        <v>0</v>
      </c>
      <c r="K99" s="13">
        <f t="shared" si="7"/>
        <v>0</v>
      </c>
      <c r="L99" s="2">
        <f t="shared" si="8"/>
        <v>0</v>
      </c>
      <c r="M99" s="6">
        <f t="shared" si="9"/>
        <v>0</v>
      </c>
      <c r="N99" s="13">
        <v>11</v>
      </c>
      <c r="O99" s="13">
        <v>23</v>
      </c>
      <c r="P99" s="13" t="s">
        <v>25</v>
      </c>
    </row>
    <row r="101" spans="2:16" ht="15.6" x14ac:dyDescent="0.3">
      <c r="B101" s="8" t="s">
        <v>47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</row>
    <row r="102" spans="2:16" ht="15.6" x14ac:dyDescent="0.3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t="s">
        <v>44</v>
      </c>
      <c r="M102" s="36" t="s">
        <v>45</v>
      </c>
      <c r="N102" s="36"/>
      <c r="O102" s="36"/>
      <c r="P102" s="36"/>
    </row>
    <row r="103" spans="2:16" ht="15.6" x14ac:dyDescent="0.3">
      <c r="B103" s="41" t="s">
        <v>48</v>
      </c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</row>
  </sheetData>
  <protectedRanges>
    <protectedRange sqref="D12:I13 D43:I43 D75:I75" name="Диапазон1_1"/>
  </protectedRanges>
  <mergeCells count="18">
    <mergeCell ref="A1:N1"/>
    <mergeCell ref="A2:N2"/>
    <mergeCell ref="C5:D5"/>
    <mergeCell ref="L9:L11"/>
    <mergeCell ref="B103:O103"/>
    <mergeCell ref="B9:B12"/>
    <mergeCell ref="C9:C11"/>
    <mergeCell ref="D9:J9"/>
    <mergeCell ref="M9:M12"/>
    <mergeCell ref="N9:N12"/>
    <mergeCell ref="D10:E10"/>
    <mergeCell ref="F10:J10"/>
    <mergeCell ref="O9:O12"/>
    <mergeCell ref="P9:P12"/>
    <mergeCell ref="B13:P13"/>
    <mergeCell ref="B43:P43"/>
    <mergeCell ref="B75:P75"/>
    <mergeCell ref="M102:P10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tabSelected="1" zoomScale="70" zoomScaleNormal="70" workbookViewId="0">
      <selection activeCell="I25" sqref="I25"/>
    </sheetView>
  </sheetViews>
  <sheetFormatPr defaultRowHeight="15.6" x14ac:dyDescent="0.3"/>
  <cols>
    <col min="1" max="1" width="3.21875" style="57" customWidth="1"/>
    <col min="2" max="2" width="12.21875" style="57" customWidth="1"/>
    <col min="3" max="3" width="4.21875" style="91" customWidth="1"/>
    <col min="4" max="5" width="6" style="91" customWidth="1"/>
    <col min="6" max="9" width="4.21875" style="91" customWidth="1"/>
    <col min="10" max="10" width="11.5546875" style="91" customWidth="1"/>
    <col min="11" max="11" width="8.88671875" style="91"/>
    <col min="12" max="12" width="13.44140625" style="91" customWidth="1"/>
    <col min="13" max="13" width="5.88671875" style="91" customWidth="1"/>
    <col min="14" max="14" width="12.5546875" style="91" customWidth="1"/>
    <col min="15" max="15" width="6.44140625" style="91" customWidth="1"/>
    <col min="16" max="16" width="14.5546875" style="91" customWidth="1"/>
    <col min="17" max="17" width="39.109375" style="57" customWidth="1"/>
    <col min="18" max="18" width="46.33203125" style="57" customWidth="1"/>
  </cols>
  <sheetData>
    <row r="1" spans="1:18" x14ac:dyDescent="0.3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8" x14ac:dyDescent="0.3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8" ht="16.2" x14ac:dyDescent="0.35">
      <c r="A3" s="50"/>
      <c r="B3" s="50"/>
      <c r="C3" s="58"/>
      <c r="D3" s="58"/>
      <c r="E3" s="92"/>
      <c r="F3" s="92"/>
      <c r="G3" s="92"/>
      <c r="H3" s="92"/>
      <c r="I3" s="92"/>
      <c r="J3" s="92" t="s">
        <v>150</v>
      </c>
      <c r="K3" s="58"/>
      <c r="L3" s="58"/>
    </row>
    <row r="4" spans="1:18" ht="16.2" x14ac:dyDescent="0.35">
      <c r="A4" s="51"/>
      <c r="B4" s="51"/>
      <c r="C4" s="52"/>
      <c r="D4" s="52"/>
      <c r="E4" s="52"/>
      <c r="F4" s="92"/>
      <c r="G4" s="92"/>
      <c r="H4" s="92"/>
      <c r="I4" s="52"/>
      <c r="J4" s="92" t="s">
        <v>151</v>
      </c>
      <c r="K4" s="92"/>
      <c r="L4" s="92"/>
    </row>
    <row r="5" spans="1:18" ht="31.2" x14ac:dyDescent="0.3">
      <c r="A5" s="59" t="s">
        <v>3</v>
      </c>
      <c r="B5" s="59" t="s">
        <v>4</v>
      </c>
      <c r="C5" s="60" t="s">
        <v>5</v>
      </c>
      <c r="D5" s="60"/>
      <c r="E5" s="60"/>
      <c r="F5" s="60"/>
      <c r="G5" s="60"/>
      <c r="H5" s="60"/>
      <c r="I5" s="60"/>
      <c r="J5" s="61" t="s">
        <v>6</v>
      </c>
      <c r="K5" s="62" t="s">
        <v>148</v>
      </c>
      <c r="L5" s="59" t="s">
        <v>7</v>
      </c>
      <c r="M5" s="59" t="s">
        <v>2</v>
      </c>
      <c r="N5" s="59" t="s">
        <v>8</v>
      </c>
      <c r="O5" s="59" t="s">
        <v>9</v>
      </c>
      <c r="P5" s="59" t="s">
        <v>10</v>
      </c>
      <c r="Q5" s="59" t="s">
        <v>11</v>
      </c>
      <c r="R5" s="59" t="s">
        <v>12</v>
      </c>
    </row>
    <row r="6" spans="1:18" ht="16.2" x14ac:dyDescent="0.3">
      <c r="A6" s="59"/>
      <c r="B6" s="59"/>
      <c r="C6" s="63" t="s">
        <v>146</v>
      </c>
      <c r="D6" s="64"/>
      <c r="E6" s="63" t="s">
        <v>147</v>
      </c>
      <c r="F6" s="65"/>
      <c r="G6" s="65"/>
      <c r="H6" s="65"/>
      <c r="I6" s="64"/>
      <c r="J6" s="61"/>
      <c r="K6" s="62"/>
      <c r="L6" s="59"/>
      <c r="M6" s="59"/>
      <c r="N6" s="59"/>
      <c r="O6" s="59"/>
      <c r="P6" s="59"/>
      <c r="Q6" s="59"/>
      <c r="R6" s="59"/>
    </row>
    <row r="7" spans="1:18" x14ac:dyDescent="0.3">
      <c r="A7" s="59"/>
      <c r="B7" s="59"/>
      <c r="C7" s="66">
        <v>1</v>
      </c>
      <c r="D7" s="66">
        <v>2</v>
      </c>
      <c r="E7" s="66">
        <v>1</v>
      </c>
      <c r="F7" s="66">
        <v>2</v>
      </c>
      <c r="G7" s="66">
        <v>3</v>
      </c>
      <c r="H7" s="67">
        <v>4</v>
      </c>
      <c r="I7" s="66">
        <v>5</v>
      </c>
      <c r="J7" s="61" t="s">
        <v>13</v>
      </c>
      <c r="K7" s="62"/>
      <c r="L7" s="59"/>
      <c r="M7" s="59"/>
      <c r="N7" s="59"/>
      <c r="O7" s="59"/>
      <c r="P7" s="59"/>
      <c r="Q7" s="59"/>
      <c r="R7" s="59"/>
    </row>
    <row r="8" spans="1:18" s="48" customFormat="1" ht="40.799999999999997" customHeight="1" x14ac:dyDescent="0.3">
      <c r="A8" s="59"/>
      <c r="B8" s="68" t="s">
        <v>14</v>
      </c>
      <c r="C8" s="69">
        <v>20</v>
      </c>
      <c r="D8" s="69">
        <v>20</v>
      </c>
      <c r="E8" s="69">
        <v>12</v>
      </c>
      <c r="F8" s="69">
        <v>12</v>
      </c>
      <c r="G8" s="69">
        <v>12</v>
      </c>
      <c r="H8" s="69">
        <v>12</v>
      </c>
      <c r="I8" s="69">
        <v>12</v>
      </c>
      <c r="J8" s="68">
        <f t="shared" ref="J8:J71" si="0">SUM(C8:I8)</f>
        <v>100</v>
      </c>
      <c r="K8" s="68">
        <v>100</v>
      </c>
      <c r="L8" s="59"/>
      <c r="M8" s="59"/>
      <c r="N8" s="59"/>
      <c r="O8" s="59"/>
      <c r="P8" s="70"/>
      <c r="Q8" s="70"/>
      <c r="R8" s="70"/>
    </row>
    <row r="9" spans="1:18" x14ac:dyDescent="0.3">
      <c r="A9" s="74">
        <v>1</v>
      </c>
      <c r="B9" s="83" t="s">
        <v>102</v>
      </c>
      <c r="C9" s="84">
        <v>12</v>
      </c>
      <c r="D9" s="84">
        <v>10</v>
      </c>
      <c r="E9" s="84">
        <v>11</v>
      </c>
      <c r="F9" s="84">
        <v>12</v>
      </c>
      <c r="G9" s="84">
        <v>12</v>
      </c>
      <c r="H9" s="84">
        <v>12</v>
      </c>
      <c r="I9" s="84">
        <v>11</v>
      </c>
      <c r="J9" s="74">
        <f t="shared" si="0"/>
        <v>80</v>
      </c>
      <c r="K9" s="74">
        <f>J9</f>
        <v>80</v>
      </c>
      <c r="L9" s="85">
        <f>K9/100</f>
        <v>0.8</v>
      </c>
      <c r="M9" s="74">
        <v>9</v>
      </c>
      <c r="N9" s="74"/>
      <c r="O9" s="74">
        <v>1</v>
      </c>
      <c r="P9" s="74" t="s">
        <v>16</v>
      </c>
      <c r="Q9" s="86" t="s">
        <v>201</v>
      </c>
      <c r="R9" s="86" t="s">
        <v>51</v>
      </c>
    </row>
    <row r="10" spans="1:18" x14ac:dyDescent="0.3">
      <c r="A10" s="75">
        <v>2</v>
      </c>
      <c r="B10" s="87" t="s">
        <v>107</v>
      </c>
      <c r="C10" s="75">
        <v>5.5</v>
      </c>
      <c r="D10" s="75">
        <v>12.5</v>
      </c>
      <c r="E10" s="75">
        <v>0</v>
      </c>
      <c r="F10" s="75">
        <v>11</v>
      </c>
      <c r="G10" s="75">
        <v>2</v>
      </c>
      <c r="H10" s="75">
        <v>1</v>
      </c>
      <c r="I10" s="75">
        <v>3</v>
      </c>
      <c r="J10" s="75">
        <f t="shared" si="0"/>
        <v>35</v>
      </c>
      <c r="K10" s="75">
        <f t="shared" ref="K10:K37" si="1">J10</f>
        <v>35</v>
      </c>
      <c r="L10" s="88">
        <f t="shared" ref="L10:L37" si="2">K10/100</f>
        <v>0.35</v>
      </c>
      <c r="M10" s="75">
        <v>9</v>
      </c>
      <c r="N10" s="75"/>
      <c r="O10" s="75">
        <v>2</v>
      </c>
      <c r="P10" s="75" t="s">
        <v>25</v>
      </c>
      <c r="Q10" s="89" t="s">
        <v>20</v>
      </c>
      <c r="R10" s="89" t="s">
        <v>21</v>
      </c>
    </row>
    <row r="11" spans="1:18" x14ac:dyDescent="0.3">
      <c r="A11" s="75">
        <v>3</v>
      </c>
      <c r="B11" s="87" t="s">
        <v>103</v>
      </c>
      <c r="C11" s="76">
        <v>7</v>
      </c>
      <c r="D11" s="76">
        <v>5.5</v>
      </c>
      <c r="E11" s="76">
        <v>6</v>
      </c>
      <c r="F11" s="76">
        <v>2</v>
      </c>
      <c r="G11" s="76">
        <v>7</v>
      </c>
      <c r="H11" s="76">
        <v>4</v>
      </c>
      <c r="I11" s="76">
        <v>0</v>
      </c>
      <c r="J11" s="75">
        <f t="shared" si="0"/>
        <v>31.5</v>
      </c>
      <c r="K11" s="75">
        <f t="shared" si="1"/>
        <v>31.5</v>
      </c>
      <c r="L11" s="88">
        <f t="shared" si="2"/>
        <v>0.315</v>
      </c>
      <c r="M11" s="75">
        <v>9</v>
      </c>
      <c r="N11" s="75"/>
      <c r="O11" s="75">
        <v>3</v>
      </c>
      <c r="P11" s="75" t="s">
        <v>25</v>
      </c>
      <c r="Q11" s="89" t="s">
        <v>200</v>
      </c>
      <c r="R11" s="89" t="s">
        <v>21</v>
      </c>
    </row>
    <row r="12" spans="1:18" x14ac:dyDescent="0.3">
      <c r="A12" s="75">
        <v>4</v>
      </c>
      <c r="B12" s="87" t="s">
        <v>110</v>
      </c>
      <c r="C12" s="75">
        <v>5.5</v>
      </c>
      <c r="D12" s="75">
        <v>3</v>
      </c>
      <c r="E12" s="75">
        <v>10</v>
      </c>
      <c r="F12" s="75">
        <v>6</v>
      </c>
      <c r="G12" s="75">
        <v>0</v>
      </c>
      <c r="H12" s="75">
        <v>6</v>
      </c>
      <c r="I12" s="75">
        <v>0</v>
      </c>
      <c r="J12" s="75">
        <f>SUM(C12:I12)</f>
        <v>30.5</v>
      </c>
      <c r="K12" s="75">
        <f>J12</f>
        <v>30.5</v>
      </c>
      <c r="L12" s="88">
        <f>K12/100</f>
        <v>0.30499999999999999</v>
      </c>
      <c r="M12" s="75">
        <v>9</v>
      </c>
      <c r="N12" s="90"/>
      <c r="O12" s="75">
        <v>4</v>
      </c>
      <c r="P12" s="75" t="s">
        <v>25</v>
      </c>
      <c r="Q12" s="89" t="s">
        <v>195</v>
      </c>
      <c r="R12" s="89" t="s">
        <v>21</v>
      </c>
    </row>
    <row r="13" spans="1:18" x14ac:dyDescent="0.3">
      <c r="A13" s="75">
        <v>5</v>
      </c>
      <c r="B13" s="87" t="s">
        <v>33</v>
      </c>
      <c r="C13" s="75">
        <v>2</v>
      </c>
      <c r="D13" s="75">
        <v>4</v>
      </c>
      <c r="E13" s="75">
        <v>11</v>
      </c>
      <c r="F13" s="75">
        <v>3</v>
      </c>
      <c r="G13" s="75">
        <v>0</v>
      </c>
      <c r="H13" s="75">
        <v>2</v>
      </c>
      <c r="I13" s="75">
        <v>0</v>
      </c>
      <c r="J13" s="75">
        <f t="shared" si="0"/>
        <v>22</v>
      </c>
      <c r="K13" s="75">
        <f t="shared" si="1"/>
        <v>22</v>
      </c>
      <c r="L13" s="88">
        <f t="shared" si="2"/>
        <v>0.22</v>
      </c>
      <c r="M13" s="75">
        <v>9</v>
      </c>
      <c r="N13" s="75"/>
      <c r="O13" s="75">
        <v>5</v>
      </c>
      <c r="P13" s="75" t="s">
        <v>25</v>
      </c>
      <c r="Q13" s="89" t="s">
        <v>176</v>
      </c>
      <c r="R13" s="89" t="s">
        <v>21</v>
      </c>
    </row>
    <row r="14" spans="1:18" ht="15" customHeight="1" x14ac:dyDescent="0.3">
      <c r="A14" s="75">
        <v>6</v>
      </c>
      <c r="B14" s="87" t="s">
        <v>106</v>
      </c>
      <c r="C14" s="76">
        <v>4.5</v>
      </c>
      <c r="D14" s="76">
        <v>4.5</v>
      </c>
      <c r="E14" s="76">
        <v>0</v>
      </c>
      <c r="F14" s="76">
        <v>0</v>
      </c>
      <c r="G14" s="76">
        <v>2</v>
      </c>
      <c r="H14" s="76">
        <v>9</v>
      </c>
      <c r="I14" s="76">
        <v>0</v>
      </c>
      <c r="J14" s="75">
        <f t="shared" si="0"/>
        <v>20</v>
      </c>
      <c r="K14" s="75">
        <f t="shared" si="1"/>
        <v>20</v>
      </c>
      <c r="L14" s="88">
        <f t="shared" si="2"/>
        <v>0.2</v>
      </c>
      <c r="M14" s="75">
        <v>9</v>
      </c>
      <c r="N14" s="75"/>
      <c r="O14" s="75">
        <v>6</v>
      </c>
      <c r="P14" s="75" t="s">
        <v>25</v>
      </c>
      <c r="Q14" s="89" t="s">
        <v>198</v>
      </c>
      <c r="R14" s="89" t="s">
        <v>54</v>
      </c>
    </row>
    <row r="15" spans="1:18" x14ac:dyDescent="0.3">
      <c r="A15" s="75">
        <v>7</v>
      </c>
      <c r="B15" s="87" t="s">
        <v>108</v>
      </c>
      <c r="C15" s="75">
        <v>2</v>
      </c>
      <c r="D15" s="75">
        <v>0.5</v>
      </c>
      <c r="E15" s="75">
        <v>0</v>
      </c>
      <c r="F15" s="75">
        <v>3</v>
      </c>
      <c r="G15" s="75">
        <v>8</v>
      </c>
      <c r="H15" s="75">
        <v>4</v>
      </c>
      <c r="I15" s="75">
        <v>1.5</v>
      </c>
      <c r="J15" s="75">
        <f t="shared" si="0"/>
        <v>19</v>
      </c>
      <c r="K15" s="75">
        <f t="shared" si="1"/>
        <v>19</v>
      </c>
      <c r="L15" s="88">
        <f t="shared" si="2"/>
        <v>0.19</v>
      </c>
      <c r="M15" s="75">
        <v>9</v>
      </c>
      <c r="N15" s="75"/>
      <c r="O15" s="75">
        <v>7</v>
      </c>
      <c r="P15" s="75" t="s">
        <v>25</v>
      </c>
      <c r="Q15" s="89" t="s">
        <v>197</v>
      </c>
      <c r="R15" s="89" t="s">
        <v>52</v>
      </c>
    </row>
    <row r="16" spans="1:18" x14ac:dyDescent="0.3">
      <c r="A16" s="75">
        <v>8</v>
      </c>
      <c r="B16" s="87" t="s">
        <v>39</v>
      </c>
      <c r="C16" s="75">
        <v>3.5</v>
      </c>
      <c r="D16" s="75">
        <v>2</v>
      </c>
      <c r="E16" s="75">
        <v>7</v>
      </c>
      <c r="F16" s="75">
        <v>4</v>
      </c>
      <c r="G16" s="75">
        <v>0</v>
      </c>
      <c r="H16" s="75">
        <v>2</v>
      </c>
      <c r="I16" s="75">
        <v>0</v>
      </c>
      <c r="J16" s="75">
        <f t="shared" si="0"/>
        <v>18.5</v>
      </c>
      <c r="K16" s="75">
        <f t="shared" si="1"/>
        <v>18.5</v>
      </c>
      <c r="L16" s="88">
        <f t="shared" si="2"/>
        <v>0.185</v>
      </c>
      <c r="M16" s="75">
        <v>9</v>
      </c>
      <c r="N16" s="75"/>
      <c r="O16" s="75">
        <v>8</v>
      </c>
      <c r="P16" s="75" t="s">
        <v>25</v>
      </c>
      <c r="Q16" s="89" t="s">
        <v>188</v>
      </c>
      <c r="R16" s="89" t="s">
        <v>53</v>
      </c>
    </row>
    <row r="17" spans="1:18" x14ac:dyDescent="0.3">
      <c r="A17" s="75">
        <v>9</v>
      </c>
      <c r="B17" s="87" t="s">
        <v>35</v>
      </c>
      <c r="C17" s="75">
        <v>0.5</v>
      </c>
      <c r="D17" s="75">
        <v>4</v>
      </c>
      <c r="E17" s="75">
        <v>9</v>
      </c>
      <c r="F17" s="75">
        <v>3</v>
      </c>
      <c r="G17" s="75">
        <v>1</v>
      </c>
      <c r="H17" s="75">
        <v>0</v>
      </c>
      <c r="I17" s="75">
        <v>0</v>
      </c>
      <c r="J17" s="75">
        <f t="shared" si="0"/>
        <v>17.5</v>
      </c>
      <c r="K17" s="75">
        <f t="shared" si="1"/>
        <v>17.5</v>
      </c>
      <c r="L17" s="88">
        <f t="shared" si="2"/>
        <v>0.17499999999999999</v>
      </c>
      <c r="M17" s="75">
        <v>9</v>
      </c>
      <c r="N17" s="75"/>
      <c r="O17" s="75">
        <v>9</v>
      </c>
      <c r="P17" s="75" t="s">
        <v>25</v>
      </c>
      <c r="Q17" s="89" t="s">
        <v>23</v>
      </c>
      <c r="R17" s="89" t="s">
        <v>21</v>
      </c>
    </row>
    <row r="18" spans="1:18" x14ac:dyDescent="0.3">
      <c r="A18" s="75">
        <v>10</v>
      </c>
      <c r="B18" s="87" t="s">
        <v>37</v>
      </c>
      <c r="C18" s="75">
        <v>3</v>
      </c>
      <c r="D18" s="75">
        <v>5.5</v>
      </c>
      <c r="E18" s="75">
        <v>0</v>
      </c>
      <c r="F18" s="75">
        <v>0</v>
      </c>
      <c r="G18" s="75">
        <v>1</v>
      </c>
      <c r="H18" s="75">
        <v>8</v>
      </c>
      <c r="I18" s="75">
        <v>0</v>
      </c>
      <c r="J18" s="75">
        <f t="shared" si="0"/>
        <v>17.5</v>
      </c>
      <c r="K18" s="75">
        <f t="shared" si="1"/>
        <v>17.5</v>
      </c>
      <c r="L18" s="88">
        <f t="shared" si="2"/>
        <v>0.17499999999999999</v>
      </c>
      <c r="M18" s="75">
        <v>9</v>
      </c>
      <c r="N18" s="75"/>
      <c r="O18" s="75">
        <v>9</v>
      </c>
      <c r="P18" s="75" t="s">
        <v>25</v>
      </c>
      <c r="Q18" s="89" t="s">
        <v>180</v>
      </c>
      <c r="R18" s="89" t="s">
        <v>49</v>
      </c>
    </row>
    <row r="19" spans="1:18" x14ac:dyDescent="0.3">
      <c r="A19" s="75">
        <v>11</v>
      </c>
      <c r="B19" s="87" t="s">
        <v>38</v>
      </c>
      <c r="C19" s="75">
        <v>0.5</v>
      </c>
      <c r="D19" s="75">
        <v>4</v>
      </c>
      <c r="E19" s="75">
        <v>11</v>
      </c>
      <c r="F19" s="75">
        <v>0</v>
      </c>
      <c r="G19" s="75">
        <v>0</v>
      </c>
      <c r="H19" s="75">
        <v>1</v>
      </c>
      <c r="I19" s="75">
        <v>0</v>
      </c>
      <c r="J19" s="75">
        <f t="shared" si="0"/>
        <v>16.5</v>
      </c>
      <c r="K19" s="75">
        <f t="shared" si="1"/>
        <v>16.5</v>
      </c>
      <c r="L19" s="88">
        <f t="shared" si="2"/>
        <v>0.16500000000000001</v>
      </c>
      <c r="M19" s="75">
        <v>9</v>
      </c>
      <c r="N19" s="75"/>
      <c r="O19" s="75">
        <v>11</v>
      </c>
      <c r="P19" s="75" t="s">
        <v>25</v>
      </c>
      <c r="Q19" s="89" t="s">
        <v>181</v>
      </c>
      <c r="R19" s="89" t="s">
        <v>21</v>
      </c>
    </row>
    <row r="20" spans="1:18" x14ac:dyDescent="0.3">
      <c r="A20" s="75">
        <v>12</v>
      </c>
      <c r="B20" s="87" t="s">
        <v>112</v>
      </c>
      <c r="C20" s="75">
        <v>5</v>
      </c>
      <c r="D20" s="75">
        <v>4.5</v>
      </c>
      <c r="E20" s="75">
        <v>0</v>
      </c>
      <c r="F20" s="75">
        <v>2</v>
      </c>
      <c r="G20" s="75">
        <v>0</v>
      </c>
      <c r="H20" s="75">
        <v>2</v>
      </c>
      <c r="I20" s="75">
        <v>3</v>
      </c>
      <c r="J20" s="75">
        <f t="shared" si="0"/>
        <v>16.5</v>
      </c>
      <c r="K20" s="75">
        <f t="shared" si="1"/>
        <v>16.5</v>
      </c>
      <c r="L20" s="88">
        <f t="shared" si="2"/>
        <v>0.16500000000000001</v>
      </c>
      <c r="M20" s="75">
        <v>9</v>
      </c>
      <c r="N20" s="75"/>
      <c r="O20" s="75">
        <v>11</v>
      </c>
      <c r="P20" s="75" t="s">
        <v>25</v>
      </c>
      <c r="Q20" s="89" t="s">
        <v>193</v>
      </c>
      <c r="R20" s="89" t="s">
        <v>17</v>
      </c>
    </row>
    <row r="21" spans="1:18" x14ac:dyDescent="0.3">
      <c r="A21" s="75">
        <v>13</v>
      </c>
      <c r="B21" s="87" t="s">
        <v>109</v>
      </c>
      <c r="C21" s="75">
        <v>0.5</v>
      </c>
      <c r="D21" s="75">
        <v>9</v>
      </c>
      <c r="E21" s="75">
        <v>2</v>
      </c>
      <c r="F21" s="75">
        <v>1</v>
      </c>
      <c r="G21" s="75">
        <v>2</v>
      </c>
      <c r="H21" s="75">
        <v>0</v>
      </c>
      <c r="I21" s="75">
        <v>0</v>
      </c>
      <c r="J21" s="75">
        <f t="shared" si="0"/>
        <v>14.5</v>
      </c>
      <c r="K21" s="75">
        <f t="shared" si="1"/>
        <v>14.5</v>
      </c>
      <c r="L21" s="88">
        <f t="shared" si="2"/>
        <v>0.14499999999999999</v>
      </c>
      <c r="M21" s="75">
        <v>9</v>
      </c>
      <c r="N21" s="75"/>
      <c r="O21" s="75">
        <v>13</v>
      </c>
      <c r="P21" s="75" t="s">
        <v>25</v>
      </c>
      <c r="Q21" s="89" t="s">
        <v>196</v>
      </c>
      <c r="R21" s="89" t="s">
        <v>55</v>
      </c>
    </row>
    <row r="22" spans="1:18" x14ac:dyDescent="0.3">
      <c r="A22" s="75">
        <v>14</v>
      </c>
      <c r="B22" s="87" t="s">
        <v>105</v>
      </c>
      <c r="C22" s="76">
        <v>5.5</v>
      </c>
      <c r="D22" s="76">
        <v>2.5</v>
      </c>
      <c r="E22" s="76">
        <v>0</v>
      </c>
      <c r="F22" s="76">
        <v>1</v>
      </c>
      <c r="G22" s="76">
        <v>0</v>
      </c>
      <c r="H22" s="76">
        <v>1</v>
      </c>
      <c r="I22" s="76">
        <v>2</v>
      </c>
      <c r="J22" s="75">
        <f t="shared" si="0"/>
        <v>12</v>
      </c>
      <c r="K22" s="75">
        <f t="shared" si="1"/>
        <v>12</v>
      </c>
      <c r="L22" s="88">
        <f t="shared" si="2"/>
        <v>0.12</v>
      </c>
      <c r="M22" s="75">
        <v>9</v>
      </c>
      <c r="N22" s="75"/>
      <c r="O22" s="75">
        <v>14</v>
      </c>
      <c r="P22" s="75" t="s">
        <v>25</v>
      </c>
      <c r="Q22" s="89" t="s">
        <v>199</v>
      </c>
      <c r="R22" s="89" t="s">
        <v>21</v>
      </c>
    </row>
    <row r="23" spans="1:18" x14ac:dyDescent="0.3">
      <c r="A23" s="75">
        <v>15</v>
      </c>
      <c r="B23" s="87" t="s">
        <v>41</v>
      </c>
      <c r="C23" s="75">
        <v>0.5</v>
      </c>
      <c r="D23" s="75">
        <v>7.5</v>
      </c>
      <c r="E23" s="75">
        <v>0</v>
      </c>
      <c r="F23" s="75">
        <v>0</v>
      </c>
      <c r="G23" s="75">
        <v>0</v>
      </c>
      <c r="H23" s="75">
        <v>2</v>
      </c>
      <c r="I23" s="75">
        <v>0</v>
      </c>
      <c r="J23" s="75">
        <f t="shared" si="0"/>
        <v>10</v>
      </c>
      <c r="K23" s="75">
        <f t="shared" si="1"/>
        <v>10</v>
      </c>
      <c r="L23" s="88">
        <f t="shared" si="2"/>
        <v>0.1</v>
      </c>
      <c r="M23" s="75">
        <v>9</v>
      </c>
      <c r="N23" s="75"/>
      <c r="O23" s="75">
        <v>15</v>
      </c>
      <c r="P23" s="75" t="s">
        <v>25</v>
      </c>
      <c r="Q23" s="89" t="s">
        <v>190</v>
      </c>
      <c r="R23" s="89" t="s">
        <v>49</v>
      </c>
    </row>
    <row r="24" spans="1:18" x14ac:dyDescent="0.3">
      <c r="A24" s="75">
        <v>16</v>
      </c>
      <c r="B24" s="87" t="s">
        <v>28</v>
      </c>
      <c r="C24" s="75">
        <v>2</v>
      </c>
      <c r="D24" s="75">
        <v>5.5</v>
      </c>
      <c r="E24" s="75">
        <v>0</v>
      </c>
      <c r="F24" s="75">
        <v>1</v>
      </c>
      <c r="G24" s="75">
        <v>0</v>
      </c>
      <c r="H24" s="75">
        <v>1</v>
      </c>
      <c r="I24" s="75">
        <v>0</v>
      </c>
      <c r="J24" s="75">
        <f t="shared" si="0"/>
        <v>9.5</v>
      </c>
      <c r="K24" s="75">
        <f t="shared" si="1"/>
        <v>9.5</v>
      </c>
      <c r="L24" s="88">
        <f t="shared" si="2"/>
        <v>9.5000000000000001E-2</v>
      </c>
      <c r="M24" s="75">
        <v>9</v>
      </c>
      <c r="N24" s="75"/>
      <c r="O24" s="75">
        <v>16</v>
      </c>
      <c r="P24" s="75" t="s">
        <v>25</v>
      </c>
      <c r="Q24" s="89" t="s">
        <v>179</v>
      </c>
      <c r="R24" s="89" t="s">
        <v>21</v>
      </c>
    </row>
    <row r="25" spans="1:18" x14ac:dyDescent="0.3">
      <c r="A25" s="75">
        <v>17</v>
      </c>
      <c r="B25" s="87" t="s">
        <v>29</v>
      </c>
      <c r="C25" s="75">
        <v>6</v>
      </c>
      <c r="D25" s="75">
        <v>2</v>
      </c>
      <c r="E25" s="75">
        <v>0</v>
      </c>
      <c r="F25" s="75">
        <v>0</v>
      </c>
      <c r="G25" s="75">
        <v>0</v>
      </c>
      <c r="H25" s="75">
        <v>1</v>
      </c>
      <c r="I25" s="75">
        <v>0</v>
      </c>
      <c r="J25" s="75">
        <f t="shared" si="0"/>
        <v>9</v>
      </c>
      <c r="K25" s="75">
        <f t="shared" si="1"/>
        <v>9</v>
      </c>
      <c r="L25" s="88">
        <f t="shared" si="2"/>
        <v>0.09</v>
      </c>
      <c r="M25" s="75">
        <v>9</v>
      </c>
      <c r="N25" s="75"/>
      <c r="O25" s="75">
        <v>17</v>
      </c>
      <c r="P25" s="75" t="s">
        <v>25</v>
      </c>
      <c r="Q25" s="89" t="s">
        <v>182</v>
      </c>
      <c r="R25" s="89" t="s">
        <v>17</v>
      </c>
    </row>
    <row r="26" spans="1:18" x14ac:dyDescent="0.3">
      <c r="A26" s="75">
        <v>18</v>
      </c>
      <c r="B26" s="87" t="s">
        <v>27</v>
      </c>
      <c r="C26" s="75">
        <v>4.5</v>
      </c>
      <c r="D26" s="75">
        <v>2.5</v>
      </c>
      <c r="E26" s="75">
        <v>0</v>
      </c>
      <c r="F26" s="75">
        <v>0</v>
      </c>
      <c r="G26" s="75">
        <v>1</v>
      </c>
      <c r="H26" s="75">
        <v>0</v>
      </c>
      <c r="I26" s="75">
        <v>0</v>
      </c>
      <c r="J26" s="75">
        <f t="shared" si="0"/>
        <v>8</v>
      </c>
      <c r="K26" s="75">
        <f t="shared" si="1"/>
        <v>8</v>
      </c>
      <c r="L26" s="88">
        <f t="shared" si="2"/>
        <v>0.08</v>
      </c>
      <c r="M26" s="75">
        <v>9</v>
      </c>
      <c r="N26" s="75"/>
      <c r="O26" s="75">
        <v>18</v>
      </c>
      <c r="P26" s="75" t="s">
        <v>25</v>
      </c>
      <c r="Q26" s="89" t="s">
        <v>177</v>
      </c>
      <c r="R26" s="89" t="s">
        <v>52</v>
      </c>
    </row>
    <row r="27" spans="1:18" x14ac:dyDescent="0.3">
      <c r="A27" s="75">
        <v>19</v>
      </c>
      <c r="B27" s="87" t="s">
        <v>111</v>
      </c>
      <c r="C27" s="75">
        <v>2</v>
      </c>
      <c r="D27" s="75">
        <v>1</v>
      </c>
      <c r="E27" s="75">
        <v>0</v>
      </c>
      <c r="F27" s="75">
        <v>1</v>
      </c>
      <c r="G27" s="75">
        <v>0</v>
      </c>
      <c r="H27" s="75">
        <v>4</v>
      </c>
      <c r="I27" s="75">
        <v>0</v>
      </c>
      <c r="J27" s="75">
        <f t="shared" si="0"/>
        <v>8</v>
      </c>
      <c r="K27" s="75">
        <f t="shared" si="1"/>
        <v>8</v>
      </c>
      <c r="L27" s="88">
        <f t="shared" si="2"/>
        <v>0.08</v>
      </c>
      <c r="M27" s="75">
        <v>9</v>
      </c>
      <c r="N27" s="75"/>
      <c r="O27" s="75">
        <v>18</v>
      </c>
      <c r="P27" s="75" t="s">
        <v>25</v>
      </c>
      <c r="Q27" s="89" t="s">
        <v>194</v>
      </c>
      <c r="R27" s="89" t="s">
        <v>49</v>
      </c>
    </row>
    <row r="28" spans="1:18" x14ac:dyDescent="0.3">
      <c r="A28" s="75">
        <v>20</v>
      </c>
      <c r="B28" s="87" t="s">
        <v>104</v>
      </c>
      <c r="C28" s="76">
        <v>3.5</v>
      </c>
      <c r="D28" s="76">
        <v>1.5</v>
      </c>
      <c r="E28" s="76">
        <v>0</v>
      </c>
      <c r="F28" s="76">
        <v>2</v>
      </c>
      <c r="G28" s="76">
        <v>1</v>
      </c>
      <c r="H28" s="76">
        <v>0</v>
      </c>
      <c r="I28" s="76">
        <v>0</v>
      </c>
      <c r="J28" s="75">
        <f t="shared" si="0"/>
        <v>8</v>
      </c>
      <c r="K28" s="75">
        <f t="shared" si="1"/>
        <v>8</v>
      </c>
      <c r="L28" s="88">
        <f t="shared" si="2"/>
        <v>0.08</v>
      </c>
      <c r="M28" s="75">
        <v>9</v>
      </c>
      <c r="N28" s="75"/>
      <c r="O28" s="75">
        <v>18</v>
      </c>
      <c r="P28" s="75" t="s">
        <v>25</v>
      </c>
      <c r="Q28" s="89" t="s">
        <v>30</v>
      </c>
      <c r="R28" s="89" t="s">
        <v>52</v>
      </c>
    </row>
    <row r="29" spans="1:18" x14ac:dyDescent="0.3">
      <c r="A29" s="75">
        <v>21</v>
      </c>
      <c r="B29" s="87" t="s">
        <v>31</v>
      </c>
      <c r="C29" s="75">
        <v>0.5</v>
      </c>
      <c r="D29" s="75">
        <v>2.5</v>
      </c>
      <c r="E29" s="75">
        <v>0</v>
      </c>
      <c r="F29" s="75">
        <v>0</v>
      </c>
      <c r="G29" s="75">
        <v>0</v>
      </c>
      <c r="H29" s="75">
        <v>4</v>
      </c>
      <c r="I29" s="75">
        <v>0</v>
      </c>
      <c r="J29" s="75">
        <f t="shared" si="0"/>
        <v>7</v>
      </c>
      <c r="K29" s="75">
        <f t="shared" si="1"/>
        <v>7</v>
      </c>
      <c r="L29" s="88">
        <f t="shared" si="2"/>
        <v>7.0000000000000007E-2</v>
      </c>
      <c r="M29" s="75">
        <v>9</v>
      </c>
      <c r="N29" s="75"/>
      <c r="O29" s="75">
        <v>21</v>
      </c>
      <c r="P29" s="75" t="s">
        <v>25</v>
      </c>
      <c r="Q29" s="89" t="s">
        <v>186</v>
      </c>
      <c r="R29" s="89" t="s">
        <v>52</v>
      </c>
    </row>
    <row r="30" spans="1:18" x14ac:dyDescent="0.3">
      <c r="A30" s="75">
        <v>22</v>
      </c>
      <c r="B30" s="87" t="s">
        <v>32</v>
      </c>
      <c r="C30" s="75">
        <v>1.5</v>
      </c>
      <c r="D30" s="75">
        <v>4.5</v>
      </c>
      <c r="E30" s="75">
        <v>0</v>
      </c>
      <c r="F30" s="75">
        <v>0</v>
      </c>
      <c r="G30" s="75">
        <v>0</v>
      </c>
      <c r="H30" s="75">
        <v>1</v>
      </c>
      <c r="I30" s="75">
        <v>0</v>
      </c>
      <c r="J30" s="75">
        <f t="shared" si="0"/>
        <v>7</v>
      </c>
      <c r="K30" s="75">
        <f t="shared" si="1"/>
        <v>7</v>
      </c>
      <c r="L30" s="88">
        <f t="shared" si="2"/>
        <v>7.0000000000000007E-2</v>
      </c>
      <c r="M30" s="75">
        <v>9</v>
      </c>
      <c r="N30" s="75"/>
      <c r="O30" s="75">
        <v>21</v>
      </c>
      <c r="P30" s="75" t="s">
        <v>25</v>
      </c>
      <c r="Q30" s="89" t="s">
        <v>187</v>
      </c>
      <c r="R30" s="89" t="s">
        <v>21</v>
      </c>
    </row>
    <row r="31" spans="1:18" x14ac:dyDescent="0.3">
      <c r="A31" s="71">
        <v>23</v>
      </c>
      <c r="B31" s="72" t="s">
        <v>24</v>
      </c>
      <c r="C31" s="71">
        <v>5</v>
      </c>
      <c r="D31" s="71">
        <v>0</v>
      </c>
      <c r="E31" s="71">
        <v>0</v>
      </c>
      <c r="F31" s="71">
        <v>1</v>
      </c>
      <c r="G31" s="71">
        <v>1</v>
      </c>
      <c r="H31" s="71">
        <v>0</v>
      </c>
      <c r="I31" s="71">
        <v>0</v>
      </c>
      <c r="J31" s="71">
        <f t="shared" si="0"/>
        <v>7</v>
      </c>
      <c r="K31" s="71">
        <f t="shared" si="1"/>
        <v>7</v>
      </c>
      <c r="L31" s="73">
        <f t="shared" si="2"/>
        <v>7.0000000000000007E-2</v>
      </c>
      <c r="M31" s="71">
        <v>9</v>
      </c>
      <c r="N31" s="71"/>
      <c r="O31" s="71">
        <v>21</v>
      </c>
      <c r="P31" s="71" t="s">
        <v>25</v>
      </c>
      <c r="Q31" s="31" t="s">
        <v>191</v>
      </c>
      <c r="R31" s="31" t="s">
        <v>59</v>
      </c>
    </row>
    <row r="32" spans="1:18" x14ac:dyDescent="0.3">
      <c r="A32" s="75">
        <v>24</v>
      </c>
      <c r="B32" s="87" t="s">
        <v>113</v>
      </c>
      <c r="C32" s="75">
        <v>5</v>
      </c>
      <c r="D32" s="75">
        <v>0</v>
      </c>
      <c r="E32" s="75">
        <v>0</v>
      </c>
      <c r="F32" s="75">
        <v>1</v>
      </c>
      <c r="G32" s="75">
        <v>0</v>
      </c>
      <c r="H32" s="75">
        <v>1</v>
      </c>
      <c r="I32" s="75">
        <v>0</v>
      </c>
      <c r="J32" s="75">
        <f t="shared" si="0"/>
        <v>7</v>
      </c>
      <c r="K32" s="75">
        <f t="shared" si="1"/>
        <v>7</v>
      </c>
      <c r="L32" s="88">
        <f t="shared" si="2"/>
        <v>7.0000000000000007E-2</v>
      </c>
      <c r="M32" s="75">
        <v>9</v>
      </c>
      <c r="N32" s="75"/>
      <c r="O32" s="75">
        <v>21</v>
      </c>
      <c r="P32" s="75" t="s">
        <v>25</v>
      </c>
      <c r="Q32" s="89" t="s">
        <v>192</v>
      </c>
      <c r="R32" s="89" t="s">
        <v>21</v>
      </c>
    </row>
    <row r="33" spans="1:18" x14ac:dyDescent="0.3">
      <c r="A33" s="75">
        <v>25</v>
      </c>
      <c r="B33" s="87" t="s">
        <v>15</v>
      </c>
      <c r="C33" s="75">
        <v>0.5</v>
      </c>
      <c r="D33" s="75">
        <v>5</v>
      </c>
      <c r="E33" s="75">
        <v>0</v>
      </c>
      <c r="F33" s="75">
        <v>0</v>
      </c>
      <c r="G33" s="75">
        <v>0</v>
      </c>
      <c r="H33" s="75">
        <v>1</v>
      </c>
      <c r="I33" s="75">
        <v>0</v>
      </c>
      <c r="J33" s="75">
        <f>SUM(C33:I33)</f>
        <v>6.5</v>
      </c>
      <c r="K33" s="75">
        <f>J33</f>
        <v>6.5</v>
      </c>
      <c r="L33" s="88">
        <f>K33/100</f>
        <v>6.5000000000000002E-2</v>
      </c>
      <c r="M33" s="75">
        <v>9</v>
      </c>
      <c r="N33" s="76"/>
      <c r="O33" s="76">
        <v>25</v>
      </c>
      <c r="P33" s="75" t="s">
        <v>25</v>
      </c>
      <c r="Q33" s="89" t="s">
        <v>185</v>
      </c>
      <c r="R33" s="89" t="s">
        <v>53</v>
      </c>
    </row>
    <row r="34" spans="1:18" x14ac:dyDescent="0.3">
      <c r="A34" s="75">
        <v>26</v>
      </c>
      <c r="B34" s="87" t="s">
        <v>18</v>
      </c>
      <c r="C34" s="75">
        <v>1.5</v>
      </c>
      <c r="D34" s="75">
        <v>4</v>
      </c>
      <c r="E34" s="75">
        <v>0</v>
      </c>
      <c r="F34" s="75">
        <v>0</v>
      </c>
      <c r="G34" s="75">
        <v>0</v>
      </c>
      <c r="H34" s="75">
        <v>1</v>
      </c>
      <c r="I34" s="75">
        <v>0</v>
      </c>
      <c r="J34" s="75">
        <f t="shared" si="0"/>
        <v>6.5</v>
      </c>
      <c r="K34" s="75">
        <f t="shared" si="1"/>
        <v>6.5</v>
      </c>
      <c r="L34" s="88">
        <f t="shared" si="2"/>
        <v>6.5000000000000002E-2</v>
      </c>
      <c r="M34" s="75">
        <v>9</v>
      </c>
      <c r="N34" s="76"/>
      <c r="O34" s="76">
        <v>25</v>
      </c>
      <c r="P34" s="75" t="s">
        <v>25</v>
      </c>
      <c r="Q34" s="89" t="s">
        <v>184</v>
      </c>
      <c r="R34" s="89" t="s">
        <v>63</v>
      </c>
    </row>
    <row r="35" spans="1:18" x14ac:dyDescent="0.3">
      <c r="A35" s="75">
        <v>27</v>
      </c>
      <c r="B35" s="87" t="s">
        <v>40</v>
      </c>
      <c r="C35" s="75">
        <v>0</v>
      </c>
      <c r="D35" s="75">
        <v>2.5</v>
      </c>
      <c r="E35" s="75">
        <v>0</v>
      </c>
      <c r="F35" s="75">
        <v>1</v>
      </c>
      <c r="G35" s="75">
        <v>1</v>
      </c>
      <c r="H35" s="75">
        <v>0</v>
      </c>
      <c r="I35" s="75">
        <v>0</v>
      </c>
      <c r="J35" s="75">
        <f t="shared" si="0"/>
        <v>4.5</v>
      </c>
      <c r="K35" s="75">
        <f t="shared" si="1"/>
        <v>4.5</v>
      </c>
      <c r="L35" s="88">
        <f t="shared" si="2"/>
        <v>4.4999999999999998E-2</v>
      </c>
      <c r="M35" s="75">
        <v>9</v>
      </c>
      <c r="N35" s="76"/>
      <c r="O35" s="76">
        <v>27</v>
      </c>
      <c r="P35" s="75" t="s">
        <v>25</v>
      </c>
      <c r="Q35" s="89" t="s">
        <v>189</v>
      </c>
      <c r="R35" s="89" t="s">
        <v>21</v>
      </c>
    </row>
    <row r="36" spans="1:18" x14ac:dyDescent="0.3">
      <c r="A36" s="75">
        <v>28</v>
      </c>
      <c r="B36" s="87" t="s">
        <v>36</v>
      </c>
      <c r="C36" s="75">
        <v>1</v>
      </c>
      <c r="D36" s="75">
        <v>1</v>
      </c>
      <c r="E36" s="75">
        <v>0</v>
      </c>
      <c r="F36" s="75">
        <v>0</v>
      </c>
      <c r="G36" s="75">
        <v>1</v>
      </c>
      <c r="H36" s="75">
        <v>1</v>
      </c>
      <c r="I36" s="75">
        <v>0</v>
      </c>
      <c r="J36" s="75">
        <f t="shared" si="0"/>
        <v>4</v>
      </c>
      <c r="K36" s="75">
        <f t="shared" si="1"/>
        <v>4</v>
      </c>
      <c r="L36" s="88">
        <f t="shared" si="2"/>
        <v>0.04</v>
      </c>
      <c r="M36" s="75">
        <v>9</v>
      </c>
      <c r="N36" s="76"/>
      <c r="O36" s="76">
        <v>28</v>
      </c>
      <c r="P36" s="75" t="s">
        <v>25</v>
      </c>
      <c r="Q36" s="89" t="s">
        <v>178</v>
      </c>
      <c r="R36" s="89" t="s">
        <v>17</v>
      </c>
    </row>
    <row r="37" spans="1:18" x14ac:dyDescent="0.3">
      <c r="A37" s="75">
        <v>29</v>
      </c>
      <c r="B37" s="87" t="s">
        <v>22</v>
      </c>
      <c r="C37" s="75">
        <v>0.5</v>
      </c>
      <c r="D37" s="75">
        <v>3.5</v>
      </c>
      <c r="E37" s="75">
        <v>0</v>
      </c>
      <c r="F37" s="75">
        <v>0</v>
      </c>
      <c r="G37" s="75">
        <v>0</v>
      </c>
      <c r="H37" s="75">
        <v>0</v>
      </c>
      <c r="I37" s="75">
        <v>0</v>
      </c>
      <c r="J37" s="75">
        <f t="shared" si="0"/>
        <v>4</v>
      </c>
      <c r="K37" s="75">
        <f t="shared" si="1"/>
        <v>4</v>
      </c>
      <c r="L37" s="88">
        <f t="shared" si="2"/>
        <v>0.04</v>
      </c>
      <c r="M37" s="75">
        <v>9</v>
      </c>
      <c r="N37" s="76"/>
      <c r="O37" s="76">
        <v>28</v>
      </c>
      <c r="P37" s="75" t="s">
        <v>25</v>
      </c>
      <c r="Q37" s="89" t="s">
        <v>183</v>
      </c>
      <c r="R37" s="89" t="s">
        <v>21</v>
      </c>
    </row>
    <row r="38" spans="1:18" x14ac:dyDescent="0.3">
      <c r="A38" s="74">
        <v>1</v>
      </c>
      <c r="B38" s="83" t="s">
        <v>144</v>
      </c>
      <c r="C38" s="74">
        <v>14.5</v>
      </c>
      <c r="D38" s="74">
        <v>19</v>
      </c>
      <c r="E38" s="74">
        <v>12</v>
      </c>
      <c r="F38" s="74">
        <v>0</v>
      </c>
      <c r="G38" s="74">
        <v>3.5</v>
      </c>
      <c r="H38" s="74">
        <v>0.5</v>
      </c>
      <c r="I38" s="74">
        <v>3</v>
      </c>
      <c r="J38" s="74">
        <f t="shared" si="0"/>
        <v>52.5</v>
      </c>
      <c r="K38" s="74">
        <f>J38</f>
        <v>52.5</v>
      </c>
      <c r="L38" s="85">
        <f>K38/100</f>
        <v>0.52500000000000002</v>
      </c>
      <c r="M38" s="74">
        <v>10</v>
      </c>
      <c r="N38" s="74"/>
      <c r="O38" s="74">
        <v>1</v>
      </c>
      <c r="P38" s="74" t="s">
        <v>16</v>
      </c>
      <c r="Q38" s="86" t="s">
        <v>202</v>
      </c>
      <c r="R38" s="86" t="s">
        <v>50</v>
      </c>
    </row>
    <row r="39" spans="1:18" ht="17.399999999999999" customHeight="1" x14ac:dyDescent="0.3">
      <c r="A39" s="75">
        <v>2</v>
      </c>
      <c r="B39" s="87" t="s">
        <v>141</v>
      </c>
      <c r="C39" s="75">
        <v>13</v>
      </c>
      <c r="D39" s="75">
        <v>8</v>
      </c>
      <c r="E39" s="75">
        <v>7</v>
      </c>
      <c r="F39" s="75">
        <v>4.5</v>
      </c>
      <c r="G39" s="75">
        <v>0</v>
      </c>
      <c r="H39" s="75">
        <v>4</v>
      </c>
      <c r="I39" s="75">
        <v>0</v>
      </c>
      <c r="J39" s="75">
        <f>SUM(C39:I39)</f>
        <v>36.5</v>
      </c>
      <c r="K39" s="75">
        <f>J39</f>
        <v>36.5</v>
      </c>
      <c r="L39" s="88">
        <f>K39/100</f>
        <v>0.36499999999999999</v>
      </c>
      <c r="M39" s="75">
        <v>10</v>
      </c>
      <c r="N39" s="90"/>
      <c r="O39" s="75">
        <v>2</v>
      </c>
      <c r="P39" s="75" t="s">
        <v>25</v>
      </c>
      <c r="Q39" s="89" t="s">
        <v>205</v>
      </c>
      <c r="R39" s="89" t="s">
        <v>17</v>
      </c>
    </row>
    <row r="40" spans="1:18" ht="17.399999999999999" customHeight="1" x14ac:dyDescent="0.3">
      <c r="A40" s="75">
        <v>3</v>
      </c>
      <c r="B40" s="87" t="s">
        <v>134</v>
      </c>
      <c r="C40" s="75">
        <v>11.5</v>
      </c>
      <c r="D40" s="75">
        <v>5</v>
      </c>
      <c r="E40" s="75">
        <v>6</v>
      </c>
      <c r="F40" s="75">
        <v>0</v>
      </c>
      <c r="G40" s="75">
        <v>2.5</v>
      </c>
      <c r="H40" s="75">
        <v>0.5</v>
      </c>
      <c r="I40" s="75">
        <v>2</v>
      </c>
      <c r="J40" s="75">
        <f>SUM(C40:I40)</f>
        <v>27.5</v>
      </c>
      <c r="K40" s="75">
        <f>J40</f>
        <v>27.5</v>
      </c>
      <c r="L40" s="88">
        <f>K40/100</f>
        <v>0.27500000000000002</v>
      </c>
      <c r="M40" s="75">
        <v>10</v>
      </c>
      <c r="N40" s="75"/>
      <c r="O40" s="75">
        <v>3</v>
      </c>
      <c r="P40" s="75" t="s">
        <v>25</v>
      </c>
      <c r="Q40" s="89" t="s">
        <v>212</v>
      </c>
      <c r="R40" s="89" t="s">
        <v>49</v>
      </c>
    </row>
    <row r="41" spans="1:18" x14ac:dyDescent="0.3">
      <c r="A41" s="75">
        <v>4</v>
      </c>
      <c r="B41" s="87" t="s">
        <v>143</v>
      </c>
      <c r="C41" s="75">
        <v>4</v>
      </c>
      <c r="D41" s="75">
        <v>8</v>
      </c>
      <c r="E41" s="75">
        <v>3</v>
      </c>
      <c r="F41" s="75">
        <v>0</v>
      </c>
      <c r="G41" s="75">
        <v>2</v>
      </c>
      <c r="H41" s="75">
        <v>0.5</v>
      </c>
      <c r="I41" s="75">
        <v>5</v>
      </c>
      <c r="J41" s="75">
        <f t="shared" si="0"/>
        <v>22.5</v>
      </c>
      <c r="K41" s="75">
        <f t="shared" ref="K41:K68" si="3">J41</f>
        <v>22.5</v>
      </c>
      <c r="L41" s="88">
        <f t="shared" ref="L41:L68" si="4">K41/100</f>
        <v>0.22500000000000001</v>
      </c>
      <c r="M41" s="75">
        <v>10</v>
      </c>
      <c r="N41" s="75"/>
      <c r="O41" s="75">
        <v>4</v>
      </c>
      <c r="P41" s="75" t="s">
        <v>25</v>
      </c>
      <c r="Q41" s="89" t="s">
        <v>203</v>
      </c>
      <c r="R41" s="89" t="s">
        <v>21</v>
      </c>
    </row>
    <row r="42" spans="1:18" x14ac:dyDescent="0.3">
      <c r="A42" s="75">
        <v>5</v>
      </c>
      <c r="B42" s="87" t="s">
        <v>114</v>
      </c>
      <c r="C42" s="76">
        <v>4</v>
      </c>
      <c r="D42" s="76">
        <v>0</v>
      </c>
      <c r="E42" s="76">
        <v>9</v>
      </c>
      <c r="F42" s="76">
        <v>4.5</v>
      </c>
      <c r="G42" s="76">
        <v>1</v>
      </c>
      <c r="H42" s="76">
        <v>0.5</v>
      </c>
      <c r="I42" s="76">
        <v>2</v>
      </c>
      <c r="J42" s="75">
        <f t="shared" si="0"/>
        <v>21</v>
      </c>
      <c r="K42" s="75">
        <f t="shared" si="3"/>
        <v>21</v>
      </c>
      <c r="L42" s="88">
        <f t="shared" si="4"/>
        <v>0.21</v>
      </c>
      <c r="M42" s="75">
        <v>10</v>
      </c>
      <c r="N42" s="75"/>
      <c r="O42" s="75">
        <v>5</v>
      </c>
      <c r="P42" s="75" t="s">
        <v>25</v>
      </c>
      <c r="Q42" s="89" t="s">
        <v>232</v>
      </c>
      <c r="R42" s="89" t="s">
        <v>49</v>
      </c>
    </row>
    <row r="43" spans="1:18" x14ac:dyDescent="0.3">
      <c r="A43" s="75">
        <v>6</v>
      </c>
      <c r="B43" s="87" t="s">
        <v>139</v>
      </c>
      <c r="C43" s="75">
        <v>0</v>
      </c>
      <c r="D43" s="75">
        <v>8</v>
      </c>
      <c r="E43" s="75">
        <v>2</v>
      </c>
      <c r="F43" s="75">
        <v>8.5</v>
      </c>
      <c r="G43" s="75">
        <v>1</v>
      </c>
      <c r="H43" s="75">
        <v>0.5</v>
      </c>
      <c r="I43" s="75">
        <v>0</v>
      </c>
      <c r="J43" s="75">
        <f t="shared" si="0"/>
        <v>20</v>
      </c>
      <c r="K43" s="75">
        <f t="shared" si="3"/>
        <v>20</v>
      </c>
      <c r="L43" s="88">
        <f t="shared" si="4"/>
        <v>0.2</v>
      </c>
      <c r="M43" s="75">
        <v>10</v>
      </c>
      <c r="N43" s="75"/>
      <c r="O43" s="75">
        <v>6</v>
      </c>
      <c r="P43" s="75" t="s">
        <v>25</v>
      </c>
      <c r="Q43" s="89" t="s">
        <v>207</v>
      </c>
      <c r="R43" s="89" t="s">
        <v>49</v>
      </c>
    </row>
    <row r="44" spans="1:18" s="7" customFormat="1" x14ac:dyDescent="0.3">
      <c r="A44" s="98">
        <v>7</v>
      </c>
      <c r="B44" s="99" t="s">
        <v>125</v>
      </c>
      <c r="C44" s="98">
        <v>0</v>
      </c>
      <c r="D44" s="98">
        <v>2</v>
      </c>
      <c r="E44" s="98">
        <v>8</v>
      </c>
      <c r="F44" s="98">
        <v>0.5</v>
      </c>
      <c r="G44" s="98">
        <v>0</v>
      </c>
      <c r="H44" s="98">
        <v>9</v>
      </c>
      <c r="I44" s="98">
        <v>0</v>
      </c>
      <c r="J44" s="98">
        <f t="shared" si="0"/>
        <v>19.5</v>
      </c>
      <c r="K44" s="98">
        <f t="shared" si="3"/>
        <v>19.5</v>
      </c>
      <c r="L44" s="101">
        <f t="shared" si="4"/>
        <v>0.19500000000000001</v>
      </c>
      <c r="M44" s="98">
        <v>10</v>
      </c>
      <c r="N44" s="98"/>
      <c r="O44" s="98">
        <v>7</v>
      </c>
      <c r="P44" s="98" t="s">
        <v>25</v>
      </c>
      <c r="Q44" s="102" t="s">
        <v>221</v>
      </c>
      <c r="R44" s="102" t="s">
        <v>67</v>
      </c>
    </row>
    <row r="45" spans="1:18" s="7" customFormat="1" x14ac:dyDescent="0.3">
      <c r="A45" s="98">
        <v>8</v>
      </c>
      <c r="B45" s="99" t="s">
        <v>133</v>
      </c>
      <c r="C45" s="98">
        <v>0</v>
      </c>
      <c r="D45" s="98">
        <v>6</v>
      </c>
      <c r="E45" s="98">
        <v>3</v>
      </c>
      <c r="F45" s="98">
        <v>0.5</v>
      </c>
      <c r="G45" s="98">
        <v>0</v>
      </c>
      <c r="H45" s="98">
        <v>6.5</v>
      </c>
      <c r="I45" s="98">
        <v>2</v>
      </c>
      <c r="J45" s="98">
        <f t="shared" si="0"/>
        <v>18</v>
      </c>
      <c r="K45" s="98">
        <f t="shared" si="3"/>
        <v>18</v>
      </c>
      <c r="L45" s="101">
        <f t="shared" si="4"/>
        <v>0.18</v>
      </c>
      <c r="M45" s="98">
        <v>10</v>
      </c>
      <c r="N45" s="98"/>
      <c r="O45" s="98">
        <v>8</v>
      </c>
      <c r="P45" s="98" t="s">
        <v>25</v>
      </c>
      <c r="Q45" s="102" t="s">
        <v>213</v>
      </c>
      <c r="R45" s="102" t="s">
        <v>67</v>
      </c>
    </row>
    <row r="46" spans="1:18" x14ac:dyDescent="0.3">
      <c r="A46" s="75">
        <v>9</v>
      </c>
      <c r="B46" s="87" t="s">
        <v>132</v>
      </c>
      <c r="C46" s="75">
        <v>0</v>
      </c>
      <c r="D46" s="75">
        <v>4</v>
      </c>
      <c r="E46" s="75">
        <v>12</v>
      </c>
      <c r="F46" s="75">
        <v>0</v>
      </c>
      <c r="G46" s="75">
        <v>0</v>
      </c>
      <c r="H46" s="75">
        <v>0</v>
      </c>
      <c r="I46" s="75">
        <v>0</v>
      </c>
      <c r="J46" s="75">
        <f t="shared" si="0"/>
        <v>16</v>
      </c>
      <c r="K46" s="75">
        <f t="shared" si="3"/>
        <v>16</v>
      </c>
      <c r="L46" s="88">
        <f t="shared" si="4"/>
        <v>0.16</v>
      </c>
      <c r="M46" s="75">
        <v>10</v>
      </c>
      <c r="N46" s="75"/>
      <c r="O46" s="75">
        <v>9</v>
      </c>
      <c r="P46" s="75" t="s">
        <v>25</v>
      </c>
      <c r="Q46" s="89" t="s">
        <v>214</v>
      </c>
      <c r="R46" s="89" t="s">
        <v>21</v>
      </c>
    </row>
    <row r="47" spans="1:18" x14ac:dyDescent="0.3">
      <c r="A47" s="75">
        <v>10</v>
      </c>
      <c r="B47" s="87" t="s">
        <v>142</v>
      </c>
      <c r="C47" s="75">
        <v>0</v>
      </c>
      <c r="D47" s="75">
        <v>6</v>
      </c>
      <c r="E47" s="75">
        <v>3</v>
      </c>
      <c r="F47" s="75">
        <v>3</v>
      </c>
      <c r="G47" s="75">
        <v>0</v>
      </c>
      <c r="H47" s="75">
        <v>0</v>
      </c>
      <c r="I47" s="75">
        <v>0</v>
      </c>
      <c r="J47" s="75">
        <f t="shared" si="0"/>
        <v>12</v>
      </c>
      <c r="K47" s="75">
        <f t="shared" si="3"/>
        <v>12</v>
      </c>
      <c r="L47" s="88">
        <f t="shared" si="4"/>
        <v>0.12</v>
      </c>
      <c r="M47" s="75">
        <v>10</v>
      </c>
      <c r="N47" s="75"/>
      <c r="O47" s="75">
        <v>10</v>
      </c>
      <c r="P47" s="75" t="s">
        <v>25</v>
      </c>
      <c r="Q47" s="89" t="s">
        <v>204</v>
      </c>
      <c r="R47" s="89" t="s">
        <v>58</v>
      </c>
    </row>
    <row r="48" spans="1:18" x14ac:dyDescent="0.3">
      <c r="A48" s="75">
        <v>11</v>
      </c>
      <c r="B48" s="87" t="s">
        <v>129</v>
      </c>
      <c r="C48" s="75">
        <v>2</v>
      </c>
      <c r="D48" s="75">
        <v>3</v>
      </c>
      <c r="E48" s="75">
        <v>4</v>
      </c>
      <c r="F48" s="75">
        <v>1.5</v>
      </c>
      <c r="G48" s="75">
        <v>1.5</v>
      </c>
      <c r="H48" s="75">
        <v>0</v>
      </c>
      <c r="I48" s="75">
        <v>0</v>
      </c>
      <c r="J48" s="75">
        <f t="shared" si="0"/>
        <v>12</v>
      </c>
      <c r="K48" s="75">
        <f t="shared" si="3"/>
        <v>12</v>
      </c>
      <c r="L48" s="88">
        <f t="shared" si="4"/>
        <v>0.12</v>
      </c>
      <c r="M48" s="75">
        <v>10</v>
      </c>
      <c r="N48" s="75"/>
      <c r="O48" s="75">
        <v>10</v>
      </c>
      <c r="P48" s="75" t="s">
        <v>25</v>
      </c>
      <c r="Q48" s="89" t="s">
        <v>217</v>
      </c>
      <c r="R48" s="89" t="s">
        <v>17</v>
      </c>
    </row>
    <row r="49" spans="1:18" x14ac:dyDescent="0.3">
      <c r="A49" s="75">
        <v>12</v>
      </c>
      <c r="B49" s="87" t="s">
        <v>119</v>
      </c>
      <c r="C49" s="76">
        <v>0</v>
      </c>
      <c r="D49" s="76">
        <v>5</v>
      </c>
      <c r="E49" s="76">
        <v>2</v>
      </c>
      <c r="F49" s="76">
        <v>3.5</v>
      </c>
      <c r="G49" s="76">
        <v>1</v>
      </c>
      <c r="H49" s="76">
        <v>0.5</v>
      </c>
      <c r="I49" s="76">
        <v>0</v>
      </c>
      <c r="J49" s="75">
        <f t="shared" si="0"/>
        <v>12</v>
      </c>
      <c r="K49" s="75">
        <f t="shared" si="3"/>
        <v>12</v>
      </c>
      <c r="L49" s="88">
        <f t="shared" si="4"/>
        <v>0.12</v>
      </c>
      <c r="M49" s="75">
        <v>10</v>
      </c>
      <c r="N49" s="75"/>
      <c r="O49" s="75">
        <v>10</v>
      </c>
      <c r="P49" s="75" t="s">
        <v>25</v>
      </c>
      <c r="Q49" s="89" t="s">
        <v>227</v>
      </c>
      <c r="R49" s="89" t="s">
        <v>21</v>
      </c>
    </row>
    <row r="50" spans="1:18" x14ac:dyDescent="0.3">
      <c r="A50" s="75">
        <v>13</v>
      </c>
      <c r="B50" s="87" t="s">
        <v>138</v>
      </c>
      <c r="C50" s="75">
        <v>3</v>
      </c>
      <c r="D50" s="75">
        <v>6</v>
      </c>
      <c r="E50" s="75">
        <v>0</v>
      </c>
      <c r="F50" s="75">
        <v>0</v>
      </c>
      <c r="G50" s="75">
        <v>1.5</v>
      </c>
      <c r="H50" s="75">
        <v>0.5</v>
      </c>
      <c r="I50" s="75">
        <v>0</v>
      </c>
      <c r="J50" s="75">
        <f t="shared" si="0"/>
        <v>11</v>
      </c>
      <c r="K50" s="75">
        <f t="shared" si="3"/>
        <v>11</v>
      </c>
      <c r="L50" s="88">
        <f t="shared" si="4"/>
        <v>0.11</v>
      </c>
      <c r="M50" s="75">
        <v>10</v>
      </c>
      <c r="N50" s="75"/>
      <c r="O50" s="75">
        <v>13</v>
      </c>
      <c r="P50" s="75" t="s">
        <v>25</v>
      </c>
      <c r="Q50" s="89" t="s">
        <v>208</v>
      </c>
      <c r="R50" s="89" t="s">
        <v>61</v>
      </c>
    </row>
    <row r="51" spans="1:18" x14ac:dyDescent="0.3">
      <c r="A51" s="75">
        <v>14</v>
      </c>
      <c r="B51" s="87" t="s">
        <v>118</v>
      </c>
      <c r="C51" s="76">
        <v>0</v>
      </c>
      <c r="D51" s="76">
        <v>0</v>
      </c>
      <c r="E51" s="76">
        <v>9</v>
      </c>
      <c r="F51" s="76">
        <v>0</v>
      </c>
      <c r="G51" s="76">
        <v>0</v>
      </c>
      <c r="H51" s="76">
        <v>0</v>
      </c>
      <c r="I51" s="76">
        <v>0</v>
      </c>
      <c r="J51" s="75">
        <f t="shared" si="0"/>
        <v>9</v>
      </c>
      <c r="K51" s="75">
        <f t="shared" si="3"/>
        <v>9</v>
      </c>
      <c r="L51" s="88">
        <f t="shared" si="4"/>
        <v>0.09</v>
      </c>
      <c r="M51" s="75">
        <v>10</v>
      </c>
      <c r="N51" s="75"/>
      <c r="O51" s="75">
        <v>14</v>
      </c>
      <c r="P51" s="75" t="s">
        <v>25</v>
      </c>
      <c r="Q51" s="89" t="s">
        <v>228</v>
      </c>
      <c r="R51" s="89" t="s">
        <v>57</v>
      </c>
    </row>
    <row r="52" spans="1:18" x14ac:dyDescent="0.3">
      <c r="A52" s="75">
        <v>15</v>
      </c>
      <c r="B52" s="87" t="s">
        <v>124</v>
      </c>
      <c r="C52" s="75">
        <v>0</v>
      </c>
      <c r="D52" s="75">
        <v>4</v>
      </c>
      <c r="E52" s="75">
        <v>3</v>
      </c>
      <c r="F52" s="75">
        <v>0.5</v>
      </c>
      <c r="G52" s="75">
        <v>0</v>
      </c>
      <c r="H52" s="75">
        <v>0</v>
      </c>
      <c r="I52" s="75">
        <v>0</v>
      </c>
      <c r="J52" s="75">
        <f t="shared" si="0"/>
        <v>7.5</v>
      </c>
      <c r="K52" s="75">
        <f t="shared" si="3"/>
        <v>7.5</v>
      </c>
      <c r="L52" s="88">
        <f t="shared" si="4"/>
        <v>7.4999999999999997E-2</v>
      </c>
      <c r="M52" s="75">
        <v>10</v>
      </c>
      <c r="N52" s="75"/>
      <c r="O52" s="75">
        <v>15</v>
      </c>
      <c r="P52" s="75" t="s">
        <v>25</v>
      </c>
      <c r="Q52" s="89" t="s">
        <v>222</v>
      </c>
      <c r="R52" s="89" t="s">
        <v>21</v>
      </c>
    </row>
    <row r="53" spans="1:18" x14ac:dyDescent="0.3">
      <c r="A53" s="75">
        <v>16</v>
      </c>
      <c r="B53" s="87" t="s">
        <v>140</v>
      </c>
      <c r="C53" s="75">
        <v>0</v>
      </c>
      <c r="D53" s="75">
        <v>3</v>
      </c>
      <c r="E53" s="75">
        <v>0</v>
      </c>
      <c r="F53" s="75">
        <v>0</v>
      </c>
      <c r="G53" s="75">
        <v>2.5</v>
      </c>
      <c r="H53" s="75">
        <v>0.5</v>
      </c>
      <c r="I53" s="75">
        <v>0</v>
      </c>
      <c r="J53" s="75">
        <f t="shared" si="0"/>
        <v>6</v>
      </c>
      <c r="K53" s="75">
        <f t="shared" si="3"/>
        <v>6</v>
      </c>
      <c r="L53" s="88">
        <f t="shared" si="4"/>
        <v>0.06</v>
      </c>
      <c r="M53" s="75">
        <v>10</v>
      </c>
      <c r="N53" s="75"/>
      <c r="O53" s="75">
        <v>16</v>
      </c>
      <c r="P53" s="75" t="s">
        <v>25</v>
      </c>
      <c r="Q53" s="89" t="s">
        <v>206</v>
      </c>
      <c r="R53" s="89" t="s">
        <v>60</v>
      </c>
    </row>
    <row r="54" spans="1:18" x14ac:dyDescent="0.3">
      <c r="A54" s="75">
        <v>17</v>
      </c>
      <c r="B54" s="87" t="s">
        <v>115</v>
      </c>
      <c r="C54" s="76">
        <v>2</v>
      </c>
      <c r="D54" s="76">
        <v>2</v>
      </c>
      <c r="E54" s="76">
        <v>2</v>
      </c>
      <c r="F54" s="76">
        <v>0</v>
      </c>
      <c r="G54" s="76">
        <v>0</v>
      </c>
      <c r="H54" s="76">
        <v>0</v>
      </c>
      <c r="I54" s="76">
        <v>0</v>
      </c>
      <c r="J54" s="75">
        <f t="shared" si="0"/>
        <v>6</v>
      </c>
      <c r="K54" s="75">
        <f t="shared" si="3"/>
        <v>6</v>
      </c>
      <c r="L54" s="88">
        <f t="shared" si="4"/>
        <v>0.06</v>
      </c>
      <c r="M54" s="75">
        <v>10</v>
      </c>
      <c r="N54" s="75"/>
      <c r="O54" s="75">
        <v>16</v>
      </c>
      <c r="P54" s="75" t="s">
        <v>25</v>
      </c>
      <c r="Q54" s="89" t="s">
        <v>231</v>
      </c>
      <c r="R54" s="89" t="s">
        <v>17</v>
      </c>
    </row>
    <row r="55" spans="1:18" s="7" customFormat="1" x14ac:dyDescent="0.3">
      <c r="A55" s="98">
        <v>18</v>
      </c>
      <c r="B55" s="99" t="s">
        <v>130</v>
      </c>
      <c r="C55" s="98">
        <v>0</v>
      </c>
      <c r="D55" s="98">
        <v>5</v>
      </c>
      <c r="E55" s="98">
        <v>0</v>
      </c>
      <c r="F55" s="98">
        <v>0</v>
      </c>
      <c r="G55" s="98">
        <v>0</v>
      </c>
      <c r="H55" s="98">
        <v>0</v>
      </c>
      <c r="I55" s="98">
        <v>0</v>
      </c>
      <c r="J55" s="98">
        <f t="shared" si="0"/>
        <v>5</v>
      </c>
      <c r="K55" s="98">
        <f t="shared" si="3"/>
        <v>5</v>
      </c>
      <c r="L55" s="101">
        <f t="shared" si="4"/>
        <v>0.05</v>
      </c>
      <c r="M55" s="98">
        <v>10</v>
      </c>
      <c r="N55" s="98"/>
      <c r="O55" s="98">
        <v>18</v>
      </c>
      <c r="P55" s="98" t="s">
        <v>25</v>
      </c>
      <c r="Q55" s="102" t="s">
        <v>216</v>
      </c>
      <c r="R55" s="102" t="s">
        <v>26</v>
      </c>
    </row>
    <row r="56" spans="1:18" x14ac:dyDescent="0.3">
      <c r="A56" s="75">
        <v>19</v>
      </c>
      <c r="B56" s="87" t="s">
        <v>126</v>
      </c>
      <c r="C56" s="75">
        <v>0</v>
      </c>
      <c r="D56" s="75">
        <v>3</v>
      </c>
      <c r="E56" s="75">
        <v>2</v>
      </c>
      <c r="F56" s="75">
        <v>0</v>
      </c>
      <c r="G56" s="75">
        <v>0</v>
      </c>
      <c r="H56" s="75">
        <v>0</v>
      </c>
      <c r="I56" s="75">
        <v>0</v>
      </c>
      <c r="J56" s="75">
        <f t="shared" si="0"/>
        <v>5</v>
      </c>
      <c r="K56" s="75">
        <f t="shared" si="3"/>
        <v>5</v>
      </c>
      <c r="L56" s="88">
        <f t="shared" si="4"/>
        <v>0.05</v>
      </c>
      <c r="M56" s="75">
        <v>10</v>
      </c>
      <c r="N56" s="75"/>
      <c r="O56" s="75">
        <v>18</v>
      </c>
      <c r="P56" s="75" t="s">
        <v>25</v>
      </c>
      <c r="Q56" s="89" t="s">
        <v>220</v>
      </c>
      <c r="R56" s="89" t="s">
        <v>68</v>
      </c>
    </row>
    <row r="57" spans="1:18" s="7" customFormat="1" x14ac:dyDescent="0.3">
      <c r="A57" s="98">
        <v>20</v>
      </c>
      <c r="B57" s="99" t="s">
        <v>136</v>
      </c>
      <c r="C57" s="98">
        <v>0</v>
      </c>
      <c r="D57" s="98">
        <v>3</v>
      </c>
      <c r="E57" s="98">
        <v>0</v>
      </c>
      <c r="F57" s="98">
        <v>0.5</v>
      </c>
      <c r="G57" s="98">
        <v>1</v>
      </c>
      <c r="H57" s="98">
        <v>0</v>
      </c>
      <c r="I57" s="98">
        <v>0</v>
      </c>
      <c r="J57" s="98">
        <f t="shared" si="0"/>
        <v>4.5</v>
      </c>
      <c r="K57" s="98">
        <f t="shared" si="3"/>
        <v>4.5</v>
      </c>
      <c r="L57" s="101">
        <f t="shared" si="4"/>
        <v>4.4999999999999998E-2</v>
      </c>
      <c r="M57" s="98">
        <v>10</v>
      </c>
      <c r="N57" s="98"/>
      <c r="O57" s="98">
        <v>20</v>
      </c>
      <c r="P57" s="98" t="s">
        <v>25</v>
      </c>
      <c r="Q57" s="102" t="s">
        <v>210</v>
      </c>
      <c r="R57" s="102" t="s">
        <v>66</v>
      </c>
    </row>
    <row r="58" spans="1:18" x14ac:dyDescent="0.3">
      <c r="A58" s="75">
        <v>21</v>
      </c>
      <c r="B58" s="87" t="s">
        <v>128</v>
      </c>
      <c r="C58" s="75">
        <v>0</v>
      </c>
      <c r="D58" s="75">
        <v>2</v>
      </c>
      <c r="E58" s="75">
        <v>2</v>
      </c>
      <c r="F58" s="75">
        <v>0</v>
      </c>
      <c r="G58" s="75">
        <v>0</v>
      </c>
      <c r="H58" s="75">
        <v>0</v>
      </c>
      <c r="I58" s="75">
        <v>0</v>
      </c>
      <c r="J58" s="75">
        <f t="shared" si="0"/>
        <v>4</v>
      </c>
      <c r="K58" s="75">
        <f t="shared" si="3"/>
        <v>4</v>
      </c>
      <c r="L58" s="88">
        <f t="shared" si="4"/>
        <v>0.04</v>
      </c>
      <c r="M58" s="75">
        <v>10</v>
      </c>
      <c r="N58" s="75"/>
      <c r="O58" s="75">
        <v>21</v>
      </c>
      <c r="P58" s="75" t="s">
        <v>25</v>
      </c>
      <c r="Q58" s="89" t="s">
        <v>218</v>
      </c>
      <c r="R58" s="89" t="s">
        <v>49</v>
      </c>
    </row>
    <row r="59" spans="1:18" x14ac:dyDescent="0.3">
      <c r="A59" s="75">
        <v>22</v>
      </c>
      <c r="B59" s="87" t="s">
        <v>117</v>
      </c>
      <c r="C59" s="76">
        <v>0</v>
      </c>
      <c r="D59" s="76">
        <v>0</v>
      </c>
      <c r="E59" s="76">
        <v>2</v>
      </c>
      <c r="F59" s="76">
        <v>0</v>
      </c>
      <c r="G59" s="76">
        <v>1</v>
      </c>
      <c r="H59" s="76">
        <v>0.5</v>
      </c>
      <c r="I59" s="76">
        <v>0</v>
      </c>
      <c r="J59" s="75">
        <f t="shared" si="0"/>
        <v>3.5</v>
      </c>
      <c r="K59" s="75">
        <f t="shared" si="3"/>
        <v>3.5</v>
      </c>
      <c r="L59" s="88">
        <f t="shared" si="4"/>
        <v>3.5000000000000003E-2</v>
      </c>
      <c r="M59" s="75">
        <v>10</v>
      </c>
      <c r="N59" s="75"/>
      <c r="O59" s="75">
        <v>22</v>
      </c>
      <c r="P59" s="75" t="s">
        <v>25</v>
      </c>
      <c r="Q59" s="89" t="s">
        <v>229</v>
      </c>
      <c r="R59" s="89" t="s">
        <v>49</v>
      </c>
    </row>
    <row r="60" spans="1:18" x14ac:dyDescent="0.3">
      <c r="A60" s="75">
        <v>23</v>
      </c>
      <c r="B60" s="87" t="s">
        <v>137</v>
      </c>
      <c r="C60" s="75">
        <v>0</v>
      </c>
      <c r="D60" s="75">
        <v>2</v>
      </c>
      <c r="E60" s="75">
        <v>0</v>
      </c>
      <c r="F60" s="75">
        <v>0</v>
      </c>
      <c r="G60" s="75">
        <v>1</v>
      </c>
      <c r="H60" s="75">
        <v>0</v>
      </c>
      <c r="I60" s="75">
        <v>0</v>
      </c>
      <c r="J60" s="75">
        <f t="shared" si="0"/>
        <v>3</v>
      </c>
      <c r="K60" s="75">
        <f t="shared" si="3"/>
        <v>3</v>
      </c>
      <c r="L60" s="88">
        <f t="shared" si="4"/>
        <v>0.03</v>
      </c>
      <c r="M60" s="75">
        <v>10</v>
      </c>
      <c r="N60" s="75"/>
      <c r="O60" s="75">
        <v>23</v>
      </c>
      <c r="P60" s="75" t="s">
        <v>25</v>
      </c>
      <c r="Q60" s="89" t="s">
        <v>209</v>
      </c>
      <c r="R60" s="89" t="s">
        <v>65</v>
      </c>
    </row>
    <row r="61" spans="1:18" x14ac:dyDescent="0.3">
      <c r="A61" s="75">
        <v>24</v>
      </c>
      <c r="B61" s="87" t="s">
        <v>123</v>
      </c>
      <c r="C61" s="75">
        <v>0</v>
      </c>
      <c r="D61" s="75">
        <v>2</v>
      </c>
      <c r="E61" s="75">
        <v>0</v>
      </c>
      <c r="F61" s="75">
        <v>1</v>
      </c>
      <c r="G61" s="75">
        <v>0</v>
      </c>
      <c r="H61" s="75">
        <v>0</v>
      </c>
      <c r="I61" s="75">
        <v>0</v>
      </c>
      <c r="J61" s="75">
        <f t="shared" si="0"/>
        <v>3</v>
      </c>
      <c r="K61" s="75">
        <f t="shared" si="3"/>
        <v>3</v>
      </c>
      <c r="L61" s="88">
        <f t="shared" si="4"/>
        <v>0.03</v>
      </c>
      <c r="M61" s="75">
        <v>10</v>
      </c>
      <c r="N61" s="75"/>
      <c r="O61" s="75">
        <v>23</v>
      </c>
      <c r="P61" s="75" t="s">
        <v>25</v>
      </c>
      <c r="Q61" s="89" t="s">
        <v>223</v>
      </c>
      <c r="R61" s="89" t="s">
        <v>61</v>
      </c>
    </row>
    <row r="62" spans="1:18" x14ac:dyDescent="0.3">
      <c r="A62" s="75">
        <v>25</v>
      </c>
      <c r="B62" s="87" t="s">
        <v>116</v>
      </c>
      <c r="C62" s="76">
        <v>0</v>
      </c>
      <c r="D62" s="76">
        <v>2</v>
      </c>
      <c r="E62" s="76">
        <v>0</v>
      </c>
      <c r="F62" s="76">
        <v>0</v>
      </c>
      <c r="G62" s="76">
        <v>0.5</v>
      </c>
      <c r="H62" s="76">
        <v>0.5</v>
      </c>
      <c r="I62" s="76">
        <v>0</v>
      </c>
      <c r="J62" s="75">
        <f t="shared" si="0"/>
        <v>3</v>
      </c>
      <c r="K62" s="75">
        <f t="shared" si="3"/>
        <v>3</v>
      </c>
      <c r="L62" s="88">
        <f t="shared" si="4"/>
        <v>0.03</v>
      </c>
      <c r="M62" s="75">
        <v>10</v>
      </c>
      <c r="N62" s="76"/>
      <c r="O62" s="76">
        <v>23</v>
      </c>
      <c r="P62" s="75" t="s">
        <v>25</v>
      </c>
      <c r="Q62" s="89" t="s">
        <v>230</v>
      </c>
      <c r="R62" s="89" t="s">
        <v>60</v>
      </c>
    </row>
    <row r="63" spans="1:18" s="7" customFormat="1" x14ac:dyDescent="0.3">
      <c r="A63" s="98">
        <v>26</v>
      </c>
      <c r="B63" s="99" t="s">
        <v>135</v>
      </c>
      <c r="C63" s="98">
        <v>0</v>
      </c>
      <c r="D63" s="98">
        <v>0</v>
      </c>
      <c r="E63" s="98">
        <v>1</v>
      </c>
      <c r="F63" s="98">
        <v>0</v>
      </c>
      <c r="G63" s="98">
        <v>1</v>
      </c>
      <c r="H63" s="98">
        <v>0</v>
      </c>
      <c r="I63" s="98">
        <v>0</v>
      </c>
      <c r="J63" s="98">
        <f t="shared" si="0"/>
        <v>2</v>
      </c>
      <c r="K63" s="98">
        <f t="shared" si="3"/>
        <v>2</v>
      </c>
      <c r="L63" s="101">
        <f t="shared" si="4"/>
        <v>0.02</v>
      </c>
      <c r="M63" s="98">
        <v>10</v>
      </c>
      <c r="N63" s="100"/>
      <c r="O63" s="100">
        <v>26</v>
      </c>
      <c r="P63" s="98" t="s">
        <v>25</v>
      </c>
      <c r="Q63" s="102" t="s">
        <v>211</v>
      </c>
      <c r="R63" s="102" t="s">
        <v>34</v>
      </c>
    </row>
    <row r="64" spans="1:18" x14ac:dyDescent="0.3">
      <c r="A64" s="75">
        <v>27</v>
      </c>
      <c r="B64" s="87" t="s">
        <v>121</v>
      </c>
      <c r="C64" s="75">
        <v>0</v>
      </c>
      <c r="D64" s="75">
        <v>2</v>
      </c>
      <c r="E64" s="75">
        <v>0</v>
      </c>
      <c r="F64" s="75">
        <v>0</v>
      </c>
      <c r="G64" s="75">
        <v>0</v>
      </c>
      <c r="H64" s="75">
        <v>0</v>
      </c>
      <c r="I64" s="75">
        <v>0</v>
      </c>
      <c r="J64" s="75">
        <f t="shared" si="0"/>
        <v>2</v>
      </c>
      <c r="K64" s="75">
        <f t="shared" si="3"/>
        <v>2</v>
      </c>
      <c r="L64" s="88">
        <f t="shared" si="4"/>
        <v>0.02</v>
      </c>
      <c r="M64" s="75">
        <v>10</v>
      </c>
      <c r="N64" s="76"/>
      <c r="O64" s="76">
        <v>26</v>
      </c>
      <c r="P64" s="75" t="s">
        <v>25</v>
      </c>
      <c r="Q64" s="89" t="s">
        <v>225</v>
      </c>
      <c r="R64" s="89" t="s">
        <v>68</v>
      </c>
    </row>
    <row r="65" spans="1:18" x14ac:dyDescent="0.3">
      <c r="A65" s="75">
        <v>28</v>
      </c>
      <c r="B65" s="87" t="s">
        <v>127</v>
      </c>
      <c r="C65" s="75">
        <v>0</v>
      </c>
      <c r="D65" s="75">
        <v>1</v>
      </c>
      <c r="E65" s="75">
        <v>0</v>
      </c>
      <c r="F65" s="75">
        <v>0</v>
      </c>
      <c r="G65" s="75">
        <v>0</v>
      </c>
      <c r="H65" s="75">
        <v>0</v>
      </c>
      <c r="I65" s="75">
        <v>0</v>
      </c>
      <c r="J65" s="75">
        <f t="shared" si="0"/>
        <v>1</v>
      </c>
      <c r="K65" s="75">
        <f t="shared" si="3"/>
        <v>1</v>
      </c>
      <c r="L65" s="88">
        <f t="shared" si="4"/>
        <v>0.01</v>
      </c>
      <c r="M65" s="75">
        <v>10</v>
      </c>
      <c r="N65" s="76"/>
      <c r="O65" s="76">
        <v>28</v>
      </c>
      <c r="P65" s="75" t="s">
        <v>25</v>
      </c>
      <c r="Q65" s="89" t="s">
        <v>219</v>
      </c>
      <c r="R65" s="89" t="s">
        <v>21</v>
      </c>
    </row>
    <row r="66" spans="1:18" s="7" customFormat="1" x14ac:dyDescent="0.3">
      <c r="A66" s="98">
        <v>29</v>
      </c>
      <c r="B66" s="99" t="s">
        <v>122</v>
      </c>
      <c r="C66" s="98">
        <v>0</v>
      </c>
      <c r="D66" s="98">
        <v>0</v>
      </c>
      <c r="E66" s="98">
        <v>0</v>
      </c>
      <c r="F66" s="98">
        <v>1</v>
      </c>
      <c r="G66" s="98">
        <v>0</v>
      </c>
      <c r="H66" s="98">
        <v>0</v>
      </c>
      <c r="I66" s="98">
        <v>0</v>
      </c>
      <c r="J66" s="98">
        <f t="shared" si="0"/>
        <v>1</v>
      </c>
      <c r="K66" s="98">
        <f t="shared" si="3"/>
        <v>1</v>
      </c>
      <c r="L66" s="101">
        <f t="shared" si="4"/>
        <v>0.01</v>
      </c>
      <c r="M66" s="98">
        <v>10</v>
      </c>
      <c r="N66" s="100"/>
      <c r="O66" s="100">
        <v>28</v>
      </c>
      <c r="P66" s="98" t="s">
        <v>25</v>
      </c>
      <c r="Q66" s="102" t="s">
        <v>224</v>
      </c>
      <c r="R66" s="102" t="s">
        <v>70</v>
      </c>
    </row>
    <row r="67" spans="1:18" x14ac:dyDescent="0.3">
      <c r="A67" s="75">
        <v>30</v>
      </c>
      <c r="B67" s="87" t="s">
        <v>131</v>
      </c>
      <c r="C67" s="75">
        <v>0</v>
      </c>
      <c r="D67" s="75">
        <v>0</v>
      </c>
      <c r="E67" s="75">
        <v>0</v>
      </c>
      <c r="F67" s="75">
        <v>0</v>
      </c>
      <c r="G67" s="75">
        <v>0</v>
      </c>
      <c r="H67" s="75">
        <v>0</v>
      </c>
      <c r="I67" s="75">
        <v>0</v>
      </c>
      <c r="J67" s="75">
        <f t="shared" si="0"/>
        <v>0</v>
      </c>
      <c r="K67" s="75">
        <f t="shared" si="3"/>
        <v>0</v>
      </c>
      <c r="L67" s="88">
        <f t="shared" si="4"/>
        <v>0</v>
      </c>
      <c r="M67" s="75">
        <v>10</v>
      </c>
      <c r="N67" s="76"/>
      <c r="O67" s="76">
        <v>30</v>
      </c>
      <c r="P67" s="75" t="s">
        <v>25</v>
      </c>
      <c r="Q67" s="89" t="s">
        <v>215</v>
      </c>
      <c r="R67" s="89" t="s">
        <v>72</v>
      </c>
    </row>
    <row r="68" spans="1:18" s="7" customFormat="1" x14ac:dyDescent="0.3">
      <c r="A68" s="98">
        <v>31</v>
      </c>
      <c r="B68" s="99" t="s">
        <v>120</v>
      </c>
      <c r="C68" s="100">
        <v>0</v>
      </c>
      <c r="D68" s="100">
        <v>0</v>
      </c>
      <c r="E68" s="100">
        <v>0</v>
      </c>
      <c r="F68" s="100">
        <v>0</v>
      </c>
      <c r="G68" s="100">
        <v>0</v>
      </c>
      <c r="H68" s="100">
        <v>0</v>
      </c>
      <c r="I68" s="100">
        <v>0</v>
      </c>
      <c r="J68" s="98">
        <f t="shared" si="0"/>
        <v>0</v>
      </c>
      <c r="K68" s="98">
        <f t="shared" si="3"/>
        <v>0</v>
      </c>
      <c r="L68" s="101">
        <f t="shared" si="4"/>
        <v>0</v>
      </c>
      <c r="M68" s="98">
        <v>10</v>
      </c>
      <c r="N68" s="100"/>
      <c r="O68" s="100">
        <v>30</v>
      </c>
      <c r="P68" s="98" t="s">
        <v>25</v>
      </c>
      <c r="Q68" s="102" t="s">
        <v>226</v>
      </c>
      <c r="R68" s="102" t="s">
        <v>34</v>
      </c>
    </row>
    <row r="69" spans="1:18" x14ac:dyDescent="0.3">
      <c r="A69" s="74">
        <v>1</v>
      </c>
      <c r="B69" s="83" t="s">
        <v>88</v>
      </c>
      <c r="C69" s="74">
        <v>10.5</v>
      </c>
      <c r="D69" s="74">
        <v>5</v>
      </c>
      <c r="E69" s="74">
        <v>8</v>
      </c>
      <c r="F69" s="74">
        <v>1</v>
      </c>
      <c r="G69" s="74">
        <v>7</v>
      </c>
      <c r="H69" s="74">
        <v>1.5</v>
      </c>
      <c r="I69" s="74">
        <v>4.5</v>
      </c>
      <c r="J69" s="74">
        <f t="shared" si="0"/>
        <v>37.5</v>
      </c>
      <c r="K69" s="74">
        <f>J69</f>
        <v>37.5</v>
      </c>
      <c r="L69" s="85">
        <f>K69/100</f>
        <v>0.375</v>
      </c>
      <c r="M69" s="74">
        <v>11</v>
      </c>
      <c r="N69" s="74"/>
      <c r="O69" s="74">
        <v>1</v>
      </c>
      <c r="P69" s="74" t="s">
        <v>19</v>
      </c>
      <c r="Q69" s="86" t="s">
        <v>164</v>
      </c>
      <c r="R69" s="86" t="s">
        <v>49</v>
      </c>
    </row>
    <row r="70" spans="1:18" x14ac:dyDescent="0.3">
      <c r="A70" s="75">
        <v>2</v>
      </c>
      <c r="B70" s="87" t="s">
        <v>92</v>
      </c>
      <c r="C70" s="75">
        <v>5</v>
      </c>
      <c r="D70" s="75">
        <v>5</v>
      </c>
      <c r="E70" s="75">
        <v>0</v>
      </c>
      <c r="F70" s="75">
        <v>0</v>
      </c>
      <c r="G70" s="75">
        <v>3.5</v>
      </c>
      <c r="H70" s="75">
        <v>1</v>
      </c>
      <c r="I70" s="75">
        <v>0</v>
      </c>
      <c r="J70" s="75">
        <f t="shared" si="0"/>
        <v>14.5</v>
      </c>
      <c r="K70" s="75">
        <f t="shared" ref="K70:K92" si="5">J70</f>
        <v>14.5</v>
      </c>
      <c r="L70" s="88">
        <f t="shared" ref="L70:L92" si="6">K70/100</f>
        <v>0.14499999999999999</v>
      </c>
      <c r="M70" s="75">
        <v>11</v>
      </c>
      <c r="N70" s="75"/>
      <c r="O70" s="75">
        <v>2</v>
      </c>
      <c r="P70" s="75" t="s">
        <v>25</v>
      </c>
      <c r="Q70" s="89" t="s">
        <v>168</v>
      </c>
      <c r="R70" s="89" t="s">
        <v>49</v>
      </c>
    </row>
    <row r="71" spans="1:18" x14ac:dyDescent="0.3">
      <c r="A71" s="75">
        <v>3</v>
      </c>
      <c r="B71" s="87" t="s">
        <v>83</v>
      </c>
      <c r="C71" s="75">
        <v>0</v>
      </c>
      <c r="D71" s="75">
        <v>4</v>
      </c>
      <c r="E71" s="75">
        <v>0</v>
      </c>
      <c r="F71" s="75">
        <v>0</v>
      </c>
      <c r="G71" s="75">
        <v>5.5</v>
      </c>
      <c r="H71" s="75">
        <v>0</v>
      </c>
      <c r="I71" s="75">
        <v>0</v>
      </c>
      <c r="J71" s="75">
        <f t="shared" si="0"/>
        <v>9.5</v>
      </c>
      <c r="K71" s="75">
        <f t="shared" si="5"/>
        <v>9.5</v>
      </c>
      <c r="L71" s="88">
        <f t="shared" si="6"/>
        <v>9.5000000000000001E-2</v>
      </c>
      <c r="M71" s="75">
        <v>11</v>
      </c>
      <c r="N71" s="90"/>
      <c r="O71" s="75">
        <v>3</v>
      </c>
      <c r="P71" s="75" t="s">
        <v>25</v>
      </c>
      <c r="Q71" s="89" t="s">
        <v>159</v>
      </c>
      <c r="R71" s="89" t="s">
        <v>17</v>
      </c>
    </row>
    <row r="72" spans="1:18" x14ac:dyDescent="0.3">
      <c r="A72" s="75">
        <v>4</v>
      </c>
      <c r="B72" s="87" t="s">
        <v>98</v>
      </c>
      <c r="C72" s="75">
        <v>0</v>
      </c>
      <c r="D72" s="75">
        <v>6.5</v>
      </c>
      <c r="E72" s="75">
        <v>0</v>
      </c>
      <c r="F72" s="75">
        <v>0</v>
      </c>
      <c r="G72" s="75">
        <v>0</v>
      </c>
      <c r="H72" s="75">
        <v>1.5</v>
      </c>
      <c r="I72" s="75">
        <v>1.5</v>
      </c>
      <c r="J72" s="75">
        <f t="shared" ref="J72:J92" si="7">SUM(C72:I72)</f>
        <v>9.5</v>
      </c>
      <c r="K72" s="75">
        <f t="shared" si="5"/>
        <v>9.5</v>
      </c>
      <c r="L72" s="88">
        <f t="shared" si="6"/>
        <v>9.5000000000000001E-2</v>
      </c>
      <c r="M72" s="75">
        <v>11</v>
      </c>
      <c r="N72" s="75"/>
      <c r="O72" s="75">
        <v>3</v>
      </c>
      <c r="P72" s="75" t="s">
        <v>25</v>
      </c>
      <c r="Q72" s="89" t="s">
        <v>174</v>
      </c>
      <c r="R72" s="89" t="s">
        <v>17</v>
      </c>
    </row>
    <row r="73" spans="1:18" x14ac:dyDescent="0.3">
      <c r="A73" s="75">
        <v>5</v>
      </c>
      <c r="B73" s="87" t="s">
        <v>78</v>
      </c>
      <c r="C73" s="75">
        <v>3</v>
      </c>
      <c r="D73" s="75">
        <v>4.5</v>
      </c>
      <c r="E73" s="75">
        <v>0</v>
      </c>
      <c r="F73" s="75">
        <v>0</v>
      </c>
      <c r="G73" s="75">
        <v>0</v>
      </c>
      <c r="H73" s="75">
        <v>1</v>
      </c>
      <c r="I73" s="75">
        <v>0</v>
      </c>
      <c r="J73" s="75">
        <f t="shared" si="7"/>
        <v>8.5</v>
      </c>
      <c r="K73" s="75">
        <f t="shared" si="5"/>
        <v>8.5</v>
      </c>
      <c r="L73" s="88">
        <f t="shared" si="6"/>
        <v>8.5000000000000006E-2</v>
      </c>
      <c r="M73" s="75">
        <v>11</v>
      </c>
      <c r="N73" s="75"/>
      <c r="O73" s="75">
        <v>5</v>
      </c>
      <c r="P73" s="75" t="s">
        <v>25</v>
      </c>
      <c r="Q73" s="89" t="s">
        <v>154</v>
      </c>
      <c r="R73" s="89" t="s">
        <v>61</v>
      </c>
    </row>
    <row r="74" spans="1:18" x14ac:dyDescent="0.3">
      <c r="A74" s="75">
        <v>6</v>
      </c>
      <c r="B74" s="87" t="s">
        <v>96</v>
      </c>
      <c r="C74" s="75">
        <v>3</v>
      </c>
      <c r="D74" s="75">
        <v>4.5</v>
      </c>
      <c r="E74" s="75">
        <v>0</v>
      </c>
      <c r="F74" s="75">
        <v>0</v>
      </c>
      <c r="G74" s="75">
        <v>0</v>
      </c>
      <c r="H74" s="75">
        <v>1</v>
      </c>
      <c r="I74" s="75">
        <v>0</v>
      </c>
      <c r="J74" s="75">
        <f t="shared" si="7"/>
        <v>8.5</v>
      </c>
      <c r="K74" s="75">
        <f t="shared" si="5"/>
        <v>8.5</v>
      </c>
      <c r="L74" s="88">
        <f t="shared" si="6"/>
        <v>8.5000000000000006E-2</v>
      </c>
      <c r="M74" s="75">
        <v>11</v>
      </c>
      <c r="N74" s="75"/>
      <c r="O74" s="75">
        <v>5</v>
      </c>
      <c r="P74" s="75" t="s">
        <v>25</v>
      </c>
      <c r="Q74" s="89" t="s">
        <v>172</v>
      </c>
      <c r="R74" s="89" t="s">
        <v>61</v>
      </c>
    </row>
    <row r="75" spans="1:18" x14ac:dyDescent="0.3">
      <c r="A75" s="75">
        <v>8</v>
      </c>
      <c r="B75" s="87" t="s">
        <v>93</v>
      </c>
      <c r="C75" s="75">
        <v>1</v>
      </c>
      <c r="D75" s="75">
        <v>5</v>
      </c>
      <c r="E75" s="75">
        <v>0</v>
      </c>
      <c r="F75" s="75">
        <v>0</v>
      </c>
      <c r="G75" s="75">
        <v>1.5</v>
      </c>
      <c r="H75" s="75">
        <v>1</v>
      </c>
      <c r="I75" s="75">
        <v>0</v>
      </c>
      <c r="J75" s="75">
        <f>SUM(C75:I75)</f>
        <v>8.5</v>
      </c>
      <c r="K75" s="75">
        <f>J75</f>
        <v>8.5</v>
      </c>
      <c r="L75" s="88">
        <f>K75/100</f>
        <v>8.5000000000000006E-2</v>
      </c>
      <c r="M75" s="75">
        <v>11</v>
      </c>
      <c r="N75" s="75"/>
      <c r="O75" s="75">
        <v>5</v>
      </c>
      <c r="P75" s="75" t="s">
        <v>25</v>
      </c>
      <c r="Q75" s="89" t="s">
        <v>169</v>
      </c>
      <c r="R75" s="89" t="s">
        <v>57</v>
      </c>
    </row>
    <row r="76" spans="1:18" x14ac:dyDescent="0.3">
      <c r="A76" s="75">
        <v>7</v>
      </c>
      <c r="B76" s="87" t="s">
        <v>76</v>
      </c>
      <c r="C76" s="75">
        <v>3</v>
      </c>
      <c r="D76" s="75">
        <v>5</v>
      </c>
      <c r="E76" s="75" t="s">
        <v>149</v>
      </c>
      <c r="F76" s="75" t="s">
        <v>149</v>
      </c>
      <c r="G76" s="75" t="s">
        <v>149</v>
      </c>
      <c r="H76" s="75" t="s">
        <v>149</v>
      </c>
      <c r="I76" s="75" t="s">
        <v>149</v>
      </c>
      <c r="J76" s="75">
        <f>SUM(C76:I76)</f>
        <v>8</v>
      </c>
      <c r="K76" s="75">
        <f>J76</f>
        <v>8</v>
      </c>
      <c r="L76" s="88">
        <f>K76/100</f>
        <v>0.08</v>
      </c>
      <c r="M76" s="75">
        <v>11</v>
      </c>
      <c r="N76" s="75"/>
      <c r="O76" s="75">
        <v>8</v>
      </c>
      <c r="P76" s="75" t="s">
        <v>25</v>
      </c>
      <c r="Q76" s="89" t="s">
        <v>152</v>
      </c>
      <c r="R76" s="89" t="s">
        <v>49</v>
      </c>
    </row>
    <row r="77" spans="1:18" x14ac:dyDescent="0.3">
      <c r="A77" s="75">
        <v>9</v>
      </c>
      <c r="B77" s="87" t="s">
        <v>85</v>
      </c>
      <c r="C77" s="75">
        <v>1</v>
      </c>
      <c r="D77" s="75">
        <v>5</v>
      </c>
      <c r="E77" s="75">
        <v>0</v>
      </c>
      <c r="F77" s="75">
        <v>0</v>
      </c>
      <c r="G77" s="75">
        <v>0</v>
      </c>
      <c r="H77" s="75">
        <v>0</v>
      </c>
      <c r="I77" s="75">
        <v>0</v>
      </c>
      <c r="J77" s="75">
        <f t="shared" si="7"/>
        <v>6</v>
      </c>
      <c r="K77" s="75">
        <f t="shared" si="5"/>
        <v>6</v>
      </c>
      <c r="L77" s="88">
        <f t="shared" si="6"/>
        <v>0.06</v>
      </c>
      <c r="M77" s="75">
        <v>11</v>
      </c>
      <c r="N77" s="75"/>
      <c r="O77" s="75">
        <v>9</v>
      </c>
      <c r="P77" s="75" t="s">
        <v>25</v>
      </c>
      <c r="Q77" s="89" t="s">
        <v>161</v>
      </c>
      <c r="R77" s="89" t="s">
        <v>55</v>
      </c>
    </row>
    <row r="78" spans="1:18" s="7" customFormat="1" x14ac:dyDescent="0.3">
      <c r="A78" s="98">
        <v>10</v>
      </c>
      <c r="B78" s="99" t="s">
        <v>91</v>
      </c>
      <c r="C78" s="98">
        <v>2</v>
      </c>
      <c r="D78" s="98">
        <v>4</v>
      </c>
      <c r="E78" s="98">
        <v>0</v>
      </c>
      <c r="F78" s="98">
        <v>0</v>
      </c>
      <c r="G78" s="98">
        <v>0</v>
      </c>
      <c r="H78" s="98">
        <v>0</v>
      </c>
      <c r="I78" s="98">
        <v>0</v>
      </c>
      <c r="J78" s="98">
        <f t="shared" si="7"/>
        <v>6</v>
      </c>
      <c r="K78" s="98">
        <f t="shared" si="5"/>
        <v>6</v>
      </c>
      <c r="L78" s="101">
        <f t="shared" si="6"/>
        <v>0.06</v>
      </c>
      <c r="M78" s="98">
        <v>11</v>
      </c>
      <c r="N78" s="98"/>
      <c r="O78" s="98">
        <v>9</v>
      </c>
      <c r="P78" s="98" t="s">
        <v>25</v>
      </c>
      <c r="Q78" s="102" t="s">
        <v>167</v>
      </c>
      <c r="R78" s="102" t="s">
        <v>56</v>
      </c>
    </row>
    <row r="79" spans="1:18" x14ac:dyDescent="0.3">
      <c r="A79" s="75">
        <v>11</v>
      </c>
      <c r="B79" s="87" t="s">
        <v>94</v>
      </c>
      <c r="C79" s="75">
        <v>1</v>
      </c>
      <c r="D79" s="75">
        <v>2.5</v>
      </c>
      <c r="E79" s="75">
        <v>0</v>
      </c>
      <c r="F79" s="75">
        <v>2</v>
      </c>
      <c r="G79" s="75">
        <v>0</v>
      </c>
      <c r="H79" s="75">
        <v>0</v>
      </c>
      <c r="I79" s="75">
        <v>0</v>
      </c>
      <c r="J79" s="75">
        <f t="shared" si="7"/>
        <v>5.5</v>
      </c>
      <c r="K79" s="75">
        <f t="shared" si="5"/>
        <v>5.5</v>
      </c>
      <c r="L79" s="88">
        <f t="shared" si="6"/>
        <v>5.5E-2</v>
      </c>
      <c r="M79" s="75">
        <v>11</v>
      </c>
      <c r="N79" s="75"/>
      <c r="O79" s="75">
        <v>11</v>
      </c>
      <c r="P79" s="75" t="s">
        <v>25</v>
      </c>
      <c r="Q79" s="89" t="s">
        <v>170</v>
      </c>
      <c r="R79" s="89" t="s">
        <v>61</v>
      </c>
    </row>
    <row r="80" spans="1:18" x14ac:dyDescent="0.3">
      <c r="A80" s="75">
        <v>12</v>
      </c>
      <c r="B80" s="87" t="s">
        <v>86</v>
      </c>
      <c r="C80" s="75">
        <v>3</v>
      </c>
      <c r="D80" s="75">
        <v>1</v>
      </c>
      <c r="E80" s="75">
        <v>0</v>
      </c>
      <c r="F80" s="75">
        <v>0</v>
      </c>
      <c r="G80" s="75">
        <v>0</v>
      </c>
      <c r="H80" s="75">
        <v>0</v>
      </c>
      <c r="I80" s="75">
        <v>0</v>
      </c>
      <c r="J80" s="75">
        <f t="shared" si="7"/>
        <v>4</v>
      </c>
      <c r="K80" s="75">
        <f t="shared" si="5"/>
        <v>4</v>
      </c>
      <c r="L80" s="88">
        <f t="shared" si="6"/>
        <v>0.04</v>
      </c>
      <c r="M80" s="75">
        <v>11</v>
      </c>
      <c r="N80" s="75"/>
      <c r="O80" s="75">
        <v>12</v>
      </c>
      <c r="P80" s="75" t="s">
        <v>25</v>
      </c>
      <c r="Q80" s="89" t="s">
        <v>162</v>
      </c>
      <c r="R80" s="89" t="s">
        <v>74</v>
      </c>
    </row>
    <row r="81" spans="1:18" x14ac:dyDescent="0.3">
      <c r="A81" s="75">
        <v>13</v>
      </c>
      <c r="B81" s="87" t="s">
        <v>95</v>
      </c>
      <c r="C81" s="75">
        <v>0</v>
      </c>
      <c r="D81" s="75">
        <v>4</v>
      </c>
      <c r="E81" s="75">
        <v>0</v>
      </c>
      <c r="F81" s="75">
        <v>0</v>
      </c>
      <c r="G81" s="75">
        <v>0</v>
      </c>
      <c r="H81" s="75">
        <v>0</v>
      </c>
      <c r="I81" s="75">
        <v>0</v>
      </c>
      <c r="J81" s="75">
        <f t="shared" si="7"/>
        <v>4</v>
      </c>
      <c r="K81" s="75">
        <f t="shared" si="5"/>
        <v>4</v>
      </c>
      <c r="L81" s="88">
        <f t="shared" si="6"/>
        <v>0.04</v>
      </c>
      <c r="M81" s="75">
        <v>11</v>
      </c>
      <c r="N81" s="75"/>
      <c r="O81" s="75">
        <v>12</v>
      </c>
      <c r="P81" s="75" t="s">
        <v>25</v>
      </c>
      <c r="Q81" s="89" t="s">
        <v>171</v>
      </c>
      <c r="R81" s="89" t="s">
        <v>62</v>
      </c>
    </row>
    <row r="82" spans="1:18" x14ac:dyDescent="0.3">
      <c r="A82" s="75">
        <v>14</v>
      </c>
      <c r="B82" s="87" t="s">
        <v>80</v>
      </c>
      <c r="C82" s="75">
        <v>1</v>
      </c>
      <c r="D82" s="75">
        <v>2.5</v>
      </c>
      <c r="E82" s="75">
        <v>0</v>
      </c>
      <c r="F82" s="75">
        <v>0</v>
      </c>
      <c r="G82" s="75">
        <v>0</v>
      </c>
      <c r="H82" s="75">
        <v>0</v>
      </c>
      <c r="I82" s="75">
        <v>0</v>
      </c>
      <c r="J82" s="75">
        <f t="shared" si="7"/>
        <v>3.5</v>
      </c>
      <c r="K82" s="75">
        <f t="shared" si="5"/>
        <v>3.5</v>
      </c>
      <c r="L82" s="88">
        <f t="shared" si="6"/>
        <v>3.5000000000000003E-2</v>
      </c>
      <c r="M82" s="75">
        <v>11</v>
      </c>
      <c r="N82" s="75"/>
      <c r="O82" s="75">
        <v>14</v>
      </c>
      <c r="P82" s="75" t="s">
        <v>25</v>
      </c>
      <c r="Q82" s="89" t="s">
        <v>156</v>
      </c>
      <c r="R82" s="89" t="s">
        <v>49</v>
      </c>
    </row>
    <row r="83" spans="1:18" x14ac:dyDescent="0.3">
      <c r="A83" s="75">
        <v>15</v>
      </c>
      <c r="B83" s="87" t="s">
        <v>89</v>
      </c>
      <c r="C83" s="75">
        <v>0</v>
      </c>
      <c r="D83" s="75">
        <v>3.5</v>
      </c>
      <c r="E83" s="75">
        <v>0</v>
      </c>
      <c r="F83" s="75">
        <v>0</v>
      </c>
      <c r="G83" s="75">
        <v>0</v>
      </c>
      <c r="H83" s="75">
        <v>0</v>
      </c>
      <c r="I83" s="75">
        <v>0</v>
      </c>
      <c r="J83" s="75">
        <f t="shared" si="7"/>
        <v>3.5</v>
      </c>
      <c r="K83" s="75">
        <f t="shared" si="5"/>
        <v>3.5</v>
      </c>
      <c r="L83" s="88">
        <f t="shared" si="6"/>
        <v>3.5000000000000003E-2</v>
      </c>
      <c r="M83" s="75">
        <v>11</v>
      </c>
      <c r="N83" s="75"/>
      <c r="O83" s="75">
        <v>14</v>
      </c>
      <c r="P83" s="75" t="s">
        <v>25</v>
      </c>
      <c r="Q83" s="89" t="s">
        <v>165</v>
      </c>
      <c r="R83" s="89" t="s">
        <v>17</v>
      </c>
    </row>
    <row r="84" spans="1:18" s="7" customFormat="1" x14ac:dyDescent="0.3">
      <c r="A84" s="98">
        <v>16</v>
      </c>
      <c r="B84" s="99" t="s">
        <v>97</v>
      </c>
      <c r="C84" s="98">
        <v>0</v>
      </c>
      <c r="D84" s="98">
        <v>2.5</v>
      </c>
      <c r="E84" s="98">
        <v>0</v>
      </c>
      <c r="F84" s="98">
        <v>0</v>
      </c>
      <c r="G84" s="98">
        <v>0</v>
      </c>
      <c r="H84" s="98">
        <v>1</v>
      </c>
      <c r="I84" s="98">
        <v>0</v>
      </c>
      <c r="J84" s="98">
        <f t="shared" si="7"/>
        <v>3.5</v>
      </c>
      <c r="K84" s="98">
        <f t="shared" si="5"/>
        <v>3.5</v>
      </c>
      <c r="L84" s="101">
        <f t="shared" si="6"/>
        <v>3.5000000000000003E-2</v>
      </c>
      <c r="M84" s="98">
        <v>11</v>
      </c>
      <c r="N84" s="98"/>
      <c r="O84" s="98">
        <v>14</v>
      </c>
      <c r="P84" s="98" t="s">
        <v>25</v>
      </c>
      <c r="Q84" s="102" t="s">
        <v>173</v>
      </c>
      <c r="R84" s="102" t="s">
        <v>64</v>
      </c>
    </row>
    <row r="85" spans="1:18" s="7" customFormat="1" x14ac:dyDescent="0.3">
      <c r="A85" s="98">
        <v>17</v>
      </c>
      <c r="B85" s="99" t="s">
        <v>79</v>
      </c>
      <c r="C85" s="98">
        <v>0</v>
      </c>
      <c r="D85" s="98">
        <v>2.5</v>
      </c>
      <c r="E85" s="98">
        <v>0</v>
      </c>
      <c r="F85" s="98">
        <v>0</v>
      </c>
      <c r="G85" s="98">
        <v>0</v>
      </c>
      <c r="H85" s="98">
        <v>0</v>
      </c>
      <c r="I85" s="98">
        <v>0</v>
      </c>
      <c r="J85" s="98">
        <f t="shared" si="7"/>
        <v>2.5</v>
      </c>
      <c r="K85" s="98">
        <f t="shared" si="5"/>
        <v>2.5</v>
      </c>
      <c r="L85" s="101">
        <f t="shared" si="6"/>
        <v>2.5000000000000001E-2</v>
      </c>
      <c r="M85" s="98">
        <v>11</v>
      </c>
      <c r="N85" s="98"/>
      <c r="O85" s="98">
        <v>17</v>
      </c>
      <c r="P85" s="98" t="s">
        <v>25</v>
      </c>
      <c r="Q85" s="102" t="s">
        <v>155</v>
      </c>
      <c r="R85" s="102" t="s">
        <v>69</v>
      </c>
    </row>
    <row r="86" spans="1:18" s="7" customFormat="1" x14ac:dyDescent="0.3">
      <c r="A86" s="98">
        <v>18</v>
      </c>
      <c r="B86" s="99" t="s">
        <v>81</v>
      </c>
      <c r="C86" s="98">
        <v>0</v>
      </c>
      <c r="D86" s="98">
        <v>2.5</v>
      </c>
      <c r="E86" s="98">
        <v>0</v>
      </c>
      <c r="F86" s="98">
        <v>0</v>
      </c>
      <c r="G86" s="98">
        <v>0</v>
      </c>
      <c r="H86" s="98">
        <v>0</v>
      </c>
      <c r="I86" s="98">
        <v>0</v>
      </c>
      <c r="J86" s="98">
        <f t="shared" si="7"/>
        <v>2.5</v>
      </c>
      <c r="K86" s="98">
        <f t="shared" si="5"/>
        <v>2.5</v>
      </c>
      <c r="L86" s="101">
        <f t="shared" si="6"/>
        <v>2.5000000000000001E-2</v>
      </c>
      <c r="M86" s="98">
        <v>11</v>
      </c>
      <c r="N86" s="98"/>
      <c r="O86" s="98">
        <v>17</v>
      </c>
      <c r="P86" s="98" t="s">
        <v>25</v>
      </c>
      <c r="Q86" s="102" t="s">
        <v>157</v>
      </c>
      <c r="R86" s="102" t="s">
        <v>71</v>
      </c>
    </row>
    <row r="87" spans="1:18" s="7" customFormat="1" x14ac:dyDescent="0.3">
      <c r="A87" s="98">
        <v>19</v>
      </c>
      <c r="B87" s="99" t="s">
        <v>90</v>
      </c>
      <c r="C87" s="98">
        <v>0</v>
      </c>
      <c r="D87" s="98">
        <v>2</v>
      </c>
      <c r="E87" s="98">
        <v>0</v>
      </c>
      <c r="F87" s="98">
        <v>0</v>
      </c>
      <c r="G87" s="98">
        <v>0</v>
      </c>
      <c r="H87" s="98">
        <v>0</v>
      </c>
      <c r="I87" s="98">
        <v>0.5</v>
      </c>
      <c r="J87" s="98">
        <f t="shared" si="7"/>
        <v>2.5</v>
      </c>
      <c r="K87" s="98">
        <f t="shared" si="5"/>
        <v>2.5</v>
      </c>
      <c r="L87" s="101">
        <f t="shared" si="6"/>
        <v>2.5000000000000001E-2</v>
      </c>
      <c r="M87" s="98">
        <v>11</v>
      </c>
      <c r="N87" s="98"/>
      <c r="O87" s="98">
        <v>17</v>
      </c>
      <c r="P87" s="98" t="s">
        <v>25</v>
      </c>
      <c r="Q87" s="102" t="s">
        <v>166</v>
      </c>
      <c r="R87" s="102" t="s">
        <v>26</v>
      </c>
    </row>
    <row r="88" spans="1:18" s="7" customFormat="1" x14ac:dyDescent="0.3">
      <c r="A88" s="98">
        <v>20</v>
      </c>
      <c r="B88" s="99" t="s">
        <v>84</v>
      </c>
      <c r="C88" s="98">
        <v>0</v>
      </c>
      <c r="D88" s="98">
        <v>2</v>
      </c>
      <c r="E88" s="98">
        <v>0</v>
      </c>
      <c r="F88" s="98">
        <v>0</v>
      </c>
      <c r="G88" s="98">
        <v>0</v>
      </c>
      <c r="H88" s="98">
        <v>0</v>
      </c>
      <c r="I88" s="98">
        <v>0</v>
      </c>
      <c r="J88" s="98">
        <f t="shared" si="7"/>
        <v>2</v>
      </c>
      <c r="K88" s="98">
        <f t="shared" si="5"/>
        <v>2</v>
      </c>
      <c r="L88" s="101">
        <f t="shared" si="6"/>
        <v>0.02</v>
      </c>
      <c r="M88" s="98">
        <v>11</v>
      </c>
      <c r="N88" s="98"/>
      <c r="O88" s="98">
        <v>20</v>
      </c>
      <c r="P88" s="98" t="s">
        <v>25</v>
      </c>
      <c r="Q88" s="102" t="s">
        <v>160</v>
      </c>
      <c r="R88" s="102" t="s">
        <v>26</v>
      </c>
    </row>
    <row r="89" spans="1:18" x14ac:dyDescent="0.3">
      <c r="A89" s="75">
        <v>21</v>
      </c>
      <c r="B89" s="87" t="s">
        <v>99</v>
      </c>
      <c r="C89" s="75">
        <v>0</v>
      </c>
      <c r="D89" s="75">
        <v>1.5</v>
      </c>
      <c r="E89" s="75">
        <v>0</v>
      </c>
      <c r="F89" s="75">
        <v>0</v>
      </c>
      <c r="G89" s="75">
        <v>0</v>
      </c>
      <c r="H89" s="75">
        <v>0</v>
      </c>
      <c r="I89" s="75">
        <v>0</v>
      </c>
      <c r="J89" s="75">
        <f t="shared" si="7"/>
        <v>1.5</v>
      </c>
      <c r="K89" s="75">
        <f t="shared" si="5"/>
        <v>1.5</v>
      </c>
      <c r="L89" s="88">
        <f t="shared" si="6"/>
        <v>1.4999999999999999E-2</v>
      </c>
      <c r="M89" s="75">
        <v>11</v>
      </c>
      <c r="N89" s="75"/>
      <c r="O89" s="75">
        <v>21</v>
      </c>
      <c r="P89" s="75" t="s">
        <v>25</v>
      </c>
      <c r="Q89" s="89" t="s">
        <v>175</v>
      </c>
      <c r="R89" s="89" t="s">
        <v>21</v>
      </c>
    </row>
    <row r="90" spans="1:18" s="7" customFormat="1" x14ac:dyDescent="0.3">
      <c r="A90" s="98">
        <v>22</v>
      </c>
      <c r="B90" s="99" t="s">
        <v>77</v>
      </c>
      <c r="C90" s="98">
        <v>1</v>
      </c>
      <c r="D90" s="98">
        <v>0</v>
      </c>
      <c r="E90" s="98">
        <v>0</v>
      </c>
      <c r="F90" s="98">
        <v>0</v>
      </c>
      <c r="G90" s="98">
        <v>0</v>
      </c>
      <c r="H90" s="98">
        <v>0</v>
      </c>
      <c r="I90" s="98">
        <v>0</v>
      </c>
      <c r="J90" s="98">
        <f t="shared" si="7"/>
        <v>1</v>
      </c>
      <c r="K90" s="98">
        <f t="shared" si="5"/>
        <v>1</v>
      </c>
      <c r="L90" s="101">
        <f t="shared" si="6"/>
        <v>0.01</v>
      </c>
      <c r="M90" s="98">
        <v>11</v>
      </c>
      <c r="N90" s="98"/>
      <c r="O90" s="98">
        <v>22</v>
      </c>
      <c r="P90" s="98" t="s">
        <v>25</v>
      </c>
      <c r="Q90" s="102" t="s">
        <v>153</v>
      </c>
      <c r="R90" s="102" t="s">
        <v>26</v>
      </c>
    </row>
    <row r="91" spans="1:18" s="7" customFormat="1" x14ac:dyDescent="0.3">
      <c r="A91" s="98">
        <v>23</v>
      </c>
      <c r="B91" s="99" t="s">
        <v>82</v>
      </c>
      <c r="C91" s="98">
        <v>0</v>
      </c>
      <c r="D91" s="98">
        <v>0</v>
      </c>
      <c r="E91" s="98">
        <v>0</v>
      </c>
      <c r="F91" s="98">
        <v>0</v>
      </c>
      <c r="G91" s="98">
        <v>0</v>
      </c>
      <c r="H91" s="98">
        <v>0</v>
      </c>
      <c r="I91" s="98">
        <v>0</v>
      </c>
      <c r="J91" s="98">
        <f t="shared" si="7"/>
        <v>0</v>
      </c>
      <c r="K91" s="98">
        <f t="shared" si="5"/>
        <v>0</v>
      </c>
      <c r="L91" s="101">
        <f t="shared" si="6"/>
        <v>0</v>
      </c>
      <c r="M91" s="98">
        <v>11</v>
      </c>
      <c r="N91" s="98"/>
      <c r="O91" s="98">
        <v>23</v>
      </c>
      <c r="P91" s="98" t="s">
        <v>25</v>
      </c>
      <c r="Q91" s="102" t="s">
        <v>158</v>
      </c>
      <c r="R91" s="102" t="s">
        <v>73</v>
      </c>
    </row>
    <row r="92" spans="1:18" s="7" customFormat="1" x14ac:dyDescent="0.3">
      <c r="A92" s="98">
        <v>24</v>
      </c>
      <c r="B92" s="99" t="s">
        <v>87</v>
      </c>
      <c r="C92" s="98">
        <v>0</v>
      </c>
      <c r="D92" s="98">
        <v>0</v>
      </c>
      <c r="E92" s="98">
        <v>0</v>
      </c>
      <c r="F92" s="98">
        <v>0</v>
      </c>
      <c r="G92" s="98">
        <v>0</v>
      </c>
      <c r="H92" s="98">
        <v>0</v>
      </c>
      <c r="I92" s="98">
        <v>0</v>
      </c>
      <c r="J92" s="98">
        <f t="shared" si="7"/>
        <v>0</v>
      </c>
      <c r="K92" s="98">
        <f t="shared" si="5"/>
        <v>0</v>
      </c>
      <c r="L92" s="101">
        <f t="shared" si="6"/>
        <v>0</v>
      </c>
      <c r="M92" s="98">
        <v>11</v>
      </c>
      <c r="N92" s="98"/>
      <c r="O92" s="98">
        <v>23</v>
      </c>
      <c r="P92" s="98" t="s">
        <v>25</v>
      </c>
      <c r="Q92" s="102" t="s">
        <v>163</v>
      </c>
      <c r="R92" s="102" t="s">
        <v>73</v>
      </c>
    </row>
    <row r="95" spans="1:18" x14ac:dyDescent="0.3">
      <c r="A95" s="78" t="s">
        <v>42</v>
      </c>
      <c r="B95" s="79"/>
      <c r="C95" s="80"/>
      <c r="D95" s="80"/>
      <c r="E95" s="80">
        <v>29</v>
      </c>
      <c r="F95" s="53">
        <v>31</v>
      </c>
      <c r="G95" s="53">
        <v>27</v>
      </c>
      <c r="H95" s="93"/>
      <c r="I95" s="93"/>
      <c r="J95" s="93"/>
      <c r="K95" s="93"/>
      <c r="L95" s="93"/>
      <c r="Q95" s="54"/>
    </row>
    <row r="96" spans="1:18" x14ac:dyDescent="0.3">
      <c r="A96" s="78" t="s">
        <v>43</v>
      </c>
      <c r="B96" s="79"/>
      <c r="C96" s="80"/>
      <c r="D96" s="80"/>
      <c r="E96" s="80">
        <v>0</v>
      </c>
      <c r="F96" s="77">
        <v>0</v>
      </c>
      <c r="G96" s="77">
        <v>3</v>
      </c>
    </row>
    <row r="97" spans="1:15" x14ac:dyDescent="0.3">
      <c r="A97" s="78" t="s">
        <v>46</v>
      </c>
      <c r="B97" s="79"/>
      <c r="C97" s="80"/>
      <c r="D97" s="80"/>
      <c r="E97" s="80">
        <v>29</v>
      </c>
      <c r="F97" s="77">
        <v>31</v>
      </c>
      <c r="G97" s="77">
        <v>24</v>
      </c>
      <c r="I97" s="93"/>
    </row>
    <row r="112" spans="1:15" x14ac:dyDescent="0.3">
      <c r="A112" s="81"/>
      <c r="B112" s="81"/>
      <c r="C112" s="82"/>
      <c r="G112" s="82"/>
      <c r="H112" s="82"/>
      <c r="I112" s="93"/>
      <c r="J112" s="93"/>
      <c r="K112" s="93"/>
      <c r="L112" s="93"/>
      <c r="M112" s="93"/>
      <c r="N112" s="93"/>
      <c r="O112" s="93"/>
    </row>
    <row r="113" spans="1:16" x14ac:dyDescent="0.3">
      <c r="A113" s="81"/>
      <c r="B113" s="81"/>
      <c r="C113" s="82"/>
      <c r="E113" s="93"/>
      <c r="G113" s="82"/>
      <c r="H113" s="82"/>
      <c r="I113" s="94"/>
      <c r="J113" s="94"/>
      <c r="K113" s="94"/>
      <c r="M113" s="95"/>
      <c r="N113" s="95"/>
      <c r="O113" s="95"/>
      <c r="P113" s="95"/>
    </row>
    <row r="114" spans="1:16" x14ac:dyDescent="0.3">
      <c r="A114" s="81"/>
      <c r="B114" s="81"/>
      <c r="C114" s="82"/>
      <c r="E114" s="94"/>
      <c r="G114" s="82"/>
      <c r="H114" s="82"/>
      <c r="I114" s="94"/>
      <c r="J114" s="94"/>
      <c r="K114" s="94"/>
      <c r="L114" s="94"/>
      <c r="M114" s="94"/>
      <c r="N114" s="94"/>
      <c r="O114" s="94"/>
    </row>
    <row r="115" spans="1:16" x14ac:dyDescent="0.3">
      <c r="K115" s="96"/>
    </row>
    <row r="116" spans="1:16" x14ac:dyDescent="0.3">
      <c r="A116" s="54"/>
      <c r="B116" s="54"/>
      <c r="C116" s="93"/>
      <c r="D116" s="93"/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</row>
    <row r="117" spans="1:16" x14ac:dyDescent="0.3">
      <c r="A117" s="55"/>
      <c r="B117" s="55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4"/>
      <c r="O117" s="94"/>
    </row>
    <row r="118" spans="1:16" x14ac:dyDescent="0.3">
      <c r="A118" s="56"/>
      <c r="B118" s="56"/>
      <c r="C118" s="97"/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</row>
  </sheetData>
  <protectedRanges>
    <protectedRange sqref="C8:H8" name="Диапазон1"/>
  </protectedRanges>
  <autoFilter ref="A8:S92"/>
  <mergeCells count="17">
    <mergeCell ref="M113:P113"/>
    <mergeCell ref="A118:O118"/>
    <mergeCell ref="M5:M8"/>
    <mergeCell ref="N5:N8"/>
    <mergeCell ref="O5:O8"/>
    <mergeCell ref="P5:P8"/>
    <mergeCell ref="Q5:Q8"/>
    <mergeCell ref="R5:R8"/>
    <mergeCell ref="A1:L1"/>
    <mergeCell ref="A2:L2"/>
    <mergeCell ref="A5:A8"/>
    <mergeCell ref="B5:B7"/>
    <mergeCell ref="C5:I5"/>
    <mergeCell ref="K5:K7"/>
    <mergeCell ref="L5:L8"/>
    <mergeCell ref="C6:D6"/>
    <mergeCell ref="E6:I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zoomScale="85" zoomScaleNormal="85" workbookViewId="0">
      <selection sqref="A1:K1"/>
    </sheetView>
  </sheetViews>
  <sheetFormatPr defaultRowHeight="14.4" x14ac:dyDescent="0.3"/>
  <cols>
    <col min="10" max="10" width="38.6640625" bestFit="1" customWidth="1"/>
    <col min="11" max="11" width="46" bestFit="1" customWidth="1"/>
  </cols>
  <sheetData>
    <row r="1" spans="1:13" x14ac:dyDescent="0.3">
      <c r="A1" t="s">
        <v>234</v>
      </c>
      <c r="B1" t="s">
        <v>234</v>
      </c>
      <c r="C1" t="s">
        <v>235</v>
      </c>
      <c r="D1" t="s">
        <v>234</v>
      </c>
      <c r="E1" t="s">
        <v>234</v>
      </c>
      <c r="F1" t="s">
        <v>234</v>
      </c>
      <c r="G1" t="s">
        <v>234</v>
      </c>
      <c r="H1" t="s">
        <v>234</v>
      </c>
      <c r="I1" t="s">
        <v>233</v>
      </c>
      <c r="J1" t="s">
        <v>234</v>
      </c>
      <c r="K1" t="s">
        <v>234</v>
      </c>
      <c r="L1" t="s">
        <v>234</v>
      </c>
      <c r="M1" t="s">
        <v>234</v>
      </c>
    </row>
    <row r="2" spans="1:13" ht="15.6" x14ac:dyDescent="0.3">
      <c r="A2" s="12" t="s">
        <v>102</v>
      </c>
      <c r="B2" s="20">
        <v>12</v>
      </c>
      <c r="C2" s="20">
        <v>10</v>
      </c>
      <c r="D2" s="21">
        <v>7</v>
      </c>
      <c r="E2" s="21">
        <v>12</v>
      </c>
      <c r="F2" s="21">
        <v>10</v>
      </c>
      <c r="G2" s="21">
        <v>12</v>
      </c>
      <c r="H2" s="21">
        <v>11</v>
      </c>
      <c r="I2" s="13">
        <f t="shared" ref="I2:I30" si="0">SUM(B2:H2)</f>
        <v>74</v>
      </c>
      <c r="J2" s="22" t="s">
        <v>201</v>
      </c>
      <c r="K2" s="22" t="s">
        <v>51</v>
      </c>
    </row>
    <row r="3" spans="1:13" ht="15.6" x14ac:dyDescent="0.3">
      <c r="A3" s="12" t="s">
        <v>107</v>
      </c>
      <c r="B3" s="16">
        <v>4.5</v>
      </c>
      <c r="C3" s="16">
        <v>9.5</v>
      </c>
      <c r="D3" s="19">
        <v>0</v>
      </c>
      <c r="E3" s="19">
        <v>11</v>
      </c>
      <c r="F3" s="19">
        <v>2</v>
      </c>
      <c r="G3" s="19">
        <v>1</v>
      </c>
      <c r="H3" s="19">
        <v>3</v>
      </c>
      <c r="I3" s="13">
        <f t="shared" si="0"/>
        <v>31</v>
      </c>
      <c r="J3" s="22" t="s">
        <v>20</v>
      </c>
      <c r="K3" s="23" t="s">
        <v>21</v>
      </c>
    </row>
    <row r="4" spans="1:13" ht="15.6" x14ac:dyDescent="0.3">
      <c r="A4" s="12" t="s">
        <v>110</v>
      </c>
      <c r="B4" s="16">
        <v>5.5</v>
      </c>
      <c r="C4" s="16">
        <v>3</v>
      </c>
      <c r="D4" s="19">
        <v>10</v>
      </c>
      <c r="E4" s="19">
        <v>6</v>
      </c>
      <c r="F4" s="19">
        <v>0</v>
      </c>
      <c r="G4" s="19">
        <v>3</v>
      </c>
      <c r="H4" s="19">
        <v>0</v>
      </c>
      <c r="I4" s="13">
        <f t="shared" si="0"/>
        <v>27.5</v>
      </c>
      <c r="J4" s="22" t="s">
        <v>195</v>
      </c>
      <c r="K4" s="23" t="s">
        <v>21</v>
      </c>
    </row>
    <row r="5" spans="1:13" ht="15.6" x14ac:dyDescent="0.3">
      <c r="A5" s="12" t="s">
        <v>103</v>
      </c>
      <c r="B5" s="20">
        <v>7</v>
      </c>
      <c r="C5" s="20">
        <v>6.5</v>
      </c>
      <c r="D5" s="21">
        <v>6</v>
      </c>
      <c r="E5" s="21">
        <v>2</v>
      </c>
      <c r="F5" s="21">
        <v>2</v>
      </c>
      <c r="G5" s="21">
        <v>4</v>
      </c>
      <c r="H5" s="21">
        <v>0</v>
      </c>
      <c r="I5" s="13">
        <f t="shared" si="0"/>
        <v>27.5</v>
      </c>
      <c r="J5" s="22" t="s">
        <v>200</v>
      </c>
      <c r="K5" s="23" t="s">
        <v>21</v>
      </c>
    </row>
    <row r="6" spans="1:13" ht="15.6" x14ac:dyDescent="0.3">
      <c r="A6" s="12" t="s">
        <v>33</v>
      </c>
      <c r="B6" s="15">
        <v>2</v>
      </c>
      <c r="C6" s="15">
        <v>4</v>
      </c>
      <c r="D6" s="19">
        <v>11</v>
      </c>
      <c r="E6" s="19">
        <v>3</v>
      </c>
      <c r="F6" s="19">
        <v>0</v>
      </c>
      <c r="G6" s="19">
        <v>2</v>
      </c>
      <c r="H6" s="19">
        <v>0</v>
      </c>
      <c r="I6" s="2">
        <f t="shared" si="0"/>
        <v>22</v>
      </c>
      <c r="J6" s="22" t="s">
        <v>176</v>
      </c>
      <c r="K6" s="23" t="s">
        <v>21</v>
      </c>
    </row>
    <row r="7" spans="1:13" ht="15.6" x14ac:dyDescent="0.3">
      <c r="A7" s="12" t="s">
        <v>106</v>
      </c>
      <c r="B7" s="20">
        <v>4.5</v>
      </c>
      <c r="C7" s="20">
        <v>4.5</v>
      </c>
      <c r="D7" s="21">
        <v>0</v>
      </c>
      <c r="E7" s="21">
        <v>0</v>
      </c>
      <c r="F7" s="21">
        <v>2</v>
      </c>
      <c r="G7" s="21">
        <v>9</v>
      </c>
      <c r="H7" s="21">
        <v>0</v>
      </c>
      <c r="I7" s="13">
        <f t="shared" si="0"/>
        <v>20</v>
      </c>
      <c r="J7" s="22" t="s">
        <v>198</v>
      </c>
      <c r="K7" s="23" t="s">
        <v>54</v>
      </c>
    </row>
    <row r="8" spans="1:13" ht="15.6" x14ac:dyDescent="0.3">
      <c r="A8" s="12" t="s">
        <v>39</v>
      </c>
      <c r="B8" s="15">
        <v>3.5</v>
      </c>
      <c r="C8" s="15">
        <v>2</v>
      </c>
      <c r="D8" s="19">
        <v>7</v>
      </c>
      <c r="E8" s="19">
        <v>4</v>
      </c>
      <c r="F8" s="19">
        <v>0</v>
      </c>
      <c r="G8" s="19">
        <v>2</v>
      </c>
      <c r="H8" s="19">
        <v>0</v>
      </c>
      <c r="I8" s="2">
        <f t="shared" si="0"/>
        <v>18.5</v>
      </c>
      <c r="J8" s="22" t="s">
        <v>188</v>
      </c>
      <c r="K8" s="23" t="s">
        <v>53</v>
      </c>
    </row>
    <row r="9" spans="1:13" ht="15.6" x14ac:dyDescent="0.3">
      <c r="A9" s="12" t="s">
        <v>35</v>
      </c>
      <c r="B9" s="15">
        <v>0.5</v>
      </c>
      <c r="C9" s="15">
        <v>4</v>
      </c>
      <c r="D9" s="19">
        <v>9</v>
      </c>
      <c r="E9" s="19">
        <v>3</v>
      </c>
      <c r="F9" s="19">
        <v>1</v>
      </c>
      <c r="G9" s="19">
        <v>0</v>
      </c>
      <c r="H9" s="19">
        <v>0</v>
      </c>
      <c r="I9" s="4">
        <f t="shared" si="0"/>
        <v>17.5</v>
      </c>
      <c r="J9" s="22" t="s">
        <v>23</v>
      </c>
      <c r="K9" s="23" t="s">
        <v>21</v>
      </c>
    </row>
    <row r="10" spans="1:13" ht="15.6" x14ac:dyDescent="0.3">
      <c r="A10" s="12" t="s">
        <v>37</v>
      </c>
      <c r="B10" s="15">
        <v>2.5</v>
      </c>
      <c r="C10" s="15">
        <v>5.5</v>
      </c>
      <c r="D10" s="19">
        <v>0</v>
      </c>
      <c r="E10" s="19">
        <v>0</v>
      </c>
      <c r="F10" s="19">
        <v>1</v>
      </c>
      <c r="G10" s="19">
        <v>8</v>
      </c>
      <c r="H10" s="19">
        <v>0</v>
      </c>
      <c r="I10" s="2">
        <f t="shared" si="0"/>
        <v>17</v>
      </c>
      <c r="J10" s="22" t="s">
        <v>180</v>
      </c>
      <c r="K10" s="23" t="s">
        <v>49</v>
      </c>
    </row>
    <row r="11" spans="1:13" ht="15.6" x14ac:dyDescent="0.3">
      <c r="A11" s="12" t="s">
        <v>38</v>
      </c>
      <c r="B11" s="15">
        <v>0.5</v>
      </c>
      <c r="C11" s="15">
        <v>4</v>
      </c>
      <c r="D11" s="19">
        <v>11</v>
      </c>
      <c r="E11" s="19">
        <v>0</v>
      </c>
      <c r="F11" s="19">
        <v>0</v>
      </c>
      <c r="G11" s="19">
        <v>1</v>
      </c>
      <c r="H11" s="19">
        <v>0</v>
      </c>
      <c r="I11" s="2">
        <f t="shared" si="0"/>
        <v>16.5</v>
      </c>
      <c r="J11" s="22" t="s">
        <v>181</v>
      </c>
      <c r="K11" s="23" t="s">
        <v>21</v>
      </c>
    </row>
    <row r="12" spans="1:13" ht="15.6" x14ac:dyDescent="0.3">
      <c r="A12" s="12" t="s">
        <v>112</v>
      </c>
      <c r="B12" s="16">
        <v>5</v>
      </c>
      <c r="C12" s="16">
        <v>4.5</v>
      </c>
      <c r="D12" s="19">
        <v>0</v>
      </c>
      <c r="E12" s="19">
        <v>2</v>
      </c>
      <c r="F12" s="19">
        <v>0</v>
      </c>
      <c r="G12" s="19">
        <v>2</v>
      </c>
      <c r="H12" s="19">
        <v>3</v>
      </c>
      <c r="I12" s="13">
        <f t="shared" si="0"/>
        <v>16.5</v>
      </c>
      <c r="J12" s="22" t="s">
        <v>193</v>
      </c>
      <c r="K12" s="23" t="s">
        <v>17</v>
      </c>
    </row>
    <row r="13" spans="1:13" ht="15.6" x14ac:dyDescent="0.3">
      <c r="A13" s="12" t="s">
        <v>109</v>
      </c>
      <c r="B13" s="16">
        <v>0.5</v>
      </c>
      <c r="C13" s="16">
        <v>9</v>
      </c>
      <c r="D13" s="19">
        <v>2</v>
      </c>
      <c r="E13" s="19">
        <v>1</v>
      </c>
      <c r="F13" s="19">
        <v>2</v>
      </c>
      <c r="G13" s="19">
        <v>0</v>
      </c>
      <c r="H13" s="19">
        <v>0</v>
      </c>
      <c r="I13" s="13">
        <f t="shared" si="0"/>
        <v>14.5</v>
      </c>
      <c r="J13" s="22" t="s">
        <v>196</v>
      </c>
      <c r="K13" s="23" t="s">
        <v>55</v>
      </c>
    </row>
    <row r="14" spans="1:13" ht="15.6" x14ac:dyDescent="0.3">
      <c r="A14" s="12" t="s">
        <v>108</v>
      </c>
      <c r="B14" s="16">
        <v>2</v>
      </c>
      <c r="C14" s="16">
        <v>0.5</v>
      </c>
      <c r="D14" s="19">
        <v>0</v>
      </c>
      <c r="E14" s="19">
        <v>3</v>
      </c>
      <c r="F14" s="19">
        <v>8</v>
      </c>
      <c r="G14" s="19">
        <v>0</v>
      </c>
      <c r="H14" s="19">
        <v>0</v>
      </c>
      <c r="I14" s="13">
        <f t="shared" si="0"/>
        <v>13.5</v>
      </c>
      <c r="J14" s="22" t="s">
        <v>197</v>
      </c>
      <c r="K14" s="23" t="s">
        <v>52</v>
      </c>
    </row>
    <row r="15" spans="1:13" ht="15.6" x14ac:dyDescent="0.3">
      <c r="A15" s="12" t="s">
        <v>105</v>
      </c>
      <c r="B15" s="20">
        <v>5.5</v>
      </c>
      <c r="C15" s="20">
        <v>2.5</v>
      </c>
      <c r="D15" s="21">
        <v>0</v>
      </c>
      <c r="E15" s="21">
        <v>1</v>
      </c>
      <c r="F15" s="21">
        <v>0</v>
      </c>
      <c r="G15" s="21">
        <v>1</v>
      </c>
      <c r="H15" s="21">
        <v>2</v>
      </c>
      <c r="I15" s="13">
        <f t="shared" si="0"/>
        <v>12</v>
      </c>
      <c r="J15" s="22" t="s">
        <v>199</v>
      </c>
      <c r="K15" s="23" t="s">
        <v>21</v>
      </c>
    </row>
    <row r="16" spans="1:13" ht="15.6" x14ac:dyDescent="0.3">
      <c r="A16" s="12" t="s">
        <v>41</v>
      </c>
      <c r="B16" s="15">
        <v>0.5</v>
      </c>
      <c r="C16" s="15">
        <v>7.5</v>
      </c>
      <c r="D16" s="19">
        <v>0</v>
      </c>
      <c r="E16" s="19">
        <v>0</v>
      </c>
      <c r="F16" s="19">
        <v>0</v>
      </c>
      <c r="G16" s="19">
        <v>2</v>
      </c>
      <c r="H16" s="19">
        <v>0</v>
      </c>
      <c r="I16" s="2">
        <f t="shared" si="0"/>
        <v>10</v>
      </c>
      <c r="J16" s="22" t="s">
        <v>190</v>
      </c>
      <c r="K16" s="23" t="s">
        <v>49</v>
      </c>
    </row>
    <row r="17" spans="1:11" ht="15.6" x14ac:dyDescent="0.3">
      <c r="A17" s="12" t="s">
        <v>28</v>
      </c>
      <c r="B17" s="15">
        <v>2</v>
      </c>
      <c r="C17" s="15">
        <v>5.5</v>
      </c>
      <c r="D17" s="19">
        <v>0</v>
      </c>
      <c r="E17" s="19">
        <v>1</v>
      </c>
      <c r="F17" s="19">
        <v>0</v>
      </c>
      <c r="G17" s="19">
        <v>1</v>
      </c>
      <c r="H17" s="19">
        <v>0</v>
      </c>
      <c r="I17" s="2">
        <f t="shared" si="0"/>
        <v>9.5</v>
      </c>
      <c r="J17" s="22" t="s">
        <v>179</v>
      </c>
      <c r="K17" s="23" t="s">
        <v>21</v>
      </c>
    </row>
    <row r="18" spans="1:11" ht="15.6" x14ac:dyDescent="0.3">
      <c r="A18" s="12" t="s">
        <v>29</v>
      </c>
      <c r="B18" s="15">
        <v>6</v>
      </c>
      <c r="C18" s="15">
        <v>2</v>
      </c>
      <c r="D18" s="19">
        <v>0</v>
      </c>
      <c r="E18" s="19">
        <v>0</v>
      </c>
      <c r="F18" s="19">
        <v>0</v>
      </c>
      <c r="G18" s="19">
        <v>1</v>
      </c>
      <c r="H18" s="19">
        <v>0</v>
      </c>
      <c r="I18" s="2">
        <f t="shared" si="0"/>
        <v>9</v>
      </c>
      <c r="J18" s="22" t="s">
        <v>182</v>
      </c>
      <c r="K18" s="23" t="s">
        <v>17</v>
      </c>
    </row>
    <row r="19" spans="1:11" ht="15.6" x14ac:dyDescent="0.3">
      <c r="A19" s="12" t="s">
        <v>27</v>
      </c>
      <c r="B19" s="15">
        <v>4.5</v>
      </c>
      <c r="C19" s="15">
        <v>2.5</v>
      </c>
      <c r="D19" s="19">
        <v>0</v>
      </c>
      <c r="E19" s="19">
        <v>0</v>
      </c>
      <c r="F19" s="19">
        <v>1</v>
      </c>
      <c r="G19" s="19">
        <v>0</v>
      </c>
      <c r="H19" s="19">
        <v>0</v>
      </c>
      <c r="I19" s="2">
        <f t="shared" si="0"/>
        <v>8</v>
      </c>
      <c r="J19" s="22" t="s">
        <v>177</v>
      </c>
      <c r="K19" s="23" t="s">
        <v>52</v>
      </c>
    </row>
    <row r="20" spans="1:11" ht="15.6" x14ac:dyDescent="0.3">
      <c r="A20" s="12" t="s">
        <v>111</v>
      </c>
      <c r="B20" s="16">
        <v>2</v>
      </c>
      <c r="C20" s="16">
        <v>1</v>
      </c>
      <c r="D20" s="19">
        <v>0</v>
      </c>
      <c r="E20" s="19">
        <v>1</v>
      </c>
      <c r="F20" s="19">
        <v>0</v>
      </c>
      <c r="G20" s="19">
        <v>4</v>
      </c>
      <c r="H20" s="19">
        <v>0</v>
      </c>
      <c r="I20" s="13">
        <f t="shared" si="0"/>
        <v>8</v>
      </c>
      <c r="J20" s="22" t="s">
        <v>194</v>
      </c>
      <c r="K20" s="23" t="s">
        <v>49</v>
      </c>
    </row>
    <row r="21" spans="1:11" ht="15.6" x14ac:dyDescent="0.3">
      <c r="A21" s="12" t="s">
        <v>104</v>
      </c>
      <c r="B21" s="20">
        <v>3.5</v>
      </c>
      <c r="C21" s="20">
        <v>1.5</v>
      </c>
      <c r="D21" s="21">
        <v>0</v>
      </c>
      <c r="E21" s="21">
        <v>2</v>
      </c>
      <c r="F21" s="21">
        <v>1</v>
      </c>
      <c r="G21" s="21">
        <v>0</v>
      </c>
      <c r="H21" s="21">
        <v>0</v>
      </c>
      <c r="I21" s="13">
        <f t="shared" si="0"/>
        <v>8</v>
      </c>
      <c r="J21" s="22" t="s">
        <v>30</v>
      </c>
      <c r="K21" s="23" t="s">
        <v>52</v>
      </c>
    </row>
    <row r="22" spans="1:11" ht="15.6" x14ac:dyDescent="0.3">
      <c r="A22" s="12" t="s">
        <v>31</v>
      </c>
      <c r="B22" s="15">
        <v>0.5</v>
      </c>
      <c r="C22" s="15">
        <v>2.5</v>
      </c>
      <c r="D22" s="19">
        <v>0</v>
      </c>
      <c r="E22" s="19">
        <v>0</v>
      </c>
      <c r="F22" s="19">
        <v>0</v>
      </c>
      <c r="G22" s="19">
        <v>4</v>
      </c>
      <c r="H22" s="19">
        <v>0</v>
      </c>
      <c r="I22" s="2">
        <f t="shared" si="0"/>
        <v>7</v>
      </c>
      <c r="J22" s="22" t="s">
        <v>186</v>
      </c>
      <c r="K22" s="23" t="s">
        <v>52</v>
      </c>
    </row>
    <row r="23" spans="1:11" ht="15.6" x14ac:dyDescent="0.3">
      <c r="A23" s="12" t="s">
        <v>32</v>
      </c>
      <c r="B23" s="15">
        <v>1.5</v>
      </c>
      <c r="C23" s="15">
        <v>4.5</v>
      </c>
      <c r="D23" s="19">
        <v>0</v>
      </c>
      <c r="E23" s="19">
        <v>0</v>
      </c>
      <c r="F23" s="19">
        <v>0</v>
      </c>
      <c r="G23" s="19">
        <v>1</v>
      </c>
      <c r="H23" s="19">
        <v>0</v>
      </c>
      <c r="I23" s="2">
        <f t="shared" si="0"/>
        <v>7</v>
      </c>
      <c r="J23" s="22" t="s">
        <v>187</v>
      </c>
      <c r="K23" s="23" t="s">
        <v>21</v>
      </c>
    </row>
    <row r="24" spans="1:11" ht="15.6" x14ac:dyDescent="0.3">
      <c r="A24" s="12" t="s">
        <v>24</v>
      </c>
      <c r="B24" s="15">
        <v>5</v>
      </c>
      <c r="C24" s="15">
        <v>0</v>
      </c>
      <c r="D24" s="19">
        <v>0</v>
      </c>
      <c r="E24" s="19">
        <v>1</v>
      </c>
      <c r="F24" s="19">
        <v>1</v>
      </c>
      <c r="G24" s="19">
        <v>0</v>
      </c>
      <c r="H24" s="19">
        <v>0</v>
      </c>
      <c r="I24" s="2">
        <f t="shared" si="0"/>
        <v>7</v>
      </c>
      <c r="J24" s="22" t="s">
        <v>191</v>
      </c>
      <c r="K24" s="23" t="s">
        <v>59</v>
      </c>
    </row>
    <row r="25" spans="1:11" ht="15.6" x14ac:dyDescent="0.3">
      <c r="A25" s="12" t="s">
        <v>113</v>
      </c>
      <c r="B25" s="16">
        <v>5</v>
      </c>
      <c r="C25" s="16">
        <v>0</v>
      </c>
      <c r="D25" s="19">
        <v>0</v>
      </c>
      <c r="E25" s="19">
        <v>1</v>
      </c>
      <c r="F25" s="19">
        <v>0</v>
      </c>
      <c r="G25" s="19">
        <v>1</v>
      </c>
      <c r="H25" s="19">
        <v>0</v>
      </c>
      <c r="I25" s="13">
        <f t="shared" si="0"/>
        <v>7</v>
      </c>
      <c r="J25" s="22" t="s">
        <v>192</v>
      </c>
      <c r="K25" s="23" t="s">
        <v>21</v>
      </c>
    </row>
    <row r="26" spans="1:11" ht="15.6" x14ac:dyDescent="0.3">
      <c r="A26" s="12" t="s">
        <v>18</v>
      </c>
      <c r="B26" s="15">
        <v>1.5</v>
      </c>
      <c r="C26" s="15">
        <v>4</v>
      </c>
      <c r="D26" s="19">
        <v>0</v>
      </c>
      <c r="E26" s="19">
        <v>0</v>
      </c>
      <c r="F26" s="19">
        <v>0</v>
      </c>
      <c r="G26" s="19">
        <v>1</v>
      </c>
      <c r="H26" s="19">
        <v>0</v>
      </c>
      <c r="I26" s="2">
        <f t="shared" si="0"/>
        <v>6.5</v>
      </c>
      <c r="J26" s="22" t="s">
        <v>184</v>
      </c>
      <c r="K26" s="23" t="s">
        <v>63</v>
      </c>
    </row>
    <row r="27" spans="1:11" ht="15.6" x14ac:dyDescent="0.3">
      <c r="A27" s="12" t="s">
        <v>40</v>
      </c>
      <c r="B27" s="15">
        <v>0</v>
      </c>
      <c r="C27" s="15">
        <v>2.5</v>
      </c>
      <c r="D27" s="19">
        <v>0</v>
      </c>
      <c r="E27" s="19">
        <v>1</v>
      </c>
      <c r="F27" s="19">
        <v>1</v>
      </c>
      <c r="G27" s="19">
        <v>0</v>
      </c>
      <c r="H27" s="19">
        <v>0</v>
      </c>
      <c r="I27" s="2">
        <f t="shared" si="0"/>
        <v>4.5</v>
      </c>
      <c r="J27" s="22" t="s">
        <v>189</v>
      </c>
      <c r="K27" s="23" t="s">
        <v>21</v>
      </c>
    </row>
    <row r="28" spans="1:11" ht="15.6" x14ac:dyDescent="0.3">
      <c r="A28" s="12" t="s">
        <v>36</v>
      </c>
      <c r="B28" s="15">
        <v>1</v>
      </c>
      <c r="C28" s="15">
        <v>1</v>
      </c>
      <c r="D28" s="19">
        <v>0</v>
      </c>
      <c r="E28" s="19">
        <v>0</v>
      </c>
      <c r="F28" s="19">
        <v>1</v>
      </c>
      <c r="G28" s="19">
        <v>1</v>
      </c>
      <c r="H28" s="19">
        <v>0</v>
      </c>
      <c r="I28" s="2">
        <f t="shared" si="0"/>
        <v>4</v>
      </c>
      <c r="J28" s="22" t="s">
        <v>178</v>
      </c>
      <c r="K28" s="23" t="s">
        <v>17</v>
      </c>
    </row>
    <row r="29" spans="1:11" ht="15.6" x14ac:dyDescent="0.3">
      <c r="A29" s="12" t="s">
        <v>22</v>
      </c>
      <c r="B29" s="15">
        <v>0.5</v>
      </c>
      <c r="C29" s="15">
        <v>3.5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2">
        <f t="shared" si="0"/>
        <v>4</v>
      </c>
      <c r="J29" s="22" t="s">
        <v>183</v>
      </c>
      <c r="K29" s="22" t="s">
        <v>21</v>
      </c>
    </row>
    <row r="30" spans="1:11" ht="15.6" x14ac:dyDescent="0.3">
      <c r="A30" s="12" t="s">
        <v>15</v>
      </c>
      <c r="B30" s="15">
        <v>0.5</v>
      </c>
      <c r="C30" s="15">
        <v>2</v>
      </c>
      <c r="D30" s="19">
        <v>0</v>
      </c>
      <c r="E30" s="19">
        <v>0</v>
      </c>
      <c r="F30" s="19">
        <v>0</v>
      </c>
      <c r="G30" s="19">
        <v>1</v>
      </c>
      <c r="H30" s="19">
        <v>0</v>
      </c>
      <c r="I30" s="4">
        <f t="shared" si="0"/>
        <v>3.5</v>
      </c>
      <c r="J30" s="22" t="s">
        <v>185</v>
      </c>
      <c r="K30" s="23" t="s">
        <v>21</v>
      </c>
    </row>
  </sheetData>
  <autoFilter ref="A1:M30">
    <sortState ref="A2:M30">
      <sortCondition descending="1" ref="I1:I30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70" zoomScaleNormal="70" workbookViewId="0">
      <selection activeCell="J2" sqref="J2:K32"/>
    </sheetView>
  </sheetViews>
  <sheetFormatPr defaultRowHeight="14.4" x14ac:dyDescent="0.3"/>
  <cols>
    <col min="10" max="10" width="38.5546875" bestFit="1" customWidth="1"/>
  </cols>
  <sheetData>
    <row r="1" spans="1:12" x14ac:dyDescent="0.3">
      <c r="A1" t="s">
        <v>236</v>
      </c>
      <c r="B1" t="s">
        <v>237</v>
      </c>
      <c r="C1" t="s">
        <v>238</v>
      </c>
      <c r="D1" t="s">
        <v>237</v>
      </c>
      <c r="E1" t="s">
        <v>238</v>
      </c>
      <c r="F1" t="s">
        <v>237</v>
      </c>
      <c r="G1" t="s">
        <v>237</v>
      </c>
      <c r="H1" t="s">
        <v>237</v>
      </c>
      <c r="I1" t="s">
        <v>239</v>
      </c>
      <c r="J1" t="s">
        <v>237</v>
      </c>
      <c r="K1" t="s">
        <v>237</v>
      </c>
      <c r="L1" t="s">
        <v>237</v>
      </c>
    </row>
    <row r="2" spans="1:12" ht="15.6" x14ac:dyDescent="0.3">
      <c r="A2" s="12" t="s">
        <v>144</v>
      </c>
      <c r="B2" s="15">
        <v>0</v>
      </c>
      <c r="C2" s="15">
        <v>19</v>
      </c>
      <c r="D2" s="19">
        <v>12</v>
      </c>
      <c r="E2" s="19">
        <v>0</v>
      </c>
      <c r="F2" s="19">
        <v>3.5</v>
      </c>
      <c r="G2" s="19">
        <v>0.5</v>
      </c>
      <c r="H2" s="19">
        <v>3</v>
      </c>
      <c r="I2" s="2">
        <f t="shared" ref="I2:I32" si="0">SUM(B2:H2)</f>
        <v>38</v>
      </c>
      <c r="J2" s="22" t="s">
        <v>202</v>
      </c>
      <c r="K2" s="23" t="s">
        <v>50</v>
      </c>
    </row>
    <row r="3" spans="1:12" ht="15.6" x14ac:dyDescent="0.3">
      <c r="A3" s="12" t="s">
        <v>134</v>
      </c>
      <c r="B3" s="15">
        <v>11.5</v>
      </c>
      <c r="C3" s="15">
        <v>5</v>
      </c>
      <c r="D3" s="19">
        <v>6</v>
      </c>
      <c r="E3" s="19">
        <v>0</v>
      </c>
      <c r="F3" s="19">
        <v>2.5</v>
      </c>
      <c r="G3" s="19">
        <v>0.5</v>
      </c>
      <c r="H3" s="19">
        <v>2</v>
      </c>
      <c r="I3" s="4">
        <f t="shared" si="0"/>
        <v>27.5</v>
      </c>
      <c r="J3" s="22" t="s">
        <v>212</v>
      </c>
      <c r="K3" s="23" t="s">
        <v>49</v>
      </c>
    </row>
    <row r="4" spans="1:12" ht="15.6" x14ac:dyDescent="0.3">
      <c r="A4" s="12" t="s">
        <v>141</v>
      </c>
      <c r="B4" s="15">
        <v>3</v>
      </c>
      <c r="C4" s="15">
        <v>8</v>
      </c>
      <c r="D4" s="19">
        <v>7</v>
      </c>
      <c r="E4" s="19">
        <v>4.5</v>
      </c>
      <c r="F4" s="19">
        <v>0</v>
      </c>
      <c r="G4" s="19">
        <v>4</v>
      </c>
      <c r="H4" s="19">
        <v>0</v>
      </c>
      <c r="I4" s="2">
        <f t="shared" si="0"/>
        <v>26.5</v>
      </c>
      <c r="J4" s="22" t="s">
        <v>205</v>
      </c>
      <c r="K4" s="23" t="s">
        <v>17</v>
      </c>
    </row>
    <row r="5" spans="1:12" ht="15.6" x14ac:dyDescent="0.3">
      <c r="A5" s="12" t="s">
        <v>143</v>
      </c>
      <c r="B5" s="15">
        <v>4</v>
      </c>
      <c r="C5" s="15">
        <v>8</v>
      </c>
      <c r="D5" s="19">
        <v>3</v>
      </c>
      <c r="E5" s="19">
        <v>0</v>
      </c>
      <c r="F5" s="19">
        <v>2</v>
      </c>
      <c r="G5" s="19">
        <v>0.5</v>
      </c>
      <c r="H5" s="19">
        <v>5</v>
      </c>
      <c r="I5" s="2">
        <f t="shared" si="0"/>
        <v>22.5</v>
      </c>
      <c r="J5" s="22" t="s">
        <v>203</v>
      </c>
      <c r="K5" s="23" t="s">
        <v>21</v>
      </c>
    </row>
    <row r="6" spans="1:12" ht="15.6" x14ac:dyDescent="0.3">
      <c r="A6" s="12" t="s">
        <v>114</v>
      </c>
      <c r="B6" s="20">
        <v>4</v>
      </c>
      <c r="C6" s="20">
        <v>0</v>
      </c>
      <c r="D6" s="21">
        <v>9</v>
      </c>
      <c r="E6" s="21">
        <v>4.5</v>
      </c>
      <c r="F6" s="21">
        <v>1</v>
      </c>
      <c r="G6" s="21">
        <v>0.5</v>
      </c>
      <c r="H6" s="21">
        <v>2</v>
      </c>
      <c r="I6" s="13">
        <f t="shared" si="0"/>
        <v>21</v>
      </c>
      <c r="J6" s="22" t="s">
        <v>232</v>
      </c>
      <c r="K6" s="23" t="s">
        <v>49</v>
      </c>
    </row>
    <row r="7" spans="1:12" ht="15.6" x14ac:dyDescent="0.3">
      <c r="A7" s="12" t="s">
        <v>139</v>
      </c>
      <c r="B7" s="15">
        <v>0</v>
      </c>
      <c r="C7" s="15">
        <v>8</v>
      </c>
      <c r="D7" s="19">
        <v>2</v>
      </c>
      <c r="E7" s="19">
        <v>8.5</v>
      </c>
      <c r="F7" s="19">
        <v>1</v>
      </c>
      <c r="G7" s="19">
        <v>0.5</v>
      </c>
      <c r="H7" s="19">
        <v>0</v>
      </c>
      <c r="I7" s="2">
        <f t="shared" si="0"/>
        <v>20</v>
      </c>
      <c r="J7" s="22" t="s">
        <v>207</v>
      </c>
      <c r="K7" s="23" t="s">
        <v>49</v>
      </c>
    </row>
    <row r="8" spans="1:12" ht="15.6" x14ac:dyDescent="0.3">
      <c r="A8" s="12" t="s">
        <v>125</v>
      </c>
      <c r="B8" s="16">
        <v>0</v>
      </c>
      <c r="C8" s="16">
        <v>2</v>
      </c>
      <c r="D8" s="19">
        <v>8</v>
      </c>
      <c r="E8" s="19">
        <v>0.5</v>
      </c>
      <c r="F8" s="19">
        <v>0</v>
      </c>
      <c r="G8" s="19">
        <v>9</v>
      </c>
      <c r="H8" s="19">
        <v>0</v>
      </c>
      <c r="I8" s="13">
        <f t="shared" si="0"/>
        <v>19.5</v>
      </c>
      <c r="J8" s="22" t="s">
        <v>221</v>
      </c>
      <c r="K8" s="23" t="s">
        <v>67</v>
      </c>
    </row>
    <row r="9" spans="1:12" ht="15.6" x14ac:dyDescent="0.3">
      <c r="A9" s="12" t="s">
        <v>133</v>
      </c>
      <c r="B9" s="15">
        <v>0</v>
      </c>
      <c r="C9" s="15">
        <v>6</v>
      </c>
      <c r="D9" s="19">
        <v>3</v>
      </c>
      <c r="E9" s="19">
        <v>0.5</v>
      </c>
      <c r="F9" s="19">
        <v>0</v>
      </c>
      <c r="G9" s="19">
        <v>6.5</v>
      </c>
      <c r="H9" s="19">
        <v>2</v>
      </c>
      <c r="I9" s="2">
        <f t="shared" si="0"/>
        <v>18</v>
      </c>
      <c r="J9" s="22" t="s">
        <v>213</v>
      </c>
      <c r="K9" s="23" t="s">
        <v>67</v>
      </c>
    </row>
    <row r="10" spans="1:12" ht="15.6" x14ac:dyDescent="0.3">
      <c r="A10" s="12" t="s">
        <v>132</v>
      </c>
      <c r="B10" s="15">
        <v>0</v>
      </c>
      <c r="C10" s="15">
        <v>4</v>
      </c>
      <c r="D10" s="19">
        <v>12</v>
      </c>
      <c r="E10" s="19">
        <v>0</v>
      </c>
      <c r="F10" s="19">
        <v>0</v>
      </c>
      <c r="G10" s="19">
        <v>0</v>
      </c>
      <c r="H10" s="19">
        <v>0</v>
      </c>
      <c r="I10" s="2">
        <f t="shared" si="0"/>
        <v>16</v>
      </c>
      <c r="J10" s="22" t="s">
        <v>214</v>
      </c>
      <c r="K10" s="23" t="s">
        <v>21</v>
      </c>
    </row>
    <row r="11" spans="1:12" ht="15.6" x14ac:dyDescent="0.3">
      <c r="A11" s="12" t="s">
        <v>142</v>
      </c>
      <c r="B11" s="15">
        <v>0</v>
      </c>
      <c r="C11" s="15">
        <v>6</v>
      </c>
      <c r="D11" s="19">
        <v>3</v>
      </c>
      <c r="E11" s="19">
        <v>3</v>
      </c>
      <c r="F11" s="19">
        <v>0</v>
      </c>
      <c r="G11" s="19">
        <v>0</v>
      </c>
      <c r="H11" s="19">
        <v>0</v>
      </c>
      <c r="I11" s="4">
        <f t="shared" si="0"/>
        <v>12</v>
      </c>
      <c r="J11" s="22" t="s">
        <v>204</v>
      </c>
      <c r="K11" s="23" t="s">
        <v>58</v>
      </c>
    </row>
    <row r="12" spans="1:12" ht="15.6" x14ac:dyDescent="0.3">
      <c r="A12" s="12" t="s">
        <v>129</v>
      </c>
      <c r="B12" s="15">
        <v>2</v>
      </c>
      <c r="C12" s="15">
        <v>3</v>
      </c>
      <c r="D12" s="19">
        <v>4</v>
      </c>
      <c r="E12" s="19">
        <v>1.5</v>
      </c>
      <c r="F12" s="19">
        <v>1.5</v>
      </c>
      <c r="G12" s="19">
        <v>0</v>
      </c>
      <c r="H12" s="19">
        <v>0</v>
      </c>
      <c r="I12" s="2">
        <f t="shared" si="0"/>
        <v>12</v>
      </c>
      <c r="J12" s="22" t="s">
        <v>217</v>
      </c>
      <c r="K12" s="23" t="s">
        <v>17</v>
      </c>
    </row>
    <row r="13" spans="1:12" ht="15.6" x14ac:dyDescent="0.3">
      <c r="A13" s="12" t="s">
        <v>119</v>
      </c>
      <c r="B13" s="20">
        <v>0</v>
      </c>
      <c r="C13" s="20">
        <v>5</v>
      </c>
      <c r="D13" s="21">
        <v>2</v>
      </c>
      <c r="E13" s="21">
        <v>3.5</v>
      </c>
      <c r="F13" s="21">
        <v>1</v>
      </c>
      <c r="G13" s="21">
        <v>0.5</v>
      </c>
      <c r="H13" s="21">
        <v>0</v>
      </c>
      <c r="I13" s="13">
        <f t="shared" si="0"/>
        <v>12</v>
      </c>
      <c r="J13" s="22" t="s">
        <v>227</v>
      </c>
      <c r="K13" s="23" t="s">
        <v>21</v>
      </c>
    </row>
    <row r="14" spans="1:12" ht="15.6" x14ac:dyDescent="0.3">
      <c r="A14" s="12" t="s">
        <v>138</v>
      </c>
      <c r="B14" s="15">
        <v>3</v>
      </c>
      <c r="C14" s="15">
        <v>6</v>
      </c>
      <c r="D14" s="19">
        <v>0</v>
      </c>
      <c r="E14" s="19">
        <v>0</v>
      </c>
      <c r="F14" s="19">
        <v>1.5</v>
      </c>
      <c r="G14" s="19">
        <v>0.5</v>
      </c>
      <c r="H14" s="19">
        <v>0</v>
      </c>
      <c r="I14" s="2">
        <f t="shared" si="0"/>
        <v>11</v>
      </c>
      <c r="J14" s="22" t="s">
        <v>208</v>
      </c>
      <c r="K14" s="23" t="s">
        <v>61</v>
      </c>
    </row>
    <row r="15" spans="1:12" ht="15.6" x14ac:dyDescent="0.3">
      <c r="A15" s="12" t="s">
        <v>118</v>
      </c>
      <c r="B15" s="20">
        <v>0</v>
      </c>
      <c r="C15" s="20">
        <v>0</v>
      </c>
      <c r="D15" s="21">
        <v>9</v>
      </c>
      <c r="E15" s="21">
        <v>0</v>
      </c>
      <c r="F15" s="21">
        <v>0</v>
      </c>
      <c r="G15" s="21">
        <v>0</v>
      </c>
      <c r="H15" s="21">
        <v>0</v>
      </c>
      <c r="I15" s="13">
        <f t="shared" si="0"/>
        <v>9</v>
      </c>
      <c r="J15" s="22" t="s">
        <v>228</v>
      </c>
      <c r="K15" s="23" t="s">
        <v>57</v>
      </c>
    </row>
    <row r="16" spans="1:12" ht="15.6" x14ac:dyDescent="0.3">
      <c r="A16" s="12" t="s">
        <v>124</v>
      </c>
      <c r="B16" s="16">
        <v>0</v>
      </c>
      <c r="C16" s="16">
        <v>4</v>
      </c>
      <c r="D16" s="19">
        <v>3</v>
      </c>
      <c r="E16" s="19">
        <v>0.5</v>
      </c>
      <c r="F16" s="19">
        <v>0</v>
      </c>
      <c r="G16" s="19">
        <v>0</v>
      </c>
      <c r="H16" s="19">
        <v>0</v>
      </c>
      <c r="I16" s="13">
        <f t="shared" si="0"/>
        <v>7.5</v>
      </c>
      <c r="J16" s="22" t="s">
        <v>222</v>
      </c>
      <c r="K16" s="23" t="s">
        <v>21</v>
      </c>
    </row>
    <row r="17" spans="1:11" ht="15.6" x14ac:dyDescent="0.3">
      <c r="A17" s="12" t="s">
        <v>140</v>
      </c>
      <c r="B17" s="15">
        <v>0</v>
      </c>
      <c r="C17" s="15">
        <v>3</v>
      </c>
      <c r="D17" s="19">
        <v>0</v>
      </c>
      <c r="E17" s="19">
        <v>0</v>
      </c>
      <c r="F17" s="19">
        <v>2.5</v>
      </c>
      <c r="G17" s="19">
        <v>0.5</v>
      </c>
      <c r="H17" s="19">
        <v>0</v>
      </c>
      <c r="I17" s="2">
        <f t="shared" si="0"/>
        <v>6</v>
      </c>
      <c r="J17" s="22" t="s">
        <v>206</v>
      </c>
      <c r="K17" s="23" t="s">
        <v>60</v>
      </c>
    </row>
    <row r="18" spans="1:11" ht="15.6" x14ac:dyDescent="0.3">
      <c r="A18" s="12" t="s">
        <v>115</v>
      </c>
      <c r="B18" s="20">
        <v>2</v>
      </c>
      <c r="C18" s="20">
        <v>2</v>
      </c>
      <c r="D18" s="21">
        <v>2</v>
      </c>
      <c r="E18" s="21">
        <v>0</v>
      </c>
      <c r="F18" s="21">
        <v>0</v>
      </c>
      <c r="G18" s="21">
        <v>0</v>
      </c>
      <c r="H18" s="21">
        <v>0</v>
      </c>
      <c r="I18" s="13">
        <f t="shared" si="0"/>
        <v>6</v>
      </c>
      <c r="J18" s="22" t="s">
        <v>231</v>
      </c>
      <c r="K18" s="23" t="s">
        <v>17</v>
      </c>
    </row>
    <row r="19" spans="1:11" ht="15.6" x14ac:dyDescent="0.3">
      <c r="A19" s="12" t="s">
        <v>130</v>
      </c>
      <c r="B19" s="15">
        <v>0</v>
      </c>
      <c r="C19" s="15">
        <v>5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">
        <f t="shared" si="0"/>
        <v>5</v>
      </c>
      <c r="J19" s="22" t="s">
        <v>216</v>
      </c>
      <c r="K19" s="23" t="s">
        <v>26</v>
      </c>
    </row>
    <row r="20" spans="1:11" ht="15.6" x14ac:dyDescent="0.3">
      <c r="A20" s="12" t="s">
        <v>126</v>
      </c>
      <c r="B20" s="16">
        <v>0</v>
      </c>
      <c r="C20" s="16">
        <v>3</v>
      </c>
      <c r="D20" s="19">
        <v>2</v>
      </c>
      <c r="E20" s="19">
        <v>0</v>
      </c>
      <c r="F20" s="19">
        <v>0</v>
      </c>
      <c r="G20" s="19">
        <v>0</v>
      </c>
      <c r="H20" s="19">
        <v>0</v>
      </c>
      <c r="I20" s="13">
        <f t="shared" si="0"/>
        <v>5</v>
      </c>
      <c r="J20" s="22" t="s">
        <v>220</v>
      </c>
      <c r="K20" s="23" t="s">
        <v>68</v>
      </c>
    </row>
    <row r="21" spans="1:11" ht="15.6" x14ac:dyDescent="0.3">
      <c r="A21" s="12" t="s">
        <v>136</v>
      </c>
      <c r="B21" s="15">
        <v>0</v>
      </c>
      <c r="C21" s="15">
        <v>3</v>
      </c>
      <c r="D21" s="19">
        <v>0</v>
      </c>
      <c r="E21" s="19">
        <v>0.5</v>
      </c>
      <c r="F21" s="19">
        <v>1</v>
      </c>
      <c r="G21" s="19">
        <v>0</v>
      </c>
      <c r="H21" s="19">
        <v>0</v>
      </c>
      <c r="I21" s="2">
        <f t="shared" si="0"/>
        <v>4.5</v>
      </c>
      <c r="J21" s="22" t="s">
        <v>210</v>
      </c>
      <c r="K21" s="23" t="s">
        <v>66</v>
      </c>
    </row>
    <row r="22" spans="1:11" ht="15.6" x14ac:dyDescent="0.3">
      <c r="A22" s="12" t="s">
        <v>128</v>
      </c>
      <c r="B22" s="15">
        <v>0</v>
      </c>
      <c r="C22" s="15">
        <v>2</v>
      </c>
      <c r="D22" s="19">
        <v>2</v>
      </c>
      <c r="E22" s="19">
        <v>0</v>
      </c>
      <c r="F22" s="19">
        <v>0</v>
      </c>
      <c r="G22" s="19">
        <v>0</v>
      </c>
      <c r="H22" s="19">
        <v>0</v>
      </c>
      <c r="I22" s="2">
        <f t="shared" si="0"/>
        <v>4</v>
      </c>
      <c r="J22" s="22" t="s">
        <v>218</v>
      </c>
      <c r="K22" s="23" t="s">
        <v>49</v>
      </c>
    </row>
    <row r="23" spans="1:11" ht="15.6" x14ac:dyDescent="0.3">
      <c r="A23" s="12" t="s">
        <v>117</v>
      </c>
      <c r="B23" s="20">
        <v>0</v>
      </c>
      <c r="C23" s="20">
        <v>0</v>
      </c>
      <c r="D23" s="21">
        <v>2</v>
      </c>
      <c r="E23" s="21">
        <v>0</v>
      </c>
      <c r="F23" s="21">
        <v>1</v>
      </c>
      <c r="G23" s="21">
        <v>0.5</v>
      </c>
      <c r="H23" s="21">
        <v>0</v>
      </c>
      <c r="I23" s="13">
        <f t="shared" si="0"/>
        <v>3.5</v>
      </c>
      <c r="J23" s="22" t="s">
        <v>229</v>
      </c>
      <c r="K23" s="23" t="s">
        <v>49</v>
      </c>
    </row>
    <row r="24" spans="1:11" ht="15.6" x14ac:dyDescent="0.3">
      <c r="A24" s="12" t="s">
        <v>137</v>
      </c>
      <c r="B24" s="15">
        <v>0</v>
      </c>
      <c r="C24" s="15">
        <v>2</v>
      </c>
      <c r="D24" s="19">
        <v>0</v>
      </c>
      <c r="E24" s="19">
        <v>0</v>
      </c>
      <c r="F24" s="19">
        <v>1</v>
      </c>
      <c r="G24" s="19">
        <v>0</v>
      </c>
      <c r="H24" s="19">
        <v>0</v>
      </c>
      <c r="I24" s="2">
        <f t="shared" si="0"/>
        <v>3</v>
      </c>
      <c r="J24" s="22" t="s">
        <v>209</v>
      </c>
      <c r="K24" s="23" t="s">
        <v>65</v>
      </c>
    </row>
    <row r="25" spans="1:11" ht="15.6" x14ac:dyDescent="0.3">
      <c r="A25" s="12" t="s">
        <v>123</v>
      </c>
      <c r="B25" s="16">
        <v>0</v>
      </c>
      <c r="C25" s="16">
        <v>2</v>
      </c>
      <c r="D25" s="19">
        <v>0</v>
      </c>
      <c r="E25" s="19">
        <v>1</v>
      </c>
      <c r="F25" s="19">
        <v>0</v>
      </c>
      <c r="G25" s="19">
        <v>0</v>
      </c>
      <c r="H25" s="19">
        <v>0</v>
      </c>
      <c r="I25" s="13">
        <f t="shared" si="0"/>
        <v>3</v>
      </c>
      <c r="J25" s="22" t="s">
        <v>223</v>
      </c>
      <c r="K25" s="23" t="s">
        <v>61</v>
      </c>
    </row>
    <row r="26" spans="1:11" ht="15.6" x14ac:dyDescent="0.3">
      <c r="A26" s="12" t="s">
        <v>116</v>
      </c>
      <c r="B26" s="20">
        <v>0</v>
      </c>
      <c r="C26" s="20">
        <v>2</v>
      </c>
      <c r="D26" s="21">
        <v>0</v>
      </c>
      <c r="E26" s="21">
        <v>0</v>
      </c>
      <c r="F26" s="21">
        <v>0.5</v>
      </c>
      <c r="G26" s="21">
        <v>0.5</v>
      </c>
      <c r="H26" s="21">
        <v>0</v>
      </c>
      <c r="I26" s="13">
        <f t="shared" si="0"/>
        <v>3</v>
      </c>
      <c r="J26" s="22" t="s">
        <v>230</v>
      </c>
      <c r="K26" s="23" t="s">
        <v>60</v>
      </c>
    </row>
    <row r="27" spans="1:11" ht="15.6" x14ac:dyDescent="0.3">
      <c r="A27" s="12" t="s">
        <v>135</v>
      </c>
      <c r="B27" s="15">
        <v>0</v>
      </c>
      <c r="C27" s="15">
        <v>0</v>
      </c>
      <c r="D27" s="19">
        <v>1</v>
      </c>
      <c r="E27" s="19">
        <v>0</v>
      </c>
      <c r="F27" s="19">
        <v>1</v>
      </c>
      <c r="G27" s="19">
        <v>0</v>
      </c>
      <c r="H27" s="19">
        <v>0</v>
      </c>
      <c r="I27" s="2">
        <f t="shared" si="0"/>
        <v>2</v>
      </c>
      <c r="J27" s="22" t="s">
        <v>211</v>
      </c>
      <c r="K27" s="23" t="s">
        <v>34</v>
      </c>
    </row>
    <row r="28" spans="1:11" ht="15.6" x14ac:dyDescent="0.3">
      <c r="A28" s="12" t="s">
        <v>121</v>
      </c>
      <c r="B28" s="16">
        <v>0</v>
      </c>
      <c r="C28" s="16">
        <v>2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3">
        <f t="shared" si="0"/>
        <v>2</v>
      </c>
      <c r="J28" s="22" t="s">
        <v>225</v>
      </c>
      <c r="K28" s="23" t="s">
        <v>68</v>
      </c>
    </row>
    <row r="29" spans="1:11" ht="15.6" x14ac:dyDescent="0.3">
      <c r="A29" s="12" t="s">
        <v>127</v>
      </c>
      <c r="B29" s="16">
        <v>0</v>
      </c>
      <c r="C29" s="16">
        <v>1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3">
        <f t="shared" si="0"/>
        <v>1</v>
      </c>
      <c r="J29" s="22" t="s">
        <v>219</v>
      </c>
      <c r="K29" s="23" t="s">
        <v>21</v>
      </c>
    </row>
    <row r="30" spans="1:11" ht="15.6" x14ac:dyDescent="0.3">
      <c r="A30" s="12" t="s">
        <v>122</v>
      </c>
      <c r="B30" s="16">
        <v>0</v>
      </c>
      <c r="C30" s="16">
        <v>0</v>
      </c>
      <c r="D30" s="19">
        <v>0</v>
      </c>
      <c r="E30" s="19">
        <v>1</v>
      </c>
      <c r="F30" s="19">
        <v>0</v>
      </c>
      <c r="G30" s="19">
        <v>0</v>
      </c>
      <c r="H30" s="19">
        <v>0</v>
      </c>
      <c r="I30" s="13">
        <f t="shared" si="0"/>
        <v>1</v>
      </c>
      <c r="J30" s="22" t="s">
        <v>224</v>
      </c>
      <c r="K30" s="23" t="s">
        <v>70</v>
      </c>
    </row>
    <row r="31" spans="1:11" ht="15.6" x14ac:dyDescent="0.3">
      <c r="A31" s="12" t="s">
        <v>131</v>
      </c>
      <c r="B31" s="15">
        <v>0</v>
      </c>
      <c r="C31" s="15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2">
        <f t="shared" si="0"/>
        <v>0</v>
      </c>
      <c r="J31" s="22" t="s">
        <v>215</v>
      </c>
      <c r="K31" s="23" t="s">
        <v>72</v>
      </c>
    </row>
    <row r="32" spans="1:11" ht="15.6" x14ac:dyDescent="0.3">
      <c r="A32" s="12" t="s">
        <v>120</v>
      </c>
      <c r="B32" s="20">
        <v>0</v>
      </c>
      <c r="C32" s="20">
        <v>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13">
        <f t="shared" si="0"/>
        <v>0</v>
      </c>
      <c r="J32" s="22" t="s">
        <v>226</v>
      </c>
      <c r="K32" s="23" t="s">
        <v>34</v>
      </c>
    </row>
  </sheetData>
  <autoFilter ref="A1:L32">
    <sortState ref="A2:L32">
      <sortCondition descending="1" ref="I1:I32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2" sqref="J2:K25"/>
    </sheetView>
  </sheetViews>
  <sheetFormatPr defaultRowHeight="14.4" x14ac:dyDescent="0.3"/>
  <cols>
    <col min="10" max="10" width="36.77734375" bestFit="1" customWidth="1"/>
    <col min="11" max="11" width="38.88671875" bestFit="1" customWidth="1"/>
  </cols>
  <sheetData>
    <row r="1" spans="1:11" x14ac:dyDescent="0.3">
      <c r="A1" t="s">
        <v>234</v>
      </c>
      <c r="B1" t="s">
        <v>234</v>
      </c>
      <c r="C1" t="s">
        <v>235</v>
      </c>
      <c r="D1" t="s">
        <v>234</v>
      </c>
      <c r="E1" t="s">
        <v>234</v>
      </c>
      <c r="F1" t="s">
        <v>234</v>
      </c>
      <c r="G1" t="s">
        <v>234</v>
      </c>
      <c r="H1" t="s">
        <v>234</v>
      </c>
      <c r="I1" t="s">
        <v>233</v>
      </c>
      <c r="J1" t="s">
        <v>234</v>
      </c>
      <c r="K1" t="s">
        <v>234</v>
      </c>
    </row>
    <row r="2" spans="1:11" ht="15.6" x14ac:dyDescent="0.3">
      <c r="A2" s="12" t="s">
        <v>88</v>
      </c>
      <c r="B2" s="15">
        <v>10.5</v>
      </c>
      <c r="C2" s="15">
        <v>5</v>
      </c>
      <c r="D2" s="19">
        <v>8</v>
      </c>
      <c r="E2" s="19">
        <v>1</v>
      </c>
      <c r="F2" s="19">
        <v>7</v>
      </c>
      <c r="G2" s="19">
        <v>1.5</v>
      </c>
      <c r="H2" s="19">
        <v>4.5</v>
      </c>
      <c r="I2" s="2">
        <f t="shared" ref="I2:I25" si="0">SUM(B2:H2)</f>
        <v>37.5</v>
      </c>
      <c r="J2" s="22" t="s">
        <v>164</v>
      </c>
      <c r="K2" s="23" t="s">
        <v>49</v>
      </c>
    </row>
    <row r="3" spans="1:11" ht="15.6" x14ac:dyDescent="0.3">
      <c r="A3" s="12" t="s">
        <v>92</v>
      </c>
      <c r="B3" s="15">
        <v>5</v>
      </c>
      <c r="C3" s="15">
        <v>5</v>
      </c>
      <c r="D3" s="19">
        <v>0</v>
      </c>
      <c r="E3" s="19">
        <v>0</v>
      </c>
      <c r="F3" s="19">
        <v>3.5</v>
      </c>
      <c r="G3" s="19">
        <v>1</v>
      </c>
      <c r="H3" s="19">
        <v>0</v>
      </c>
      <c r="I3" s="2">
        <f t="shared" si="0"/>
        <v>14.5</v>
      </c>
      <c r="J3" s="22" t="s">
        <v>168</v>
      </c>
      <c r="K3" s="23" t="s">
        <v>49</v>
      </c>
    </row>
    <row r="4" spans="1:11" ht="15.6" x14ac:dyDescent="0.3">
      <c r="A4" s="12" t="s">
        <v>83</v>
      </c>
      <c r="B4" s="15">
        <v>0</v>
      </c>
      <c r="C4" s="15">
        <v>4</v>
      </c>
      <c r="D4" s="19">
        <v>0</v>
      </c>
      <c r="E4" s="19">
        <v>0</v>
      </c>
      <c r="F4" s="19">
        <v>5.5</v>
      </c>
      <c r="G4" s="19">
        <v>0</v>
      </c>
      <c r="H4" s="19">
        <v>0</v>
      </c>
      <c r="I4" s="2">
        <f t="shared" si="0"/>
        <v>9.5</v>
      </c>
      <c r="J4" s="22" t="s">
        <v>159</v>
      </c>
      <c r="K4" s="23" t="s">
        <v>17</v>
      </c>
    </row>
    <row r="5" spans="1:11" ht="15.6" x14ac:dyDescent="0.3">
      <c r="A5" s="12" t="s">
        <v>98</v>
      </c>
      <c r="B5" s="16">
        <v>0</v>
      </c>
      <c r="C5" s="16">
        <v>6.5</v>
      </c>
      <c r="D5" s="19">
        <v>0</v>
      </c>
      <c r="E5" s="19">
        <v>0</v>
      </c>
      <c r="F5" s="19">
        <v>0</v>
      </c>
      <c r="G5" s="19">
        <v>1.5</v>
      </c>
      <c r="H5" s="19">
        <v>1.5</v>
      </c>
      <c r="I5" s="13">
        <f t="shared" si="0"/>
        <v>9.5</v>
      </c>
      <c r="J5" s="22" t="s">
        <v>174</v>
      </c>
      <c r="K5" s="23" t="s">
        <v>17</v>
      </c>
    </row>
    <row r="6" spans="1:11" ht="15.6" x14ac:dyDescent="0.3">
      <c r="A6" s="12" t="s">
        <v>78</v>
      </c>
      <c r="B6" s="15">
        <v>3</v>
      </c>
      <c r="C6" s="15">
        <v>4.5</v>
      </c>
      <c r="D6" s="19">
        <v>0</v>
      </c>
      <c r="E6" s="19">
        <v>0</v>
      </c>
      <c r="F6" s="19">
        <v>0</v>
      </c>
      <c r="G6" s="19">
        <v>1</v>
      </c>
      <c r="H6" s="19">
        <v>0</v>
      </c>
      <c r="I6" s="4">
        <f t="shared" si="0"/>
        <v>8.5</v>
      </c>
      <c r="J6" s="22" t="s">
        <v>154</v>
      </c>
      <c r="K6" s="23" t="s">
        <v>61</v>
      </c>
    </row>
    <row r="7" spans="1:11" ht="15.6" x14ac:dyDescent="0.3">
      <c r="A7" s="12" t="s">
        <v>96</v>
      </c>
      <c r="B7" s="16">
        <v>3</v>
      </c>
      <c r="C7" s="16">
        <v>4.5</v>
      </c>
      <c r="D7" s="19">
        <v>0</v>
      </c>
      <c r="E7" s="19">
        <v>0</v>
      </c>
      <c r="F7" s="19">
        <v>0</v>
      </c>
      <c r="G7" s="19">
        <v>1</v>
      </c>
      <c r="H7" s="19">
        <v>0</v>
      </c>
      <c r="I7" s="13">
        <f t="shared" si="0"/>
        <v>8.5</v>
      </c>
      <c r="J7" s="22" t="s">
        <v>172</v>
      </c>
      <c r="K7" s="23" t="s">
        <v>61</v>
      </c>
    </row>
    <row r="8" spans="1:11" ht="15.6" x14ac:dyDescent="0.3">
      <c r="A8" s="12" t="s">
        <v>76</v>
      </c>
      <c r="B8" s="15">
        <v>3</v>
      </c>
      <c r="C8" s="15">
        <v>5</v>
      </c>
      <c r="D8" s="19" t="s">
        <v>149</v>
      </c>
      <c r="E8" s="19" t="s">
        <v>149</v>
      </c>
      <c r="F8" s="19" t="s">
        <v>149</v>
      </c>
      <c r="G8" s="19" t="s">
        <v>149</v>
      </c>
      <c r="H8" s="19" t="s">
        <v>149</v>
      </c>
      <c r="I8" s="2">
        <f t="shared" si="0"/>
        <v>8</v>
      </c>
      <c r="J8" s="22" t="s">
        <v>152</v>
      </c>
      <c r="K8" s="23" t="s">
        <v>49</v>
      </c>
    </row>
    <row r="9" spans="1:11" ht="15.6" x14ac:dyDescent="0.3">
      <c r="A9" s="12" t="s">
        <v>93</v>
      </c>
      <c r="B9" s="16">
        <v>1</v>
      </c>
      <c r="C9" s="16">
        <v>5</v>
      </c>
      <c r="D9" s="19">
        <v>0</v>
      </c>
      <c r="E9" s="19">
        <v>0</v>
      </c>
      <c r="F9" s="19">
        <v>1</v>
      </c>
      <c r="G9" s="19">
        <v>1</v>
      </c>
      <c r="H9" s="19">
        <v>0</v>
      </c>
      <c r="I9" s="13">
        <f t="shared" si="0"/>
        <v>8</v>
      </c>
      <c r="J9" s="22" t="s">
        <v>169</v>
      </c>
      <c r="K9" s="23" t="s">
        <v>57</v>
      </c>
    </row>
    <row r="10" spans="1:11" ht="15.6" x14ac:dyDescent="0.3">
      <c r="A10" s="12" t="s">
        <v>85</v>
      </c>
      <c r="B10" s="15">
        <v>1</v>
      </c>
      <c r="C10" s="15">
        <v>5</v>
      </c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2">
        <f t="shared" si="0"/>
        <v>6</v>
      </c>
      <c r="J10" s="22" t="s">
        <v>161</v>
      </c>
      <c r="K10" s="23" t="s">
        <v>55</v>
      </c>
    </row>
    <row r="11" spans="1:11" ht="15.6" x14ac:dyDescent="0.3">
      <c r="A11" s="12" t="s">
        <v>91</v>
      </c>
      <c r="B11" s="15">
        <v>2</v>
      </c>
      <c r="C11" s="15">
        <v>4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2">
        <f t="shared" si="0"/>
        <v>6</v>
      </c>
      <c r="J11" s="22" t="s">
        <v>167</v>
      </c>
      <c r="K11" s="23" t="s">
        <v>56</v>
      </c>
    </row>
    <row r="12" spans="1:11" ht="15.6" x14ac:dyDescent="0.3">
      <c r="A12" s="12" t="s">
        <v>94</v>
      </c>
      <c r="B12" s="16">
        <v>1</v>
      </c>
      <c r="C12" s="16">
        <v>2.5</v>
      </c>
      <c r="D12" s="19">
        <v>0</v>
      </c>
      <c r="E12" s="19">
        <v>2</v>
      </c>
      <c r="F12" s="19">
        <v>0</v>
      </c>
      <c r="G12" s="19">
        <v>0</v>
      </c>
      <c r="H12" s="19">
        <v>0</v>
      </c>
      <c r="I12" s="13">
        <f t="shared" si="0"/>
        <v>5.5</v>
      </c>
      <c r="J12" s="22" t="s">
        <v>170</v>
      </c>
      <c r="K12" s="23" t="s">
        <v>61</v>
      </c>
    </row>
    <row r="13" spans="1:11" ht="15.6" x14ac:dyDescent="0.3">
      <c r="A13" s="12" t="s">
        <v>86</v>
      </c>
      <c r="B13" s="15">
        <v>3</v>
      </c>
      <c r="C13" s="15">
        <v>1</v>
      </c>
      <c r="D13" s="19">
        <v>0</v>
      </c>
      <c r="E13" s="19">
        <v>0</v>
      </c>
      <c r="F13" s="19">
        <v>0</v>
      </c>
      <c r="G13" s="19">
        <v>0</v>
      </c>
      <c r="H13" s="19">
        <v>0</v>
      </c>
      <c r="I13" s="4">
        <f t="shared" si="0"/>
        <v>4</v>
      </c>
      <c r="J13" s="22" t="s">
        <v>162</v>
      </c>
      <c r="K13" s="23" t="s">
        <v>74</v>
      </c>
    </row>
    <row r="14" spans="1:11" ht="15.6" x14ac:dyDescent="0.3">
      <c r="A14" s="12" t="s">
        <v>95</v>
      </c>
      <c r="B14" s="16">
        <v>0</v>
      </c>
      <c r="C14" s="16">
        <v>4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3">
        <f t="shared" si="0"/>
        <v>4</v>
      </c>
      <c r="J14" s="22" t="s">
        <v>171</v>
      </c>
      <c r="K14" s="23" t="s">
        <v>62</v>
      </c>
    </row>
    <row r="15" spans="1:11" ht="15.6" x14ac:dyDescent="0.3">
      <c r="A15" s="12" t="s">
        <v>80</v>
      </c>
      <c r="B15" s="15">
        <v>1</v>
      </c>
      <c r="C15" s="15">
        <v>2.5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2">
        <f t="shared" si="0"/>
        <v>3.5</v>
      </c>
      <c r="J15" s="22" t="s">
        <v>156</v>
      </c>
      <c r="K15" s="23" t="s">
        <v>49</v>
      </c>
    </row>
    <row r="16" spans="1:11" ht="15.6" x14ac:dyDescent="0.3">
      <c r="A16" s="12" t="s">
        <v>89</v>
      </c>
      <c r="B16" s="15">
        <v>0</v>
      </c>
      <c r="C16" s="15">
        <v>3.5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2">
        <f t="shared" si="0"/>
        <v>3.5</v>
      </c>
      <c r="J16" s="22" t="s">
        <v>165</v>
      </c>
      <c r="K16" s="23" t="s">
        <v>17</v>
      </c>
    </row>
    <row r="17" spans="1:11" ht="15.6" x14ac:dyDescent="0.3">
      <c r="A17" s="12" t="s">
        <v>97</v>
      </c>
      <c r="B17" s="16">
        <v>0</v>
      </c>
      <c r="C17" s="16">
        <v>2.5</v>
      </c>
      <c r="D17" s="19">
        <v>0</v>
      </c>
      <c r="E17" s="19">
        <v>0</v>
      </c>
      <c r="F17" s="19">
        <v>0</v>
      </c>
      <c r="G17" s="19">
        <v>1</v>
      </c>
      <c r="H17" s="19">
        <v>0</v>
      </c>
      <c r="I17" s="13">
        <f t="shared" si="0"/>
        <v>3.5</v>
      </c>
      <c r="J17" s="22" t="s">
        <v>173</v>
      </c>
      <c r="K17" s="23" t="s">
        <v>64</v>
      </c>
    </row>
    <row r="18" spans="1:11" ht="15.6" x14ac:dyDescent="0.3">
      <c r="A18" s="12" t="s">
        <v>79</v>
      </c>
      <c r="B18" s="15">
        <v>0</v>
      </c>
      <c r="C18" s="15">
        <v>2.5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2">
        <f t="shared" si="0"/>
        <v>2.5</v>
      </c>
      <c r="J18" s="22" t="s">
        <v>155</v>
      </c>
      <c r="K18" s="23" t="s">
        <v>69</v>
      </c>
    </row>
    <row r="19" spans="1:11" ht="15.6" x14ac:dyDescent="0.3">
      <c r="A19" s="12" t="s">
        <v>81</v>
      </c>
      <c r="B19" s="15">
        <v>0</v>
      </c>
      <c r="C19" s="15">
        <v>2.5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2">
        <f t="shared" si="0"/>
        <v>2.5</v>
      </c>
      <c r="J19" s="22" t="s">
        <v>157</v>
      </c>
      <c r="K19" s="23" t="s">
        <v>71</v>
      </c>
    </row>
    <row r="20" spans="1:11" ht="15.6" x14ac:dyDescent="0.3">
      <c r="A20" s="12" t="s">
        <v>90</v>
      </c>
      <c r="B20" s="15">
        <v>0</v>
      </c>
      <c r="C20" s="15">
        <v>2</v>
      </c>
      <c r="D20" s="19">
        <v>0</v>
      </c>
      <c r="E20" s="19">
        <v>0</v>
      </c>
      <c r="F20" s="19">
        <v>0</v>
      </c>
      <c r="G20" s="19">
        <v>0</v>
      </c>
      <c r="H20" s="19">
        <v>0.5</v>
      </c>
      <c r="I20" s="2">
        <f t="shared" si="0"/>
        <v>2.5</v>
      </c>
      <c r="J20" s="22" t="s">
        <v>166</v>
      </c>
      <c r="K20" s="23" t="s">
        <v>26</v>
      </c>
    </row>
    <row r="21" spans="1:11" ht="15.6" x14ac:dyDescent="0.3">
      <c r="A21" s="12" t="s">
        <v>84</v>
      </c>
      <c r="B21" s="15">
        <v>0</v>
      </c>
      <c r="C21" s="15">
        <v>2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2">
        <f t="shared" si="0"/>
        <v>2</v>
      </c>
      <c r="J21" s="22" t="s">
        <v>160</v>
      </c>
      <c r="K21" s="23" t="s">
        <v>26</v>
      </c>
    </row>
    <row r="22" spans="1:11" ht="15.6" x14ac:dyDescent="0.3">
      <c r="A22" s="12" t="s">
        <v>99</v>
      </c>
      <c r="B22" s="16">
        <v>0</v>
      </c>
      <c r="C22" s="16">
        <v>1.5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3">
        <f t="shared" si="0"/>
        <v>1.5</v>
      </c>
      <c r="J22" s="22" t="s">
        <v>175</v>
      </c>
      <c r="K22" s="23" t="s">
        <v>21</v>
      </c>
    </row>
    <row r="23" spans="1:11" ht="15.6" x14ac:dyDescent="0.3">
      <c r="A23" s="12" t="s">
        <v>77</v>
      </c>
      <c r="B23" s="15">
        <v>1</v>
      </c>
      <c r="C23" s="15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2">
        <f t="shared" si="0"/>
        <v>1</v>
      </c>
      <c r="J23" s="22" t="s">
        <v>153</v>
      </c>
      <c r="K23" s="23" t="s">
        <v>26</v>
      </c>
    </row>
    <row r="24" spans="1:11" ht="15.6" x14ac:dyDescent="0.3">
      <c r="A24" s="12" t="s">
        <v>82</v>
      </c>
      <c r="B24" s="15">
        <v>0</v>
      </c>
      <c r="C24" s="15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2">
        <f t="shared" si="0"/>
        <v>0</v>
      </c>
      <c r="J24" s="22" t="s">
        <v>158</v>
      </c>
      <c r="K24" s="23" t="s">
        <v>73</v>
      </c>
    </row>
    <row r="25" spans="1:11" ht="15.6" x14ac:dyDescent="0.3">
      <c r="A25" s="12" t="s">
        <v>87</v>
      </c>
      <c r="B25" s="15">
        <v>0</v>
      </c>
      <c r="C25" s="15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2">
        <f t="shared" si="0"/>
        <v>0</v>
      </c>
      <c r="J25" s="22" t="s">
        <v>163</v>
      </c>
      <c r="K25" s="23" t="s">
        <v>73</v>
      </c>
    </row>
  </sheetData>
  <autoFilter ref="A1:K25">
    <sortState ref="A2:K25">
      <sortCondition descending="1" ref="I1:I25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L5" sqref="L5"/>
    </sheetView>
  </sheetViews>
  <sheetFormatPr defaultRowHeight="14.4" x14ac:dyDescent="0.3"/>
  <cols>
    <col min="3" max="3" width="11" customWidth="1"/>
  </cols>
  <sheetData>
    <row r="1" spans="1:3" x14ac:dyDescent="0.3">
      <c r="A1" t="s">
        <v>75</v>
      </c>
    </row>
    <row r="2" spans="1:3" x14ac:dyDescent="0.3">
      <c r="A2" s="9" t="s">
        <v>33</v>
      </c>
      <c r="B2" t="s">
        <v>145</v>
      </c>
      <c r="C2" t="str">
        <f>CONCATENATE(A2,B2)</f>
        <v>9-1_2н.pdf</v>
      </c>
    </row>
    <row r="3" spans="1:3" x14ac:dyDescent="0.3">
      <c r="A3" s="9" t="s">
        <v>27</v>
      </c>
      <c r="B3" t="s">
        <v>145</v>
      </c>
      <c r="C3" t="str">
        <f t="shared" ref="C3:C32" si="0">CONCATENATE(A3,B3)</f>
        <v>9-2_2н.pdf</v>
      </c>
    </row>
    <row r="4" spans="1:3" x14ac:dyDescent="0.3">
      <c r="A4" s="9" t="s">
        <v>35</v>
      </c>
      <c r="B4" t="s">
        <v>145</v>
      </c>
      <c r="C4" t="str">
        <f t="shared" si="0"/>
        <v>9-3_2н.pdf</v>
      </c>
    </row>
    <row r="5" spans="1:3" x14ac:dyDescent="0.3">
      <c r="A5" s="9" t="s">
        <v>36</v>
      </c>
      <c r="B5" t="s">
        <v>145</v>
      </c>
      <c r="C5" t="str">
        <f t="shared" si="0"/>
        <v>9-4_2н.pdf</v>
      </c>
    </row>
    <row r="6" spans="1:3" x14ac:dyDescent="0.3">
      <c r="A6" s="9" t="s">
        <v>28</v>
      </c>
      <c r="B6" t="s">
        <v>145</v>
      </c>
      <c r="C6" t="str">
        <f t="shared" si="0"/>
        <v>9-5_2н.pdf</v>
      </c>
    </row>
    <row r="7" spans="1:3" x14ac:dyDescent="0.3">
      <c r="A7" s="9" t="s">
        <v>37</v>
      </c>
      <c r="B7" t="s">
        <v>145</v>
      </c>
      <c r="C7" t="str">
        <f t="shared" si="0"/>
        <v>9-6_2н.pdf</v>
      </c>
    </row>
    <row r="8" spans="1:3" x14ac:dyDescent="0.3">
      <c r="A8" s="9" t="s">
        <v>38</v>
      </c>
      <c r="B8" t="s">
        <v>145</v>
      </c>
      <c r="C8" t="str">
        <f t="shared" si="0"/>
        <v>9-7_2н.pdf</v>
      </c>
    </row>
    <row r="9" spans="1:3" x14ac:dyDescent="0.3">
      <c r="A9" s="9" t="s">
        <v>29</v>
      </c>
      <c r="B9" t="s">
        <v>145</v>
      </c>
      <c r="C9" t="str">
        <f t="shared" si="0"/>
        <v>9-8_2н.pdf</v>
      </c>
    </row>
    <row r="10" spans="1:3" x14ac:dyDescent="0.3">
      <c r="A10" s="9" t="s">
        <v>22</v>
      </c>
      <c r="B10" t="s">
        <v>145</v>
      </c>
      <c r="C10" t="str">
        <f t="shared" si="0"/>
        <v>9-9_2н.pdf</v>
      </c>
    </row>
    <row r="11" spans="1:3" x14ac:dyDescent="0.3">
      <c r="A11" s="9" t="s">
        <v>18</v>
      </c>
      <c r="B11" t="s">
        <v>145</v>
      </c>
      <c r="C11" t="str">
        <f t="shared" si="0"/>
        <v>9-10_2н.pdf</v>
      </c>
    </row>
    <row r="12" spans="1:3" x14ac:dyDescent="0.3">
      <c r="A12" s="9" t="s">
        <v>15</v>
      </c>
      <c r="B12" t="s">
        <v>145</v>
      </c>
      <c r="C12" t="str">
        <f t="shared" si="0"/>
        <v>9-11_2н.pdf</v>
      </c>
    </row>
    <row r="13" spans="1:3" x14ac:dyDescent="0.3">
      <c r="A13" s="9" t="s">
        <v>31</v>
      </c>
      <c r="B13" t="s">
        <v>145</v>
      </c>
      <c r="C13" t="str">
        <f t="shared" si="0"/>
        <v>9-12_2н.pdf</v>
      </c>
    </row>
    <row r="14" spans="1:3" x14ac:dyDescent="0.3">
      <c r="A14" s="9" t="s">
        <v>32</v>
      </c>
      <c r="B14" t="s">
        <v>145</v>
      </c>
      <c r="C14" t="str">
        <f t="shared" si="0"/>
        <v>9-13_2н.pdf</v>
      </c>
    </row>
    <row r="15" spans="1:3" x14ac:dyDescent="0.3">
      <c r="A15" s="9" t="s">
        <v>39</v>
      </c>
      <c r="B15" t="s">
        <v>145</v>
      </c>
      <c r="C15" t="str">
        <f t="shared" si="0"/>
        <v>9-14_2н.pdf</v>
      </c>
    </row>
    <row r="16" spans="1:3" x14ac:dyDescent="0.3">
      <c r="A16" s="9" t="s">
        <v>40</v>
      </c>
      <c r="B16" t="s">
        <v>145</v>
      </c>
      <c r="C16" t="str">
        <f t="shared" si="0"/>
        <v>9-15_2н.pdf</v>
      </c>
    </row>
    <row r="17" spans="1:3" x14ac:dyDescent="0.3">
      <c r="A17" s="9" t="s">
        <v>41</v>
      </c>
      <c r="B17" t="s">
        <v>145</v>
      </c>
      <c r="C17" t="str">
        <f t="shared" si="0"/>
        <v>9-16_2н.pdf</v>
      </c>
    </row>
    <row r="18" spans="1:3" x14ac:dyDescent="0.3">
      <c r="A18" s="9" t="s">
        <v>24</v>
      </c>
      <c r="B18" t="s">
        <v>145</v>
      </c>
      <c r="C18" t="str">
        <f t="shared" si="0"/>
        <v>9-17_2н.pdf</v>
      </c>
    </row>
    <row r="19" spans="1:3" x14ac:dyDescent="0.3">
      <c r="A19" s="9" t="s">
        <v>113</v>
      </c>
      <c r="B19" t="s">
        <v>145</v>
      </c>
      <c r="C19" t="str">
        <f t="shared" si="0"/>
        <v>9-18_2н.pdf</v>
      </c>
    </row>
    <row r="20" spans="1:3" x14ac:dyDescent="0.3">
      <c r="A20" s="9" t="s">
        <v>112</v>
      </c>
      <c r="B20" t="s">
        <v>145</v>
      </c>
      <c r="C20" t="str">
        <f t="shared" si="0"/>
        <v>9-19_2н.pdf</v>
      </c>
    </row>
    <row r="21" spans="1:3" x14ac:dyDescent="0.3">
      <c r="A21" s="9" t="s">
        <v>111</v>
      </c>
      <c r="B21" t="s">
        <v>145</v>
      </c>
      <c r="C21" t="str">
        <f t="shared" si="0"/>
        <v>9-20_2н.pdf</v>
      </c>
    </row>
    <row r="22" spans="1:3" x14ac:dyDescent="0.3">
      <c r="A22" s="9" t="s">
        <v>110</v>
      </c>
      <c r="B22" t="s">
        <v>145</v>
      </c>
      <c r="C22" t="str">
        <f t="shared" si="0"/>
        <v>9-21_2н.pdf</v>
      </c>
    </row>
    <row r="23" spans="1:3" x14ac:dyDescent="0.3">
      <c r="A23" s="9" t="s">
        <v>109</v>
      </c>
      <c r="B23" t="s">
        <v>145</v>
      </c>
      <c r="C23" t="str">
        <f t="shared" si="0"/>
        <v>9-22_2н.pdf</v>
      </c>
    </row>
    <row r="24" spans="1:3" x14ac:dyDescent="0.3">
      <c r="A24" s="9" t="s">
        <v>108</v>
      </c>
      <c r="B24" t="s">
        <v>145</v>
      </c>
      <c r="C24" t="str">
        <f t="shared" si="0"/>
        <v>9-23_2н.pdf</v>
      </c>
    </row>
    <row r="25" spans="1:3" x14ac:dyDescent="0.3">
      <c r="A25" s="9" t="s">
        <v>107</v>
      </c>
      <c r="B25" t="s">
        <v>145</v>
      </c>
      <c r="C25" t="str">
        <f t="shared" si="0"/>
        <v>9-24_2н.pdf</v>
      </c>
    </row>
    <row r="26" spans="1:3" x14ac:dyDescent="0.3">
      <c r="A26" s="9" t="s">
        <v>106</v>
      </c>
      <c r="B26" t="s">
        <v>145</v>
      </c>
      <c r="C26" t="str">
        <f t="shared" si="0"/>
        <v>9-25_2н.pdf</v>
      </c>
    </row>
    <row r="27" spans="1:3" x14ac:dyDescent="0.3">
      <c r="A27" s="9" t="s">
        <v>105</v>
      </c>
      <c r="B27" t="s">
        <v>145</v>
      </c>
      <c r="C27" t="str">
        <f t="shared" si="0"/>
        <v>9-26_2н.pdf</v>
      </c>
    </row>
    <row r="28" spans="1:3" x14ac:dyDescent="0.3">
      <c r="A28" s="9" t="s">
        <v>104</v>
      </c>
      <c r="B28" t="s">
        <v>145</v>
      </c>
      <c r="C28" t="str">
        <f t="shared" si="0"/>
        <v>9-27_2н.pdf</v>
      </c>
    </row>
    <row r="29" spans="1:3" x14ac:dyDescent="0.3">
      <c r="A29" s="9" t="s">
        <v>103</v>
      </c>
      <c r="B29" t="s">
        <v>145</v>
      </c>
      <c r="C29" t="str">
        <f t="shared" si="0"/>
        <v>9-28_2н.pdf</v>
      </c>
    </row>
    <row r="30" spans="1:3" x14ac:dyDescent="0.3">
      <c r="A30" s="9" t="s">
        <v>102</v>
      </c>
      <c r="B30" t="s">
        <v>145</v>
      </c>
      <c r="C30" t="str">
        <f t="shared" si="0"/>
        <v>9-29_2н.pdf</v>
      </c>
    </row>
    <row r="31" spans="1:3" x14ac:dyDescent="0.3">
      <c r="A31" s="9" t="s">
        <v>100</v>
      </c>
      <c r="B31" t="s">
        <v>145</v>
      </c>
      <c r="C31" t="str">
        <f t="shared" si="0"/>
        <v>11-30_2н.pdf</v>
      </c>
    </row>
    <row r="32" spans="1:3" x14ac:dyDescent="0.3">
      <c r="A32" s="9" t="s">
        <v>101</v>
      </c>
      <c r="B32" t="s">
        <v>145</v>
      </c>
      <c r="C32" t="str">
        <f t="shared" si="0"/>
        <v>11-31_2н.pdf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9-11</vt:lpstr>
      <vt:lpstr>физика</vt:lpstr>
      <vt:lpstr>Лист4</vt:lpstr>
      <vt:lpstr>Лист6</vt:lpstr>
      <vt:lpstr>Лист5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Заходи</dc:creator>
  <cp:lastModifiedBy>Чазова Лариса Алексеевна</cp:lastModifiedBy>
  <dcterms:created xsi:type="dcterms:W3CDTF">2015-06-05T18:17:20Z</dcterms:created>
  <dcterms:modified xsi:type="dcterms:W3CDTF">2023-02-16T13:29:17Z</dcterms:modified>
</cp:coreProperties>
</file>