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Март\0103\4\"/>
    </mc:Choice>
  </mc:AlternateContent>
  <bookViews>
    <workbookView xWindow="0" yWindow="0" windowWidth="23040" windowHeight="7170" firstSheet="1" activeTab="1"/>
  </bookViews>
  <sheets>
    <sheet name="Лист1" sheetId="10" state="hidden" r:id="rId1"/>
    <sheet name="физическая культура" sheetId="6" r:id="rId2"/>
    <sheet name="Списки исход" sheetId="8" state="hidden" r:id="rId3"/>
    <sheet name="ф" sheetId="7" state="hidden" r:id="rId4"/>
    <sheet name="Списки_м_исход" sheetId="9" state="hidden" r:id="rId5"/>
  </sheets>
  <definedNames>
    <definedName name="_xlnm._FilterDatabase" localSheetId="2" hidden="1">'Списки исход'!$A$1:$L$1</definedName>
    <definedName name="_xlnm._FilterDatabase" localSheetId="3" hidden="1">ф!$A$1:$K$1</definedName>
    <definedName name="_xlnm._FilterDatabase" localSheetId="1" hidden="1">'физическая культура'!$A$7:$AG$7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6" l="1"/>
  <c r="F97" i="6"/>
  <c r="H96" i="6"/>
  <c r="F96" i="6"/>
  <c r="I96" i="6" s="1"/>
  <c r="H95" i="6"/>
  <c r="F95" i="6"/>
  <c r="H94" i="6"/>
  <c r="I94" i="6" s="1"/>
  <c r="H93" i="6"/>
  <c r="F93" i="6"/>
  <c r="H92" i="6"/>
  <c r="F92" i="6"/>
  <c r="H91" i="6"/>
  <c r="F91" i="6"/>
  <c r="H90" i="6"/>
  <c r="F90" i="6"/>
  <c r="H89" i="6"/>
  <c r="F89" i="6"/>
  <c r="H88" i="6"/>
  <c r="F88" i="6"/>
  <c r="H87" i="6"/>
  <c r="F87" i="6"/>
  <c r="H86" i="6"/>
  <c r="F86" i="6"/>
  <c r="I86" i="6" s="1"/>
  <c r="H85" i="6"/>
  <c r="F85" i="6"/>
  <c r="H84" i="6"/>
  <c r="F84" i="6"/>
  <c r="H83" i="6"/>
  <c r="F83" i="6"/>
  <c r="H82" i="6"/>
  <c r="F82" i="6"/>
  <c r="H81" i="6"/>
  <c r="F81" i="6"/>
  <c r="H80" i="6"/>
  <c r="F80" i="6"/>
  <c r="H79" i="6"/>
  <c r="F79" i="6"/>
  <c r="H78" i="6"/>
  <c r="F78" i="6"/>
  <c r="I78" i="6" s="1"/>
  <c r="H77" i="6"/>
  <c r="F77" i="6"/>
  <c r="H76" i="6"/>
  <c r="F76" i="6"/>
  <c r="H75" i="6"/>
  <c r="F75" i="6"/>
  <c r="H74" i="6"/>
  <c r="F74" i="6"/>
  <c r="I74" i="6" s="1"/>
  <c r="H73" i="6"/>
  <c r="I73" i="6" s="1"/>
  <c r="F73" i="6"/>
  <c r="H72" i="6"/>
  <c r="F72" i="6"/>
  <c r="H71" i="6"/>
  <c r="F71" i="6"/>
  <c r="H70" i="6"/>
  <c r="F70" i="6"/>
  <c r="I70" i="6" s="1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I62" i="6" s="1"/>
  <c r="H61" i="6"/>
  <c r="I61" i="6" s="1"/>
  <c r="F61" i="6"/>
  <c r="H60" i="6"/>
  <c r="F60" i="6"/>
  <c r="H59" i="6"/>
  <c r="F59" i="6"/>
  <c r="H58" i="6"/>
  <c r="F58" i="6"/>
  <c r="I58" i="6" s="1"/>
  <c r="H57" i="6"/>
  <c r="I57" i="6" s="1"/>
  <c r="F57" i="6"/>
  <c r="H56" i="6"/>
  <c r="F56" i="6"/>
  <c r="I56" i="6" s="1"/>
  <c r="H55" i="6"/>
  <c r="F55" i="6"/>
  <c r="H54" i="6"/>
  <c r="F54" i="6"/>
  <c r="I54" i="6" s="1"/>
  <c r="H53" i="6"/>
  <c r="F53" i="6"/>
  <c r="H52" i="6"/>
  <c r="F52" i="6"/>
  <c r="I52" i="6" s="1"/>
  <c r="I95" i="6" l="1"/>
  <c r="I79" i="6"/>
  <c r="I81" i="6"/>
  <c r="I89" i="6"/>
  <c r="I77" i="6"/>
  <c r="I68" i="6"/>
  <c r="I93" i="6"/>
  <c r="I63" i="6"/>
  <c r="I65" i="6"/>
  <c r="I67" i="6"/>
  <c r="I69" i="6"/>
  <c r="I71" i="6"/>
  <c r="I84" i="6"/>
  <c r="I90" i="6"/>
  <c r="I83" i="6"/>
  <c r="I85" i="6"/>
  <c r="I87" i="6"/>
  <c r="I97" i="6"/>
  <c r="I72" i="6"/>
  <c r="I88" i="6"/>
  <c r="I60" i="6"/>
  <c r="I76" i="6"/>
  <c r="I92" i="6"/>
  <c r="I53" i="6"/>
  <c r="I55" i="6"/>
  <c r="I59" i="6"/>
  <c r="I64" i="6"/>
  <c r="I66" i="6"/>
  <c r="I75" i="6"/>
  <c r="I80" i="6"/>
  <c r="I82" i="6"/>
  <c r="I91" i="6"/>
  <c r="I105" i="10"/>
  <c r="J105" i="10" s="1"/>
  <c r="I104" i="10"/>
  <c r="J104" i="10" s="1"/>
  <c r="I103" i="10"/>
  <c r="G103" i="10"/>
  <c r="J103" i="10" s="1"/>
  <c r="I102" i="10"/>
  <c r="G102" i="10"/>
  <c r="I101" i="10"/>
  <c r="J101" i="10" s="1"/>
  <c r="I100" i="10"/>
  <c r="G100" i="10"/>
  <c r="J100" i="10" s="1"/>
  <c r="I99" i="10"/>
  <c r="G99" i="10"/>
  <c r="I98" i="10"/>
  <c r="G98" i="10"/>
  <c r="J98" i="10" s="1"/>
  <c r="I97" i="10"/>
  <c r="G97" i="10"/>
  <c r="I96" i="10"/>
  <c r="G96" i="10"/>
  <c r="J96" i="10" s="1"/>
  <c r="I95" i="10"/>
  <c r="G95" i="10"/>
  <c r="I94" i="10"/>
  <c r="G94" i="10"/>
  <c r="I93" i="10"/>
  <c r="G93" i="10"/>
  <c r="I92" i="10"/>
  <c r="G92" i="10"/>
  <c r="J92" i="10" s="1"/>
  <c r="I91" i="10"/>
  <c r="G91" i="10"/>
  <c r="J91" i="10" s="1"/>
  <c r="I90" i="10"/>
  <c r="G90" i="10"/>
  <c r="J90" i="10" s="1"/>
  <c r="I89" i="10"/>
  <c r="G89" i="10"/>
  <c r="I88" i="10"/>
  <c r="G88" i="10"/>
  <c r="J88" i="10" s="1"/>
  <c r="I87" i="10"/>
  <c r="G87" i="10"/>
  <c r="J87" i="10" s="1"/>
  <c r="I86" i="10"/>
  <c r="G86" i="10"/>
  <c r="J86" i="10" s="1"/>
  <c r="I85" i="10"/>
  <c r="G85" i="10"/>
  <c r="I84" i="10"/>
  <c r="G84" i="10"/>
  <c r="I83" i="10"/>
  <c r="G83" i="10"/>
  <c r="J83" i="10" s="1"/>
  <c r="I82" i="10"/>
  <c r="G82" i="10"/>
  <c r="J82" i="10" s="1"/>
  <c r="I81" i="10"/>
  <c r="G81" i="10"/>
  <c r="I80" i="10"/>
  <c r="G80" i="10"/>
  <c r="J80" i="10" s="1"/>
  <c r="I79" i="10"/>
  <c r="G79" i="10"/>
  <c r="I78" i="10"/>
  <c r="G78" i="10"/>
  <c r="I77" i="10"/>
  <c r="G77" i="10"/>
  <c r="I76" i="10"/>
  <c r="G76" i="10"/>
  <c r="J76" i="10" s="1"/>
  <c r="I75" i="10"/>
  <c r="G75" i="10"/>
  <c r="I74" i="10"/>
  <c r="G74" i="10"/>
  <c r="I73" i="10"/>
  <c r="G73" i="10"/>
  <c r="I72" i="10"/>
  <c r="G72" i="10"/>
  <c r="J72" i="10" s="1"/>
  <c r="I71" i="10"/>
  <c r="G71" i="10"/>
  <c r="I70" i="10"/>
  <c r="G70" i="10"/>
  <c r="I69" i="10"/>
  <c r="G69" i="10"/>
  <c r="I68" i="10"/>
  <c r="G68" i="10"/>
  <c r="J68" i="10" s="1"/>
  <c r="I67" i="10"/>
  <c r="G67" i="10"/>
  <c r="I66" i="10"/>
  <c r="G66" i="10"/>
  <c r="J66" i="10" s="1"/>
  <c r="I65" i="10"/>
  <c r="G65" i="10"/>
  <c r="I64" i="10"/>
  <c r="G64" i="10"/>
  <c r="J64" i="10" s="1"/>
  <c r="I63" i="10"/>
  <c r="G63" i="10"/>
  <c r="I62" i="10"/>
  <c r="G62" i="10"/>
  <c r="I57" i="10"/>
  <c r="G57" i="10"/>
  <c r="I56" i="10"/>
  <c r="G56" i="10"/>
  <c r="I55" i="10"/>
  <c r="G55" i="10"/>
  <c r="I54" i="10"/>
  <c r="J54" i="10" s="1"/>
  <c r="I53" i="10"/>
  <c r="J53" i="10" s="1"/>
  <c r="G53" i="10"/>
  <c r="I52" i="10"/>
  <c r="G52" i="10"/>
  <c r="J52" i="10" s="1"/>
  <c r="I51" i="10"/>
  <c r="G51" i="10"/>
  <c r="I50" i="10"/>
  <c r="G50" i="10"/>
  <c r="J50" i="10" s="1"/>
  <c r="I49" i="10"/>
  <c r="G49" i="10"/>
  <c r="I48" i="10"/>
  <c r="G48" i="10"/>
  <c r="J48" i="10" s="1"/>
  <c r="I47" i="10"/>
  <c r="G47" i="10"/>
  <c r="I46" i="10"/>
  <c r="G46" i="10"/>
  <c r="J46" i="10" s="1"/>
  <c r="I45" i="10"/>
  <c r="G45" i="10"/>
  <c r="I44" i="10"/>
  <c r="G44" i="10"/>
  <c r="J44" i="10" s="1"/>
  <c r="I43" i="10"/>
  <c r="G43" i="10"/>
  <c r="I42" i="10"/>
  <c r="G42" i="10"/>
  <c r="J42" i="10" s="1"/>
  <c r="I41" i="10"/>
  <c r="G41" i="10"/>
  <c r="I40" i="10"/>
  <c r="G40" i="10"/>
  <c r="J40" i="10" s="1"/>
  <c r="I39" i="10"/>
  <c r="G39" i="10"/>
  <c r="I38" i="10"/>
  <c r="G38" i="10"/>
  <c r="J38" i="10" s="1"/>
  <c r="I37" i="10"/>
  <c r="G37" i="10"/>
  <c r="I36" i="10"/>
  <c r="G36" i="10"/>
  <c r="J36" i="10" s="1"/>
  <c r="I35" i="10"/>
  <c r="G35" i="10"/>
  <c r="I34" i="10"/>
  <c r="G34" i="10"/>
  <c r="J34" i="10" s="1"/>
  <c r="I33" i="10"/>
  <c r="G33" i="10"/>
  <c r="I32" i="10"/>
  <c r="G32" i="10"/>
  <c r="I31" i="10"/>
  <c r="G31" i="10"/>
  <c r="I30" i="10"/>
  <c r="G30" i="10"/>
  <c r="J30" i="10" s="1"/>
  <c r="I29" i="10"/>
  <c r="J29" i="10" s="1"/>
  <c r="G29" i="10"/>
  <c r="I28" i="10"/>
  <c r="G28" i="10"/>
  <c r="J28" i="10" s="1"/>
  <c r="I27" i="10"/>
  <c r="G27" i="10"/>
  <c r="I26" i="10"/>
  <c r="G26" i="10"/>
  <c r="J26" i="10" s="1"/>
  <c r="I25" i="10"/>
  <c r="G25" i="10"/>
  <c r="I24" i="10"/>
  <c r="G24" i="10"/>
  <c r="I23" i="10"/>
  <c r="G23" i="10"/>
  <c r="I22" i="10"/>
  <c r="G22" i="10"/>
  <c r="I21" i="10"/>
  <c r="G21" i="10"/>
  <c r="I20" i="10"/>
  <c r="G20" i="10"/>
  <c r="J20" i="10" s="1"/>
  <c r="I19" i="10"/>
  <c r="G19" i="10"/>
  <c r="I18" i="10"/>
  <c r="G18" i="10"/>
  <c r="J18" i="10" s="1"/>
  <c r="I17" i="10"/>
  <c r="G17" i="10"/>
  <c r="I16" i="10"/>
  <c r="G16" i="10"/>
  <c r="J16" i="10" s="1"/>
  <c r="I15" i="10"/>
  <c r="G15" i="10"/>
  <c r="I14" i="10"/>
  <c r="G14" i="10"/>
  <c r="I13" i="10"/>
  <c r="G13" i="10"/>
  <c r="I12" i="10"/>
  <c r="G12" i="10"/>
  <c r="J12" i="10" s="1"/>
  <c r="J99" i="10" l="1"/>
  <c r="J13" i="10"/>
  <c r="J15" i="10"/>
  <c r="J19" i="10"/>
  <c r="J21" i="10"/>
  <c r="J23" i="10"/>
  <c r="J27" i="10"/>
  <c r="J31" i="10"/>
  <c r="J35" i="10"/>
  <c r="J39" i="10"/>
  <c r="J43" i="10"/>
  <c r="J47" i="10"/>
  <c r="J51" i="10"/>
  <c r="J57" i="10"/>
  <c r="J75" i="10"/>
  <c r="J77" i="10"/>
  <c r="J102" i="10"/>
  <c r="J70" i="10"/>
  <c r="J74" i="10"/>
  <c r="J55" i="10"/>
  <c r="J67" i="10"/>
  <c r="J71" i="10"/>
  <c r="J79" i="10"/>
  <c r="J94" i="10"/>
  <c r="J65" i="10"/>
  <c r="J73" i="10"/>
  <c r="J25" i="10"/>
  <c r="J33" i="10"/>
  <c r="J37" i="10"/>
  <c r="J45" i="10"/>
  <c r="J97" i="10"/>
  <c r="J69" i="10"/>
  <c r="J89" i="10"/>
  <c r="J62" i="10"/>
  <c r="J93" i="10"/>
  <c r="J17" i="10"/>
  <c r="J24" i="10"/>
  <c r="J41" i="10"/>
  <c r="J63" i="10"/>
  <c r="J81" i="10"/>
  <c r="J84" i="10"/>
  <c r="J22" i="10"/>
  <c r="J56" i="10"/>
  <c r="J14" i="10"/>
  <c r="J32" i="10"/>
  <c r="J49" i="10"/>
  <c r="J78" i="10"/>
  <c r="J85" i="10"/>
  <c r="J95" i="10"/>
  <c r="H49" i="9"/>
  <c r="F49" i="9"/>
  <c r="I49" i="9" s="1"/>
  <c r="H48" i="9"/>
  <c r="F48" i="9"/>
  <c r="I48" i="9" s="1"/>
  <c r="H47" i="9"/>
  <c r="F47" i="9"/>
  <c r="H46" i="9"/>
  <c r="F46" i="9"/>
  <c r="I46" i="9" s="1"/>
  <c r="H45" i="9"/>
  <c r="F45" i="9"/>
  <c r="I45" i="9" s="1"/>
  <c r="H44" i="9"/>
  <c r="F44" i="9"/>
  <c r="H43" i="9"/>
  <c r="F43" i="9"/>
  <c r="H42" i="9"/>
  <c r="F42" i="9"/>
  <c r="I42" i="9" s="1"/>
  <c r="H41" i="9"/>
  <c r="F41" i="9"/>
  <c r="I41" i="9" s="1"/>
  <c r="H40" i="9"/>
  <c r="F40" i="9"/>
  <c r="H39" i="9"/>
  <c r="F39" i="9"/>
  <c r="H38" i="9"/>
  <c r="F38" i="9"/>
  <c r="I38" i="9" s="1"/>
  <c r="H37" i="9"/>
  <c r="F37" i="9"/>
  <c r="I37" i="9" s="1"/>
  <c r="H36" i="9"/>
  <c r="F36" i="9"/>
  <c r="I36" i="9" s="1"/>
  <c r="H35" i="9"/>
  <c r="F35" i="9"/>
  <c r="H34" i="9"/>
  <c r="F34" i="9"/>
  <c r="I34" i="9" s="1"/>
  <c r="H33" i="9"/>
  <c r="F33" i="9"/>
  <c r="H32" i="9"/>
  <c r="F32" i="9"/>
  <c r="H31" i="9"/>
  <c r="F31" i="9"/>
  <c r="H30" i="9"/>
  <c r="F30" i="9"/>
  <c r="I30" i="9" s="1"/>
  <c r="H29" i="9"/>
  <c r="F29" i="9"/>
  <c r="H28" i="9"/>
  <c r="F28" i="9"/>
  <c r="I28" i="9" s="1"/>
  <c r="H27" i="9"/>
  <c r="F27" i="9"/>
  <c r="H26" i="9"/>
  <c r="F26" i="9"/>
  <c r="I26" i="9" s="1"/>
  <c r="H25" i="9"/>
  <c r="F25" i="9"/>
  <c r="H24" i="9"/>
  <c r="F24" i="9"/>
  <c r="H23" i="9"/>
  <c r="F23" i="9"/>
  <c r="H22" i="9"/>
  <c r="F22" i="9"/>
  <c r="I22" i="9" s="1"/>
  <c r="H21" i="9"/>
  <c r="I21" i="9" s="1"/>
  <c r="H20" i="9"/>
  <c r="F20" i="9"/>
  <c r="H19" i="9"/>
  <c r="F19" i="9"/>
  <c r="H18" i="9"/>
  <c r="F18" i="9"/>
  <c r="I18" i="9" s="1"/>
  <c r="H17" i="9"/>
  <c r="I17" i="9" s="1"/>
  <c r="F17" i="9"/>
  <c r="H16" i="9"/>
  <c r="F16" i="9"/>
  <c r="H15" i="9"/>
  <c r="F15" i="9"/>
  <c r="H14" i="9"/>
  <c r="F14" i="9"/>
  <c r="I14" i="9" s="1"/>
  <c r="H13" i="9"/>
  <c r="F13" i="9"/>
  <c r="H12" i="9"/>
  <c r="F12" i="9"/>
  <c r="H11" i="9"/>
  <c r="F11" i="9"/>
  <c r="H10" i="9"/>
  <c r="F10" i="9"/>
  <c r="I10" i="9" s="1"/>
  <c r="I9" i="9"/>
  <c r="H9" i="9"/>
  <c r="F9" i="9"/>
  <c r="H8" i="9"/>
  <c r="F8" i="9"/>
  <c r="H7" i="9"/>
  <c r="F7" i="9"/>
  <c r="I7" i="9" s="1"/>
  <c r="H6" i="9"/>
  <c r="F6" i="9"/>
  <c r="I6" i="9" s="1"/>
  <c r="H5" i="9"/>
  <c r="F5" i="9"/>
  <c r="H4" i="9"/>
  <c r="F4" i="9"/>
  <c r="G17" i="7"/>
  <c r="E17" i="7"/>
  <c r="G15" i="7"/>
  <c r="E15" i="7"/>
  <c r="H15" i="7" s="1"/>
  <c r="G42" i="7"/>
  <c r="E42" i="7"/>
  <c r="G12" i="7"/>
  <c r="E12" i="7"/>
  <c r="G10" i="7"/>
  <c r="E10" i="7"/>
  <c r="G8" i="7"/>
  <c r="E8" i="7"/>
  <c r="H8" i="7" s="1"/>
  <c r="G5" i="7"/>
  <c r="E5" i="7"/>
  <c r="G39" i="7"/>
  <c r="E39" i="7"/>
  <c r="H39" i="7" s="1"/>
  <c r="G20" i="7"/>
  <c r="E20" i="7"/>
  <c r="G26" i="7"/>
  <c r="E26" i="7"/>
  <c r="G38" i="7"/>
  <c r="E38" i="7"/>
  <c r="G16" i="7"/>
  <c r="E16" i="7"/>
  <c r="H16" i="7" s="1"/>
  <c r="G18" i="7"/>
  <c r="E18" i="7"/>
  <c r="G35" i="7"/>
  <c r="E35" i="7"/>
  <c r="H35" i="7" s="1"/>
  <c r="G32" i="7"/>
  <c r="E32" i="7"/>
  <c r="G22" i="7"/>
  <c r="E22" i="7"/>
  <c r="H22" i="7" s="1"/>
  <c r="G29" i="7"/>
  <c r="E29" i="7"/>
  <c r="G40" i="7"/>
  <c r="E40" i="7"/>
  <c r="H40" i="7" s="1"/>
  <c r="G23" i="7"/>
  <c r="E23" i="7"/>
  <c r="G6" i="7"/>
  <c r="E6" i="7"/>
  <c r="H6" i="7" s="1"/>
  <c r="G11" i="7"/>
  <c r="E11" i="7"/>
  <c r="G43" i="7"/>
  <c r="E43" i="7"/>
  <c r="G24" i="7"/>
  <c r="E24" i="7"/>
  <c r="G2" i="7"/>
  <c r="E2" i="7"/>
  <c r="H2" i="7" s="1"/>
  <c r="G47" i="7"/>
  <c r="E47" i="7"/>
  <c r="G28" i="7"/>
  <c r="E28" i="7"/>
  <c r="H28" i="7" s="1"/>
  <c r="G36" i="7"/>
  <c r="E36" i="7"/>
  <c r="G45" i="7"/>
  <c r="E45" i="7"/>
  <c r="H45" i="7" s="1"/>
  <c r="G44" i="7"/>
  <c r="H44" i="7" s="1"/>
  <c r="G33" i="7"/>
  <c r="E33" i="7"/>
  <c r="H33" i="7" s="1"/>
  <c r="G21" i="7"/>
  <c r="E21" i="7"/>
  <c r="G31" i="7"/>
  <c r="E31" i="7"/>
  <c r="G27" i="7"/>
  <c r="E27" i="7"/>
  <c r="G41" i="7"/>
  <c r="E41" i="7"/>
  <c r="G46" i="7"/>
  <c r="E46" i="7"/>
  <c r="G3" i="7"/>
  <c r="E3" i="7"/>
  <c r="G25" i="7"/>
  <c r="E25" i="7"/>
  <c r="G7" i="7"/>
  <c r="E7" i="7"/>
  <c r="G13" i="7"/>
  <c r="E13" i="7"/>
  <c r="G9" i="7"/>
  <c r="E9" i="7"/>
  <c r="G14" i="7"/>
  <c r="E14" i="7"/>
  <c r="G4" i="7"/>
  <c r="E4" i="7"/>
  <c r="H4" i="7" s="1"/>
  <c r="G30" i="7"/>
  <c r="E30" i="7"/>
  <c r="G34" i="7"/>
  <c r="E34" i="7"/>
  <c r="G37" i="7"/>
  <c r="E37" i="7"/>
  <c r="G19" i="7"/>
  <c r="E19" i="7"/>
  <c r="H51" i="6"/>
  <c r="I51" i="6" s="1"/>
  <c r="H50" i="6"/>
  <c r="I50" i="6" s="1"/>
  <c r="H49" i="6"/>
  <c r="F49" i="6"/>
  <c r="H48" i="6"/>
  <c r="F48" i="6"/>
  <c r="H47" i="6"/>
  <c r="I47" i="6" s="1"/>
  <c r="H46" i="6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H39" i="6"/>
  <c r="F39" i="6"/>
  <c r="I39" i="6" s="1"/>
  <c r="H38" i="6"/>
  <c r="F38" i="6"/>
  <c r="H37" i="6"/>
  <c r="F37" i="6"/>
  <c r="H36" i="6"/>
  <c r="F36" i="6"/>
  <c r="H35" i="6"/>
  <c r="F35" i="6"/>
  <c r="I35" i="6" s="1"/>
  <c r="H34" i="6"/>
  <c r="F34" i="6"/>
  <c r="H33" i="6"/>
  <c r="F33" i="6"/>
  <c r="H32" i="6"/>
  <c r="F32" i="6"/>
  <c r="H31" i="6"/>
  <c r="F31" i="6"/>
  <c r="I31" i="6" s="1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I23" i="6" s="1"/>
  <c r="H22" i="6"/>
  <c r="F22" i="6"/>
  <c r="H21" i="6"/>
  <c r="F21" i="6"/>
  <c r="H20" i="6"/>
  <c r="F20" i="6"/>
  <c r="H18" i="6"/>
  <c r="F18" i="6"/>
  <c r="I18" i="6" s="1"/>
  <c r="H19" i="6"/>
  <c r="F19" i="6"/>
  <c r="H17" i="6"/>
  <c r="F17" i="6"/>
  <c r="H16" i="6"/>
  <c r="F16" i="6"/>
  <c r="H15" i="6"/>
  <c r="F15" i="6"/>
  <c r="I15" i="6" s="1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45" i="8"/>
  <c r="F45" i="8"/>
  <c r="H44" i="8"/>
  <c r="F44" i="8"/>
  <c r="I44" i="8" s="1"/>
  <c r="H43" i="8"/>
  <c r="F43" i="8"/>
  <c r="H42" i="8"/>
  <c r="F42" i="8"/>
  <c r="I42" i="8" s="1"/>
  <c r="H41" i="8"/>
  <c r="F41" i="8"/>
  <c r="H40" i="8"/>
  <c r="F40" i="8"/>
  <c r="H39" i="8"/>
  <c r="F39" i="8"/>
  <c r="H38" i="8"/>
  <c r="F38" i="8"/>
  <c r="I38" i="8" s="1"/>
  <c r="H37" i="8"/>
  <c r="F37" i="8"/>
  <c r="H36" i="8"/>
  <c r="F36" i="8"/>
  <c r="H35" i="8"/>
  <c r="F35" i="8"/>
  <c r="H34" i="8"/>
  <c r="F34" i="8"/>
  <c r="I34" i="8" s="1"/>
  <c r="H33" i="8"/>
  <c r="F33" i="8"/>
  <c r="H32" i="8"/>
  <c r="I32" i="8" s="1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H22" i="8"/>
  <c r="F22" i="8"/>
  <c r="H21" i="8"/>
  <c r="F21" i="8"/>
  <c r="H20" i="8"/>
  <c r="F20" i="8"/>
  <c r="I20" i="8" s="1"/>
  <c r="H19" i="8"/>
  <c r="F19" i="8"/>
  <c r="H18" i="8"/>
  <c r="F18" i="8"/>
  <c r="H17" i="8"/>
  <c r="F17" i="8"/>
  <c r="H16" i="8"/>
  <c r="I16" i="8" s="1"/>
  <c r="H15" i="8"/>
  <c r="F15" i="8"/>
  <c r="H14" i="8"/>
  <c r="F14" i="8"/>
  <c r="H13" i="8"/>
  <c r="F13" i="8"/>
  <c r="H12" i="8"/>
  <c r="F12" i="8"/>
  <c r="I12" i="8" s="1"/>
  <c r="H11" i="8"/>
  <c r="F11" i="8"/>
  <c r="H10" i="8"/>
  <c r="F10" i="8"/>
  <c r="H9" i="8"/>
  <c r="F9" i="8"/>
  <c r="I9" i="8" s="1"/>
  <c r="H8" i="8"/>
  <c r="F8" i="8"/>
  <c r="I8" i="8" s="1"/>
  <c r="H7" i="8"/>
  <c r="F7" i="8"/>
  <c r="H6" i="8"/>
  <c r="F6" i="8"/>
  <c r="H5" i="8"/>
  <c r="F5" i="8"/>
  <c r="I5" i="8" s="1"/>
  <c r="H4" i="8"/>
  <c r="F4" i="8"/>
  <c r="I4" i="8" s="1"/>
  <c r="H3" i="8"/>
  <c r="F3" i="8"/>
  <c r="H2" i="8"/>
  <c r="I2" i="8" s="1"/>
  <c r="I28" i="6" l="1"/>
  <c r="I36" i="6"/>
  <c r="I3" i="8"/>
  <c r="I7" i="8"/>
  <c r="I4" i="9"/>
  <c r="I8" i="9"/>
  <c r="I39" i="9"/>
  <c r="I18" i="8"/>
  <c r="I22" i="8"/>
  <c r="I12" i="9"/>
  <c r="I16" i="9"/>
  <c r="I20" i="9"/>
  <c r="I19" i="8"/>
  <c r="I23" i="8"/>
  <c r="I27" i="8"/>
  <c r="I31" i="8"/>
  <c r="I33" i="8"/>
  <c r="I48" i="6"/>
  <c r="I11" i="9"/>
  <c r="I15" i="9"/>
  <c r="I19" i="9"/>
  <c r="I29" i="9"/>
  <c r="I33" i="9"/>
  <c r="I35" i="9"/>
  <c r="I44" i="9"/>
  <c r="I11" i="8"/>
  <c r="I30" i="8"/>
  <c r="I45" i="8"/>
  <c r="I17" i="8"/>
  <c r="I24" i="8"/>
  <c r="I35" i="8"/>
  <c r="I23" i="9"/>
  <c r="I27" i="9"/>
  <c r="I26" i="8"/>
  <c r="I37" i="8"/>
  <c r="I10" i="6"/>
  <c r="I15" i="8"/>
  <c r="I6" i="8"/>
  <c r="I13" i="8"/>
  <c r="I21" i="8"/>
  <c r="I28" i="8"/>
  <c r="I39" i="8"/>
  <c r="I24" i="9"/>
  <c r="I31" i="9"/>
  <c r="I43" i="9"/>
  <c r="I10" i="8"/>
  <c r="I25" i="8"/>
  <c r="I36" i="8"/>
  <c r="I43" i="8"/>
  <c r="I29" i="6"/>
  <c r="I33" i="6"/>
  <c r="I37" i="6"/>
  <c r="H23" i="7"/>
  <c r="H5" i="7"/>
  <c r="I5" i="9"/>
  <c r="I32" i="9"/>
  <c r="I19" i="6"/>
  <c r="I41" i="8"/>
  <c r="H20" i="7"/>
  <c r="I14" i="8"/>
  <c r="I29" i="8"/>
  <c r="I40" i="8"/>
  <c r="I13" i="9"/>
  <c r="I25" i="9"/>
  <c r="I40" i="9"/>
  <c r="I47" i="9"/>
  <c r="I43" i="6"/>
  <c r="I34" i="6"/>
  <c r="I11" i="6"/>
  <c r="I42" i="6"/>
  <c r="I12" i="6"/>
  <c r="I20" i="6"/>
  <c r="I27" i="6"/>
  <c r="I13" i="6"/>
  <c r="I21" i="6"/>
  <c r="I40" i="6"/>
  <c r="I45" i="6"/>
  <c r="I49" i="6"/>
  <c r="I14" i="6"/>
  <c r="I25" i="6"/>
  <c r="I32" i="6"/>
  <c r="I46" i="6"/>
  <c r="I26" i="6"/>
  <c r="I44" i="6"/>
  <c r="I22" i="6"/>
  <c r="I9" i="6"/>
  <c r="I16" i="6"/>
  <c r="I30" i="6"/>
  <c r="I41" i="6"/>
  <c r="I17" i="6"/>
  <c r="I24" i="6"/>
  <c r="I38" i="6"/>
  <c r="I8" i="6"/>
  <c r="H9" i="7"/>
  <c r="H30" i="7"/>
  <c r="H13" i="7"/>
  <c r="H46" i="7"/>
  <c r="H21" i="7"/>
  <c r="H38" i="7"/>
  <c r="H12" i="7"/>
  <c r="H25" i="7"/>
  <c r="H29" i="7"/>
  <c r="H10" i="7"/>
  <c r="H3" i="7"/>
  <c r="H47" i="7"/>
  <c r="H19" i="7"/>
  <c r="H31" i="7"/>
  <c r="H11" i="7"/>
  <c r="H26" i="7"/>
  <c r="H42" i="7"/>
  <c r="H37" i="7"/>
  <c r="H7" i="7"/>
  <c r="H36" i="7"/>
  <c r="H18" i="7"/>
  <c r="H14" i="7"/>
  <c r="H41" i="7"/>
  <c r="H24" i="7"/>
  <c r="H34" i="7"/>
  <c r="H27" i="7"/>
  <c r="H43" i="7"/>
  <c r="H32" i="7"/>
  <c r="H17" i="7"/>
</calcChain>
</file>

<file path=xl/sharedStrings.xml><?xml version="1.0" encoding="utf-8"?>
<sst xmlns="http://schemas.openxmlformats.org/spreadsheetml/2006/main" count="1275" uniqueCount="342">
  <si>
    <t>МАОУ лицей № 17</t>
  </si>
  <si>
    <t>МАОУ "Лицей № 5"</t>
  </si>
  <si>
    <t>МАОУ гимназия № 40 им. Ю.А. Гагарина</t>
  </si>
  <si>
    <t>МБОУ СОШ г. Пионерского</t>
  </si>
  <si>
    <t>МБОУ СОШ г.Пионерского</t>
  </si>
  <si>
    <t>МАОУ "СОШ №1" г. Светлогорска</t>
  </si>
  <si>
    <t>МБОУ "СОШ им.А.Антошечкина"</t>
  </si>
  <si>
    <t>МБОУ "Большаковская СОШ"</t>
  </si>
  <si>
    <t>МБОУ «СШ № 2 им. А. Круталевича гор. Гвардейска»</t>
  </si>
  <si>
    <t>МБОУ СОШ № 5</t>
  </si>
  <si>
    <t>МБОУ СОШ "Школа будущего"</t>
  </si>
  <si>
    <t>МАОУ СОШ п. Переславское</t>
  </si>
  <si>
    <t>МБОУ СОШ г. Мамоново</t>
  </si>
  <si>
    <t>МАОУ "Лицей № 7 г. Черняховска"</t>
  </si>
  <si>
    <t>МАОУ "Лицей №5"</t>
  </si>
  <si>
    <t>МАОУ СОШ № 19</t>
  </si>
  <si>
    <t>МАОУ "СОШ № 2 г. Немана"</t>
  </si>
  <si>
    <t>МАОУ лицей № 23</t>
  </si>
  <si>
    <t>МБОУ "СОШ им. М.С. Любушкина МО "Янтарный городской округ"</t>
  </si>
  <si>
    <t>МАОУ "СОШ г. Зеленоградска"</t>
  </si>
  <si>
    <t>МБОУ СОШ №4 им. В.Н. Носова</t>
  </si>
  <si>
    <t xml:space="preserve">МБОУ "Классическая школа" г. Гурьевск </t>
  </si>
  <si>
    <t>МБОУ "Средняя школа города Багратионовска"</t>
  </si>
  <si>
    <t>МБОУ "Храбровская СОШ"</t>
  </si>
  <si>
    <t>МБОУ СОШ № 1</t>
  </si>
  <si>
    <t>МАОУ СОШ № 3 г. Черняховска</t>
  </si>
  <si>
    <t>МАОУ "Лицей №10"</t>
  </si>
  <si>
    <t>МАОУ "Ульяновская СОШ"</t>
  </si>
  <si>
    <t>МБОУ "Залесовская СОШ"</t>
  </si>
  <si>
    <t>МБОУ "СШ пос. Борское"</t>
  </si>
  <si>
    <t>МАОУ СОШ № 56</t>
  </si>
  <si>
    <t>ГАУ КО ОО ШИЛИ</t>
  </si>
  <si>
    <t>МАОУ "Гимназия № 2 г. Черняховска"</t>
  </si>
  <si>
    <t>МБОУ лицей № 1</t>
  </si>
  <si>
    <t>МАОУ гимназия № 40 им.Ю.А.Гагарина</t>
  </si>
  <si>
    <t xml:space="preserve">МАОУ "СОШ № 1 г. Краснознаменска" </t>
  </si>
  <si>
    <t xml:space="preserve">МАОУ Замковская СОШ </t>
  </si>
  <si>
    <t>МБОУ "Славянская ООШ"</t>
  </si>
  <si>
    <t>МАОУ СОШ г.Нестерова имени В.И.Пацаева</t>
  </si>
  <si>
    <t>МБОУ "Классическая школа" г. Гурьевска</t>
  </si>
  <si>
    <t>МБОУ "ОШ пос. Комсомольска"</t>
  </si>
  <si>
    <t>МАОУ "Полесская СОШ"</t>
  </si>
  <si>
    <t>МАОУ гимназия № 22</t>
  </si>
  <si>
    <t>МБОУ СОШ №5</t>
  </si>
  <si>
    <t>МАОУ лицей 35 им. Буткова В.В.</t>
  </si>
  <si>
    <t>МАОУ СОШ № 8</t>
  </si>
  <si>
    <t>МБОУ СОШ № 6</t>
  </si>
  <si>
    <t>МБОУ "СШ № 1 им. И.Прокопенко гор. Гвардейска"</t>
  </si>
  <si>
    <t>МАОУ гимназия № 32</t>
  </si>
  <si>
    <t>МАОУ "СОШ № 1 г. Краснознаменска"</t>
  </si>
  <si>
    <t>9-1</t>
  </si>
  <si>
    <t>9-2</t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</si>
  <si>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</si>
  <si>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</si>
  <si>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</si>
  <si>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</si>
  <si>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</si>
  <si>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</si>
  <si>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</si>
  <si>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</si>
  <si>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</si>
  <si>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</si>
  <si>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</si>
  <si>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</si>
  <si>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</si>
  <si>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</si>
  <si>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</si>
  <si>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</si>
  <si>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</si>
  <si>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</si>
  <si>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</si>
  <si>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</si>
  <si>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</si>
  <si>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</si>
  <si>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</si>
  <si>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</si>
  <si>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</si>
  <si>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11-27</t>
  </si>
  <si>
    <t>9-28</t>
  </si>
  <si>
    <t>9-29</t>
  </si>
  <si>
    <t>9-30</t>
  </si>
  <si>
    <t>9-31</t>
  </si>
  <si>
    <t>9-32</t>
  </si>
  <si>
    <t>10-26</t>
  </si>
  <si>
    <t>т</t>
  </si>
  <si>
    <t>10-25</t>
  </si>
  <si>
    <t>10-24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</si>
  <si>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</si>
  <si>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</si>
  <si>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</si>
  <si>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</si>
  <si>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</si>
  <si>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</si>
  <si>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</si>
  <si>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</si>
  <si>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10-14</t>
  </si>
  <si>
    <t>10-13</t>
  </si>
  <si>
    <t>10-12</t>
  </si>
  <si>
    <t>10-11</t>
  </si>
  <si>
    <t>10-10</t>
  </si>
  <si>
    <t>10-9</t>
  </si>
  <si>
    <t>10-15</t>
  </si>
  <si>
    <t>10-8</t>
  </si>
  <si>
    <t>10-7</t>
  </si>
  <si>
    <t>10-6</t>
  </si>
  <si>
    <t>10-5</t>
  </si>
  <si>
    <t>10-4</t>
  </si>
  <si>
    <t>10-3</t>
  </si>
  <si>
    <t>10-2</t>
  </si>
  <si>
    <t>10-1</t>
  </si>
  <si>
    <t>11-32</t>
  </si>
  <si>
    <t>11-30</t>
  </si>
  <si>
    <t>11-31</t>
  </si>
  <si>
    <t>11-29</t>
  </si>
  <si>
    <t>11-28</t>
  </si>
  <si>
    <t>11-26</t>
  </si>
  <si>
    <t>11-25</t>
  </si>
  <si>
    <t>11-24</t>
  </si>
  <si>
    <t>11-23</t>
  </si>
  <si>
    <t>11-22</t>
  </si>
  <si>
    <t>11-21</t>
  </si>
  <si>
    <t>11-20</t>
  </si>
  <si>
    <t>11-19</t>
  </si>
  <si>
    <t>11-18</t>
  </si>
  <si>
    <t>11-17</t>
  </si>
  <si>
    <t>11-16</t>
  </si>
  <si>
    <t>11-15</t>
  </si>
  <si>
    <t>11-14</t>
  </si>
  <si>
    <t>11-13</t>
  </si>
  <si>
    <t>11-12</t>
  </si>
  <si>
    <t>11-11</t>
  </si>
  <si>
    <t>11-10</t>
  </si>
  <si>
    <t>11-9</t>
  </si>
  <si>
    <t>11-8</t>
  </si>
  <si>
    <t>11-7</t>
  </si>
  <si>
    <t>11-6</t>
  </si>
  <si>
    <t>11-5</t>
  </si>
  <si>
    <t>11-4</t>
  </si>
  <si>
    <t>11-3</t>
  </si>
  <si>
    <t>11-2</t>
  </si>
  <si>
    <t>11-1</t>
  </si>
  <si>
    <t xml:space="preserve">№ </t>
  </si>
  <si>
    <t>Шифр</t>
  </si>
  <si>
    <t>Сумма баллов</t>
  </si>
  <si>
    <t>Зачетный балл</t>
  </si>
  <si>
    <t>Место</t>
  </si>
  <si>
    <t>Волошун Екатерина Евгеньевна</t>
  </si>
  <si>
    <t>Иванова  Дарья Сергеевна</t>
  </si>
  <si>
    <t>Иванова Валерия Ивановна</t>
  </si>
  <si>
    <t xml:space="preserve">Житникова  Анастасия Максимовна </t>
  </si>
  <si>
    <t>Бирюкова Каролина Сергеевна</t>
  </si>
  <si>
    <t>Карпеченкова Яна Александровна</t>
  </si>
  <si>
    <t>Закрой Елизавета Сергеевна</t>
  </si>
  <si>
    <t>Карташова Ангелина Владиславовна</t>
  </si>
  <si>
    <t>Галуза Марина Игорьевна</t>
  </si>
  <si>
    <t>Кондратенко Таисия Дмитриевна</t>
  </si>
  <si>
    <t>Квашнина Мария Денисовна</t>
  </si>
  <si>
    <t>Лихонина  Ксения Михайловна</t>
  </si>
  <si>
    <t>Егорова Алиса Ильинична</t>
  </si>
  <si>
    <t>Ижганайтите Анна Павловна</t>
  </si>
  <si>
    <t>Кириенко  Арина  Алексеевна</t>
  </si>
  <si>
    <t>Котельникова Виктория Вячеславовна</t>
  </si>
  <si>
    <t>Ковшова Софья Дмитриевна</t>
  </si>
  <si>
    <t>Панова Дарья Евгеньевна</t>
  </si>
  <si>
    <t>Левченкова Ксения Васильевна</t>
  </si>
  <si>
    <t>Любимова Ксения Алексеевна</t>
  </si>
  <si>
    <t>Макеева Алина Владимировна</t>
  </si>
  <si>
    <t>Матвеева Мирослава Сергеевна</t>
  </si>
  <si>
    <t>Радышева Екатерина Викторовна</t>
  </si>
  <si>
    <t>Милосердная Анастасия Евгеньевна</t>
  </si>
  <si>
    <t>Куприянова  Варвара Юрьевна</t>
  </si>
  <si>
    <t>Ледик Альбина Андреевна</t>
  </si>
  <si>
    <t>Мирошниченко Виктория Андреевна</t>
  </si>
  <si>
    <t>Москалева Мария Сергеевна</t>
  </si>
  <si>
    <t>Насонова  Карина Сергеевна</t>
  </si>
  <si>
    <t>Николаева  Анастасия  Витальевна</t>
  </si>
  <si>
    <t>Сушко Наталья Ивановна</t>
  </si>
  <si>
    <t>Никитченко Виктория Евгеньевна</t>
  </si>
  <si>
    <t>Пашкова  Александра Вадимовна</t>
  </si>
  <si>
    <t>Хайкина Яна Евгеньевна</t>
  </si>
  <si>
    <t>Чечикова  Алина Станиславовна</t>
  </si>
  <si>
    <t>Сиденко Виолетта Сергеевна</t>
  </si>
  <si>
    <t>Швецова  Вероника Олеговна</t>
  </si>
  <si>
    <t>Упорова Ирина Дмитриевна</t>
  </si>
  <si>
    <t>Цыганкова Анастасия Ильинична</t>
  </si>
  <si>
    <t>Черепанова Валерия Владимировна</t>
  </si>
  <si>
    <t>Шевелюк Виктория Борисовна</t>
  </si>
  <si>
    <t>Шмарикова Дарина Алексеевна</t>
  </si>
  <si>
    <t>ФИО</t>
  </si>
  <si>
    <t>ОУ</t>
  </si>
  <si>
    <t>Класс</t>
  </si>
  <si>
    <t>Асеев Никита Андреевич</t>
  </si>
  <si>
    <t>Ветошкин Демид Дмитриевич</t>
  </si>
  <si>
    <t>Бережной Дмитрий Викторович</t>
  </si>
  <si>
    <t>Деревянко Владислав Константинович</t>
  </si>
  <si>
    <t>Барна  Виктория  Владимировна</t>
  </si>
  <si>
    <t>Евсюков Вячеслав Николаевич</t>
  </si>
  <si>
    <t>Зверев Даниил Олегович</t>
  </si>
  <si>
    <t>Гаврюков Михаил Иванович</t>
  </si>
  <si>
    <t>Батова  Маргарита  Дмитриевна</t>
  </si>
  <si>
    <t>Геккель Яков Сергеевич</t>
  </si>
  <si>
    <t>Дюканов Вячеслав Евгеньевич</t>
  </si>
  <si>
    <t>Карпенко-Примак Дмитрий Игоревич</t>
  </si>
  <si>
    <t>Козырев Иван Ильич</t>
  </si>
  <si>
    <t>Братанчук  Григорий Иванович</t>
  </si>
  <si>
    <t>Гончаренко Кирилл Вадимович</t>
  </si>
  <si>
    <t>Коновалов Андрей Иванович</t>
  </si>
  <si>
    <t>Горобченко Кирилл Максимович</t>
  </si>
  <si>
    <t>Латыш Руслан Сергеевич</t>
  </si>
  <si>
    <t>Грачев Павел Сергеевич</t>
  </si>
  <si>
    <t>Зяткин Дмитрий Александрович</t>
  </si>
  <si>
    <t>Иванов Давид Дмитриевич</t>
  </si>
  <si>
    <t>Глазунов  Матвей Константинович</t>
  </si>
  <si>
    <t>Радышев Александр Викторович</t>
  </si>
  <si>
    <t>Рябоконь  Владислав Евгеньевич</t>
  </si>
  <si>
    <t>Миронов Никита Иванович</t>
  </si>
  <si>
    <t>Сергеев Станислав Брониславович</t>
  </si>
  <si>
    <t>Лисенков Марк Андреевич</t>
  </si>
  <si>
    <t>Сологубов  Андрей Павлович</t>
  </si>
  <si>
    <t>Москаленко Арсений Андреевич</t>
  </si>
  <si>
    <t>Мураушкин Данил Витальевич</t>
  </si>
  <si>
    <t>Мемондустов Ян Владимирович</t>
  </si>
  <si>
    <t>Подуздиков  Кирилл Дмитриевич</t>
  </si>
  <si>
    <t>Ревин Иван Дмитриевич</t>
  </si>
  <si>
    <t>Федотов Илья Алексеевич</t>
  </si>
  <si>
    <t>Синьчук  Андрей  Дмиртиевич</t>
  </si>
  <si>
    <t>Савченков Иван Николаевич</t>
  </si>
  <si>
    <t>Храпко  Илья Александрович</t>
  </si>
  <si>
    <t>Строгудаев Андрей Максимович</t>
  </si>
  <si>
    <t>Тамашаускас Герман Юрьевич</t>
  </si>
  <si>
    <t>Тарасенко  Кирилл Сергеевич</t>
  </si>
  <si>
    <t>Тимотин Егор Сергеевич</t>
  </si>
  <si>
    <t>Смагин Артём Евгеньевич</t>
  </si>
  <si>
    <t>Тимохин Олег Максимович</t>
  </si>
  <si>
    <t>Тимофеев Владислав Сергеевич</t>
  </si>
  <si>
    <t>Харин Владислав Евгеньевич</t>
  </si>
  <si>
    <t>Чибизенко Глеб Константинович</t>
  </si>
  <si>
    <t>Шнитко Александр Александрович</t>
  </si>
  <si>
    <t>Щербаков  Павел Андреевич</t>
  </si>
  <si>
    <t xml:space="preserve">Теория </t>
  </si>
  <si>
    <t>Практика</t>
  </si>
  <si>
    <t>Гимнастика</t>
  </si>
  <si>
    <t>Балл</t>
  </si>
  <si>
    <t>Спортивные игры</t>
  </si>
  <si>
    <t>Практический тур</t>
  </si>
  <si>
    <t>-</t>
  </si>
  <si>
    <t>0</t>
  </si>
  <si>
    <t>13,9</t>
  </si>
  <si>
    <t>18,0</t>
  </si>
  <si>
    <t>17,7</t>
  </si>
  <si>
    <t>14,1</t>
  </si>
  <si>
    <t>18,9</t>
  </si>
  <si>
    <t>18,4</t>
  </si>
  <si>
    <t>18,5</t>
  </si>
  <si>
    <t>18,8</t>
  </si>
  <si>
    <t>18,1</t>
  </si>
  <si>
    <t>17,4</t>
  </si>
  <si>
    <t>17,2</t>
  </si>
  <si>
    <t>17,8</t>
  </si>
  <si>
    <t>17,9</t>
  </si>
  <si>
    <t>13,6</t>
  </si>
  <si>
    <t>19,7</t>
  </si>
  <si>
    <t>18,2</t>
  </si>
  <si>
    <t>14,2</t>
  </si>
  <si>
    <t>15,5</t>
  </si>
  <si>
    <t>18,6</t>
  </si>
  <si>
    <t>15,3</t>
  </si>
  <si>
    <t>15,2</t>
  </si>
  <si>
    <t>12,6</t>
  </si>
  <si>
    <t>16,6</t>
  </si>
  <si>
    <t>14,9</t>
  </si>
  <si>
    <t>12,2</t>
  </si>
  <si>
    <t>19,5</t>
  </si>
  <si>
    <t>Сумма за 2 тура</t>
  </si>
  <si>
    <t>Статус</t>
  </si>
  <si>
    <t>к</t>
  </si>
  <si>
    <t>ва</t>
  </si>
  <si>
    <t>пч</t>
  </si>
  <si>
    <t xml:space="preserve">Региональный этап всероссийской олимпиады школьников </t>
  </si>
  <si>
    <t>Протокол заседания жюри</t>
  </si>
  <si>
    <t>Предмет: Физическая культура</t>
  </si>
  <si>
    <t>Дата проведения: 10-11 февраля 2023 г.</t>
  </si>
  <si>
    <t>Девушки</t>
  </si>
  <si>
    <t>Юноши</t>
  </si>
  <si>
    <t>Победитель</t>
  </si>
  <si>
    <t>Призёр</t>
  </si>
  <si>
    <t>Участник</t>
  </si>
  <si>
    <t>ы</t>
  </si>
  <si>
    <t>Количество заявленных участников:</t>
  </si>
  <si>
    <t>Подпись председателя жюри  ____________________________________</t>
  </si>
  <si>
    <t>Количество не явившихся:</t>
  </si>
  <si>
    <t>Количество участников:</t>
  </si>
  <si>
    <t>Подпись секретаря                _________________________________</t>
  </si>
  <si>
    <t>Дата:___________________________</t>
  </si>
  <si>
    <t>Рейтинговый протокол заседания жюри</t>
  </si>
  <si>
    <t>Девушки, Юноши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</si>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</sst>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u/>
      <sz val="10"/>
      <name val="Arial Cyr"/>
      <charset val="204"/>
    </font>
    <font>
      <b/>
      <sz val="10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49" fontId="0" fillId="0" borderId="0" xfId="0" applyNumberFormat="1"/>
    <xf numFmtId="49" fontId="0" fillId="0" borderId="6" xfId="0" applyNumberFormat="1" applyBorder="1"/>
    <xf numFmtId="0" fontId="0" fillId="0" borderId="6" xfId="0" applyBorder="1"/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/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7" fillId="0" borderId="6" xfId="0" applyFont="1" applyBorder="1" applyAlignment="1" applyProtection="1">
      <alignment horizontal="center" vertical="distributed"/>
      <protection hidden="1"/>
    </xf>
    <xf numFmtId="4" fontId="7" fillId="0" borderId="6" xfId="0" applyNumberFormat="1" applyFont="1" applyBorder="1" applyAlignment="1" applyProtection="1">
      <alignment horizontal="center" vertical="distributed"/>
      <protection hidden="1"/>
    </xf>
    <xf numFmtId="0" fontId="7" fillId="0" borderId="6" xfId="0" applyFont="1" applyFill="1" applyBorder="1" applyAlignment="1" applyProtection="1">
      <alignment horizontal="center" vertical="distributed"/>
      <protection hidden="1"/>
    </xf>
    <xf numFmtId="164" fontId="6" fillId="0" borderId="6" xfId="0" applyNumberFormat="1" applyFont="1" applyBorder="1"/>
    <xf numFmtId="0" fontId="6" fillId="0" borderId="6" xfId="0" applyFont="1" applyBorder="1" applyAlignment="1">
      <alignment horizontal="center"/>
    </xf>
    <xf numFmtId="0" fontId="6" fillId="2" borderId="6" xfId="0" applyFont="1" applyFill="1" applyBorder="1"/>
    <xf numFmtId="0" fontId="6" fillId="3" borderId="6" xfId="0" applyFont="1" applyFill="1" applyBorder="1"/>
    <xf numFmtId="0" fontId="6" fillId="4" borderId="6" xfId="0" applyFont="1" applyFill="1" applyBorder="1"/>
    <xf numFmtId="0" fontId="6" fillId="3" borderId="6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4" borderId="4" xfId="0" applyFont="1" applyFill="1" applyBorder="1"/>
    <xf numFmtId="0" fontId="6" fillId="4" borderId="5" xfId="0" applyFont="1" applyFill="1" applyBorder="1"/>
    <xf numFmtId="0" fontId="6" fillId="4" borderId="1" xfId="0" applyFont="1" applyFill="1" applyBorder="1"/>
    <xf numFmtId="0" fontId="0" fillId="4" borderId="6" xfId="0" applyFill="1" applyBorder="1"/>
    <xf numFmtId="2" fontId="0" fillId="0" borderId="6" xfId="0" applyNumberFormat="1" applyBorder="1"/>
    <xf numFmtId="2" fontId="6" fillId="3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/>
    <xf numFmtId="2" fontId="6" fillId="4" borderId="6" xfId="0" applyNumberFormat="1" applyFont="1" applyFill="1" applyBorder="1"/>
    <xf numFmtId="2" fontId="6" fillId="3" borderId="6" xfId="0" applyNumberFormat="1" applyFont="1" applyFill="1" applyBorder="1"/>
    <xf numFmtId="164" fontId="6" fillId="5" borderId="6" xfId="0" applyNumberFormat="1" applyFont="1" applyFill="1" applyBorder="1" applyAlignment="1">
      <alignment horizontal="center"/>
    </xf>
    <xf numFmtId="0" fontId="0" fillId="4" borderId="1" xfId="0" applyFill="1" applyBorder="1"/>
    <xf numFmtId="2" fontId="6" fillId="4" borderId="6" xfId="0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49" fontId="9" fillId="0" borderId="0" xfId="0" applyNumberFormat="1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Protection="1">
      <protection hidden="1"/>
    </xf>
    <xf numFmtId="49" fontId="4" fillId="0" borderId="0" xfId="0" applyNumberFormat="1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left"/>
      <protection hidden="1"/>
    </xf>
    <xf numFmtId="49" fontId="3" fillId="0" borderId="0" xfId="0" applyNumberFormat="1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49" fontId="11" fillId="0" borderId="0" xfId="0" applyNumberFormat="1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 vertical="distributed"/>
      <protection hidden="1"/>
    </xf>
    <xf numFmtId="4" fontId="13" fillId="0" borderId="6" xfId="0" applyNumberFormat="1" applyFont="1" applyBorder="1" applyAlignment="1" applyProtection="1">
      <alignment horizontal="center" vertical="distributed"/>
      <protection hidden="1"/>
    </xf>
    <xf numFmtId="0" fontId="13" fillId="0" borderId="6" xfId="0" applyFont="1" applyFill="1" applyBorder="1" applyAlignment="1" applyProtection="1">
      <alignment horizontal="center" vertical="distributed"/>
      <protection hidden="1"/>
    </xf>
    <xf numFmtId="164" fontId="6" fillId="0" borderId="6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2" fontId="1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9" fillId="0" borderId="0" xfId="0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center"/>
      <protection hidden="1"/>
    </xf>
    <xf numFmtId="0" fontId="18" fillId="0" borderId="0" xfId="0" applyFont="1" applyFill="1"/>
    <xf numFmtId="0" fontId="8" fillId="0" borderId="0" xfId="0" applyFont="1" applyFill="1" applyBorder="1" applyAlignment="1" applyProtection="1">
      <protection hidden="1"/>
    </xf>
    <xf numFmtId="0" fontId="0" fillId="0" borderId="0" xfId="0" applyFill="1"/>
    <xf numFmtId="0" fontId="20" fillId="0" borderId="0" xfId="0" applyFont="1" applyFill="1" applyBorder="1" applyProtection="1">
      <protection hidden="1"/>
    </xf>
    <xf numFmtId="49" fontId="20" fillId="0" borderId="0" xfId="0" applyNumberFormat="1" applyFont="1" applyFill="1" applyBorder="1" applyProtection="1">
      <protection hidden="1"/>
    </xf>
    <xf numFmtId="49" fontId="22" fillId="0" borderId="0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Protection="1">
      <protection hidden="1"/>
    </xf>
    <xf numFmtId="49" fontId="17" fillId="0" borderId="0" xfId="0" applyNumberFormat="1" applyFont="1" applyFill="1" applyBorder="1" applyProtection="1"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21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49" fontId="18" fillId="0" borderId="6" xfId="0" applyNumberFormat="1" applyFont="1" applyFill="1" applyBorder="1"/>
    <xf numFmtId="2" fontId="18" fillId="0" borderId="6" xfId="0" applyNumberFormat="1" applyFont="1" applyFill="1" applyBorder="1" applyAlignment="1">
      <alignment horizontal="center"/>
    </xf>
    <xf numFmtId="49" fontId="18" fillId="0" borderId="6" xfId="0" applyNumberFormat="1" applyFont="1" applyFill="1" applyBorder="1" applyAlignment="1">
      <alignment horizontal="center"/>
    </xf>
    <xf numFmtId="164" fontId="18" fillId="0" borderId="6" xfId="0" applyNumberFormat="1" applyFont="1" applyFill="1" applyBorder="1" applyAlignment="1">
      <alignment horizontal="center"/>
    </xf>
    <xf numFmtId="0" fontId="18" fillId="0" borderId="6" xfId="0" applyFont="1" applyFill="1" applyBorder="1"/>
    <xf numFmtId="0" fontId="2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7" fillId="0" borderId="6" xfId="0" applyFont="1" applyFill="1" applyBorder="1"/>
    <xf numFmtId="0" fontId="17" fillId="0" borderId="6" xfId="0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/>
    <xf numFmtId="0" fontId="0" fillId="0" borderId="0" xfId="0" applyFont="1"/>
    <xf numFmtId="0" fontId="17" fillId="0" borderId="6" xfId="0" applyFont="1" applyFill="1" applyBorder="1" applyAlignment="1" applyProtection="1">
      <alignment horizontal="center" vertical="distributed"/>
      <protection hidden="1"/>
    </xf>
    <xf numFmtId="4" fontId="17" fillId="0" borderId="6" xfId="0" applyNumberFormat="1" applyFont="1" applyFill="1" applyBorder="1" applyAlignment="1" applyProtection="1">
      <alignment horizontal="center" vertical="distributed"/>
      <protection hidden="1"/>
    </xf>
    <xf numFmtId="49" fontId="18" fillId="4" borderId="6" xfId="0" applyNumberFormat="1" applyFont="1" applyFill="1" applyBorder="1"/>
    <xf numFmtId="49" fontId="18" fillId="4" borderId="6" xfId="0" applyNumberFormat="1" applyFont="1" applyFill="1" applyBorder="1" applyAlignment="1">
      <alignment horizontal="center"/>
    </xf>
    <xf numFmtId="164" fontId="1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/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/>
    </xf>
    <xf numFmtId="0" fontId="21" fillId="4" borderId="6" xfId="0" applyFont="1" applyFill="1" applyBorder="1" applyAlignment="1">
      <alignment horizontal="center"/>
    </xf>
    <xf numFmtId="49" fontId="21" fillId="4" borderId="6" xfId="0" applyNumberFormat="1" applyFont="1" applyFill="1" applyBorder="1"/>
    <xf numFmtId="2" fontId="21" fillId="4" borderId="6" xfId="0" applyNumberFormat="1" applyFont="1" applyFill="1" applyBorder="1" applyAlignment="1">
      <alignment horizontal="center"/>
    </xf>
    <xf numFmtId="49" fontId="21" fillId="4" borderId="6" xfId="0" applyNumberFormat="1" applyFont="1" applyFill="1" applyBorder="1" applyAlignment="1">
      <alignment horizontal="center"/>
    </xf>
    <xf numFmtId="164" fontId="21" fillId="4" borderId="6" xfId="0" applyNumberFormat="1" applyFont="1" applyFill="1" applyBorder="1" applyAlignment="1">
      <alignment horizontal="center"/>
    </xf>
    <xf numFmtId="0" fontId="21" fillId="4" borderId="6" xfId="0" applyFont="1" applyFill="1" applyBorder="1"/>
    <xf numFmtId="0" fontId="23" fillId="4" borderId="6" xfId="0" applyFont="1" applyFill="1" applyBorder="1" applyAlignment="1">
      <alignment horizontal="left" vertical="top"/>
    </xf>
    <xf numFmtId="0" fontId="23" fillId="4" borderId="6" xfId="0" applyFont="1" applyFill="1" applyBorder="1" applyAlignment="1">
      <alignment horizontal="center" vertical="top"/>
    </xf>
    <xf numFmtId="49" fontId="21" fillId="0" borderId="6" xfId="0" applyNumberFormat="1" applyFont="1" applyFill="1" applyBorder="1"/>
    <xf numFmtId="2" fontId="21" fillId="0" borderId="6" xfId="0" applyNumberFormat="1" applyFont="1" applyFill="1" applyBorder="1" applyAlignment="1">
      <alignment horizontal="center"/>
    </xf>
    <xf numFmtId="49" fontId="21" fillId="0" borderId="6" xfId="0" applyNumberFormat="1" applyFont="1" applyFill="1" applyBorder="1" applyAlignment="1">
      <alignment horizontal="center"/>
    </xf>
    <xf numFmtId="164" fontId="21" fillId="0" borderId="6" xfId="0" applyNumberFormat="1" applyFont="1" applyFill="1" applyBorder="1" applyAlignment="1">
      <alignment horizontal="center"/>
    </xf>
    <xf numFmtId="0" fontId="21" fillId="0" borderId="6" xfId="0" applyFont="1" applyFill="1" applyBorder="1"/>
    <xf numFmtId="0" fontId="23" fillId="0" borderId="6" xfId="0" applyFont="1" applyFill="1" applyBorder="1" applyAlignment="1">
      <alignment horizontal="left" vertical="top"/>
    </xf>
    <xf numFmtId="0" fontId="23" fillId="0" borderId="6" xfId="0" applyFont="1" applyFill="1" applyBorder="1" applyAlignment="1">
      <alignment horizontal="center" vertical="top"/>
    </xf>
    <xf numFmtId="0" fontId="21" fillId="0" borderId="4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Border="1" applyAlignment="1" applyProtection="1">
      <alignment horizontal="left"/>
      <protection hidden="1"/>
    </xf>
    <xf numFmtId="0" fontId="1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/>
      <protection hidden="1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9"/>
  <sheetViews>
    <sheetView topLeftCell="A19" zoomScale="60" zoomScaleNormal="60" workbookViewId="0">
      <selection activeCell="D5" sqref="D5"/>
    </sheetView>
  </sheetViews>
  <sheetFormatPr defaultRowHeight="15" x14ac:dyDescent="0.25"/>
  <cols>
    <col min="11" max="11" width="13.28515625" customWidth="1"/>
  </cols>
  <sheetData>
    <row r="1" spans="2:12" ht="15.75" x14ac:dyDescent="0.25">
      <c r="B1" s="38" t="s">
        <v>278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ht="15.75" x14ac:dyDescent="0.25">
      <c r="B2" s="136" t="s">
        <v>294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5.75" x14ac:dyDescent="0.25"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</row>
    <row r="4" spans="2:12" ht="15.75" x14ac:dyDescent="0.25">
      <c r="B4" s="43"/>
      <c r="C4" s="44" t="s">
        <v>190</v>
      </c>
      <c r="D4" s="50" t="s">
        <v>60</v>
      </c>
      <c r="E4" s="45"/>
      <c r="F4" s="43"/>
      <c r="G4" s="46"/>
      <c r="H4" s="46"/>
      <c r="I4" s="46"/>
      <c r="J4" s="43"/>
      <c r="K4" s="47"/>
      <c r="L4" s="47"/>
    </row>
    <row r="5" spans="2:12" ht="15.75" x14ac:dyDescent="0.25">
      <c r="B5" s="40"/>
      <c r="C5" s="48"/>
      <c r="D5" s="45" t="s">
        <v>295</v>
      </c>
      <c r="E5" s="49"/>
      <c r="F5" s="42"/>
      <c r="G5" s="46"/>
      <c r="H5" s="46"/>
      <c r="I5" s="46"/>
      <c r="J5" s="42"/>
      <c r="K5" s="46"/>
      <c r="L5" s="46"/>
    </row>
    <row r="8" spans="2:12" x14ac:dyDescent="0.25">
      <c r="B8" s="135" t="s">
        <v>283</v>
      </c>
      <c r="C8" s="135"/>
      <c r="D8" s="135"/>
      <c r="E8" s="135"/>
      <c r="F8" s="135"/>
      <c r="G8" s="135"/>
      <c r="H8" s="135"/>
      <c r="I8" s="135"/>
      <c r="J8" s="135"/>
      <c r="K8" s="135"/>
    </row>
    <row r="9" spans="2:12" ht="14.45" customHeight="1" x14ac:dyDescent="0.25">
      <c r="B9" s="137" t="s">
        <v>244</v>
      </c>
      <c r="C9" s="137"/>
      <c r="D9" s="137"/>
      <c r="E9" s="137"/>
      <c r="F9" s="137"/>
      <c r="G9" s="137"/>
      <c r="H9" s="137"/>
      <c r="I9" s="137"/>
      <c r="J9" s="63"/>
      <c r="K9" s="138" t="s">
        <v>274</v>
      </c>
    </row>
    <row r="10" spans="2:12" ht="14.45" customHeight="1" x14ac:dyDescent="0.25">
      <c r="B10" s="141" t="s">
        <v>141</v>
      </c>
      <c r="C10" s="141" t="s">
        <v>142</v>
      </c>
      <c r="D10" s="141" t="s">
        <v>239</v>
      </c>
      <c r="E10" s="141"/>
      <c r="F10" s="142" t="s">
        <v>240</v>
      </c>
      <c r="G10" s="143"/>
      <c r="H10" s="143"/>
      <c r="I10" s="143"/>
      <c r="J10" s="144"/>
      <c r="K10" s="139"/>
    </row>
    <row r="11" spans="2:12" ht="38.25" x14ac:dyDescent="0.25">
      <c r="B11" s="141"/>
      <c r="C11" s="141"/>
      <c r="D11" s="51" t="s">
        <v>143</v>
      </c>
      <c r="E11" s="51" t="s">
        <v>144</v>
      </c>
      <c r="F11" s="51" t="s">
        <v>241</v>
      </c>
      <c r="G11" s="52" t="s">
        <v>242</v>
      </c>
      <c r="H11" s="53" t="s">
        <v>243</v>
      </c>
      <c r="I11" s="52" t="s">
        <v>242</v>
      </c>
      <c r="J11" s="52" t="s">
        <v>273</v>
      </c>
      <c r="K11" s="140"/>
    </row>
    <row r="12" spans="2:12" x14ac:dyDescent="0.25">
      <c r="B12" s="23">
        <v>1</v>
      </c>
      <c r="C12" s="2" t="s">
        <v>138</v>
      </c>
      <c r="D12" s="17">
        <v>35.75</v>
      </c>
      <c r="E12" s="29">
        <v>15.714285714285714</v>
      </c>
      <c r="F12" s="55">
        <v>18.3</v>
      </c>
      <c r="G12" s="30">
        <f t="shared" ref="G12:G53" si="0">(40*F12)/19.1</f>
        <v>38.324607329842927</v>
      </c>
      <c r="H12" s="56">
        <v>86.25</v>
      </c>
      <c r="I12" s="36">
        <f t="shared" ref="I12:I57" si="1">(40*74.06)/H12</f>
        <v>34.346666666666671</v>
      </c>
      <c r="J12" s="57">
        <f t="shared" ref="J12:J53" si="2">E12+G12+I12</f>
        <v>88.38555971079532</v>
      </c>
      <c r="K12" s="54" t="s">
        <v>284</v>
      </c>
    </row>
    <row r="13" spans="2:12" x14ac:dyDescent="0.25">
      <c r="B13" s="23">
        <v>2</v>
      </c>
      <c r="C13" s="2" t="s">
        <v>104</v>
      </c>
      <c r="D13" s="17">
        <v>29.5</v>
      </c>
      <c r="E13" s="29">
        <v>12.967032967032967</v>
      </c>
      <c r="F13" s="55">
        <v>17.600000000000001</v>
      </c>
      <c r="G13" s="30">
        <f t="shared" si="0"/>
        <v>36.858638743455494</v>
      </c>
      <c r="H13" s="56">
        <v>80.88</v>
      </c>
      <c r="I13" s="36">
        <f t="shared" si="1"/>
        <v>36.627101879327405</v>
      </c>
      <c r="J13" s="57">
        <f t="shared" si="2"/>
        <v>86.452773589815877</v>
      </c>
      <c r="K13" s="54" t="s">
        <v>285</v>
      </c>
    </row>
    <row r="14" spans="2:12" x14ac:dyDescent="0.25">
      <c r="B14" s="23">
        <v>3</v>
      </c>
      <c r="C14" s="2" t="s">
        <v>107</v>
      </c>
      <c r="D14" s="17">
        <v>23</v>
      </c>
      <c r="E14" s="29">
        <v>10.109890109890109</v>
      </c>
      <c r="F14" s="55">
        <v>17.2</v>
      </c>
      <c r="G14" s="30">
        <f t="shared" si="0"/>
        <v>36.02094240837696</v>
      </c>
      <c r="H14" s="56">
        <v>74.56</v>
      </c>
      <c r="I14" s="36">
        <f t="shared" si="1"/>
        <v>39.731759656652358</v>
      </c>
      <c r="J14" s="57">
        <f t="shared" si="2"/>
        <v>85.862592174919428</v>
      </c>
      <c r="K14" s="54" t="s">
        <v>285</v>
      </c>
    </row>
    <row r="15" spans="2:12" x14ac:dyDescent="0.25">
      <c r="B15" s="23">
        <v>4</v>
      </c>
      <c r="C15" s="2" t="s">
        <v>128</v>
      </c>
      <c r="D15" s="17">
        <v>24.5</v>
      </c>
      <c r="E15" s="29">
        <v>10.76923076923077</v>
      </c>
      <c r="F15" s="55">
        <v>18.600000000000001</v>
      </c>
      <c r="G15" s="30">
        <f t="shared" si="0"/>
        <v>38.952879581151826</v>
      </c>
      <c r="H15" s="56">
        <v>82.42</v>
      </c>
      <c r="I15" s="36">
        <f t="shared" si="1"/>
        <v>35.942732346517836</v>
      </c>
      <c r="J15" s="57">
        <f t="shared" si="2"/>
        <v>85.664842696900422</v>
      </c>
      <c r="K15" s="54" t="s">
        <v>285</v>
      </c>
    </row>
    <row r="16" spans="2:12" x14ac:dyDescent="0.25">
      <c r="B16" s="23">
        <v>5</v>
      </c>
      <c r="C16" s="2" t="s">
        <v>135</v>
      </c>
      <c r="D16" s="17">
        <v>27.5</v>
      </c>
      <c r="E16" s="29">
        <v>12.087912087912088</v>
      </c>
      <c r="F16" s="55">
        <v>17</v>
      </c>
      <c r="G16" s="30">
        <f t="shared" si="0"/>
        <v>35.602094240837694</v>
      </c>
      <c r="H16" s="56">
        <v>79.06</v>
      </c>
      <c r="I16" s="36">
        <f t="shared" si="1"/>
        <v>37.470275739944348</v>
      </c>
      <c r="J16" s="57">
        <f t="shared" si="2"/>
        <v>85.16028206869413</v>
      </c>
      <c r="K16" s="54" t="s">
        <v>285</v>
      </c>
    </row>
    <row r="17" spans="2:11" x14ac:dyDescent="0.25">
      <c r="B17" s="23">
        <v>6</v>
      </c>
      <c r="C17" s="2" t="s">
        <v>120</v>
      </c>
      <c r="D17" s="17">
        <v>23.5</v>
      </c>
      <c r="E17" s="29">
        <v>10.32967032967033</v>
      </c>
      <c r="F17" s="55">
        <v>17.2</v>
      </c>
      <c r="G17" s="30">
        <f t="shared" si="0"/>
        <v>36.02094240837696</v>
      </c>
      <c r="H17" s="56">
        <v>78.69</v>
      </c>
      <c r="I17" s="36">
        <f t="shared" si="1"/>
        <v>37.64646079552675</v>
      </c>
      <c r="J17" s="57">
        <f t="shared" si="2"/>
        <v>83.997073533574039</v>
      </c>
      <c r="K17" s="54" t="s">
        <v>285</v>
      </c>
    </row>
    <row r="18" spans="2:11" x14ac:dyDescent="0.25">
      <c r="B18" s="23">
        <v>7</v>
      </c>
      <c r="C18" s="2" t="s">
        <v>57</v>
      </c>
      <c r="D18" s="17">
        <v>10.75</v>
      </c>
      <c r="E18" s="29">
        <v>4.7252747252747254</v>
      </c>
      <c r="F18" s="55">
        <v>18.3</v>
      </c>
      <c r="G18" s="30">
        <f t="shared" si="0"/>
        <v>38.324607329842927</v>
      </c>
      <c r="H18" s="56">
        <v>74.099999999999994</v>
      </c>
      <c r="I18" s="36">
        <f t="shared" si="1"/>
        <v>39.978407557354927</v>
      </c>
      <c r="J18" s="57">
        <f t="shared" si="2"/>
        <v>83.028289612472577</v>
      </c>
      <c r="K18" s="54" t="s">
        <v>285</v>
      </c>
    </row>
    <row r="19" spans="2:11" x14ac:dyDescent="0.25">
      <c r="B19" s="23">
        <v>8</v>
      </c>
      <c r="C19" s="2" t="s">
        <v>111</v>
      </c>
      <c r="D19" s="17">
        <v>20.5</v>
      </c>
      <c r="E19" s="29">
        <v>9.0109890109890109</v>
      </c>
      <c r="F19" s="55">
        <v>17.5</v>
      </c>
      <c r="G19" s="30">
        <f t="shared" si="0"/>
        <v>36.64921465968586</v>
      </c>
      <c r="H19" s="56">
        <v>81.430000000000007</v>
      </c>
      <c r="I19" s="36">
        <f t="shared" si="1"/>
        <v>36.379712636620411</v>
      </c>
      <c r="J19" s="57">
        <f t="shared" si="2"/>
        <v>82.039916307295286</v>
      </c>
      <c r="K19" s="54" t="s">
        <v>285</v>
      </c>
    </row>
    <row r="20" spans="2:11" x14ac:dyDescent="0.25">
      <c r="B20" s="23">
        <v>9</v>
      </c>
      <c r="C20" s="2" t="s">
        <v>127</v>
      </c>
      <c r="D20" s="17">
        <v>23.5</v>
      </c>
      <c r="E20" s="29">
        <v>10.32967032967033</v>
      </c>
      <c r="F20" s="55">
        <v>14.7</v>
      </c>
      <c r="G20" s="30">
        <f t="shared" si="0"/>
        <v>30.785340314136125</v>
      </c>
      <c r="H20" s="58">
        <v>74.06</v>
      </c>
      <c r="I20" s="36">
        <f t="shared" si="1"/>
        <v>40</v>
      </c>
      <c r="J20" s="57">
        <f t="shared" si="2"/>
        <v>81.115010643806457</v>
      </c>
      <c r="K20" s="54" t="s">
        <v>285</v>
      </c>
    </row>
    <row r="21" spans="2:11" x14ac:dyDescent="0.25">
      <c r="B21" s="23">
        <v>10</v>
      </c>
      <c r="C21" s="2" t="s">
        <v>87</v>
      </c>
      <c r="D21" s="17">
        <v>16.5</v>
      </c>
      <c r="E21" s="29">
        <v>7.2527472527472527</v>
      </c>
      <c r="F21" s="55">
        <v>17.7</v>
      </c>
      <c r="G21" s="30">
        <f t="shared" si="0"/>
        <v>37.068062827225127</v>
      </c>
      <c r="H21" s="56">
        <v>81.459999999999994</v>
      </c>
      <c r="I21" s="36">
        <f t="shared" si="1"/>
        <v>36.366314755708324</v>
      </c>
      <c r="J21" s="57">
        <f t="shared" si="2"/>
        <v>80.687124835680706</v>
      </c>
      <c r="K21" s="54" t="s">
        <v>285</v>
      </c>
    </row>
    <row r="22" spans="2:11" x14ac:dyDescent="0.25">
      <c r="B22" s="23">
        <v>11</v>
      </c>
      <c r="C22" s="2" t="s">
        <v>126</v>
      </c>
      <c r="D22" s="17">
        <v>19.75</v>
      </c>
      <c r="E22" s="29">
        <v>8.6813186813186807</v>
      </c>
      <c r="F22" s="55">
        <v>17.899999999999999</v>
      </c>
      <c r="G22" s="30">
        <f t="shared" si="0"/>
        <v>37.486910994764393</v>
      </c>
      <c r="H22" s="56">
        <v>86.93</v>
      </c>
      <c r="I22" s="36">
        <f t="shared" si="1"/>
        <v>34.077993788105374</v>
      </c>
      <c r="J22" s="57">
        <f t="shared" si="2"/>
        <v>80.246223464188446</v>
      </c>
      <c r="K22" s="54" t="s">
        <v>285</v>
      </c>
    </row>
    <row r="23" spans="2:11" x14ac:dyDescent="0.25">
      <c r="B23" s="23">
        <v>12</v>
      </c>
      <c r="C23" s="2" t="s">
        <v>119</v>
      </c>
      <c r="D23" s="17">
        <v>9.5</v>
      </c>
      <c r="E23" s="29">
        <v>4.1758241758241761</v>
      </c>
      <c r="F23" s="55">
        <v>18.2</v>
      </c>
      <c r="G23" s="30">
        <f t="shared" si="0"/>
        <v>38.115183246073293</v>
      </c>
      <c r="H23" s="59">
        <v>79.56</v>
      </c>
      <c r="I23" s="36">
        <f t="shared" si="1"/>
        <v>37.234791352438414</v>
      </c>
      <c r="J23" s="57">
        <f t="shared" si="2"/>
        <v>79.525798774335883</v>
      </c>
      <c r="K23" s="54" t="s">
        <v>285</v>
      </c>
    </row>
    <row r="24" spans="2:11" x14ac:dyDescent="0.25">
      <c r="B24" s="23">
        <v>13</v>
      </c>
      <c r="C24" s="2" t="s">
        <v>96</v>
      </c>
      <c r="D24" s="17">
        <v>15.5</v>
      </c>
      <c r="E24" s="29">
        <v>6.813186813186813</v>
      </c>
      <c r="F24" s="55">
        <v>18.100000000000001</v>
      </c>
      <c r="G24" s="30">
        <f t="shared" si="0"/>
        <v>37.90575916230366</v>
      </c>
      <c r="H24" s="60">
        <v>88.36</v>
      </c>
      <c r="I24" s="36">
        <f t="shared" si="1"/>
        <v>33.526482571299233</v>
      </c>
      <c r="J24" s="57">
        <f t="shared" si="2"/>
        <v>78.245428546789697</v>
      </c>
      <c r="K24" s="54" t="s">
        <v>285</v>
      </c>
    </row>
    <row r="25" spans="2:11" x14ac:dyDescent="0.25">
      <c r="B25" s="23">
        <v>14</v>
      </c>
      <c r="C25" s="2" t="s">
        <v>124</v>
      </c>
      <c r="D25" s="17">
        <v>10.75</v>
      </c>
      <c r="E25" s="29">
        <v>4.7252747252747254</v>
      </c>
      <c r="F25" s="55">
        <v>18.899999999999999</v>
      </c>
      <c r="G25" s="30">
        <f t="shared" si="0"/>
        <v>39.581151832460733</v>
      </c>
      <c r="H25" s="56">
        <v>93.66</v>
      </c>
      <c r="I25" s="36">
        <f t="shared" si="1"/>
        <v>31.629297458893873</v>
      </c>
      <c r="J25" s="57">
        <f t="shared" si="2"/>
        <v>75.935724016629337</v>
      </c>
      <c r="K25" s="54" t="s">
        <v>285</v>
      </c>
    </row>
    <row r="26" spans="2:11" x14ac:dyDescent="0.25">
      <c r="B26" s="23">
        <v>15</v>
      </c>
      <c r="C26" s="2" t="s">
        <v>91</v>
      </c>
      <c r="D26" s="17">
        <v>12.5</v>
      </c>
      <c r="E26" s="29">
        <v>5.4945054945054945</v>
      </c>
      <c r="F26" s="55">
        <v>15.5</v>
      </c>
      <c r="G26" s="30">
        <f t="shared" si="0"/>
        <v>32.460732984293195</v>
      </c>
      <c r="H26" s="58">
        <v>78.66</v>
      </c>
      <c r="I26" s="36">
        <f t="shared" si="1"/>
        <v>37.660818713450297</v>
      </c>
      <c r="J26" s="57">
        <f t="shared" si="2"/>
        <v>75.616057192248988</v>
      </c>
      <c r="K26" s="54" t="s">
        <v>286</v>
      </c>
    </row>
    <row r="27" spans="2:11" x14ac:dyDescent="0.25">
      <c r="B27" s="23">
        <v>16</v>
      </c>
      <c r="C27" s="2" t="s">
        <v>123</v>
      </c>
      <c r="D27" s="17">
        <v>22.75</v>
      </c>
      <c r="E27" s="29">
        <v>10</v>
      </c>
      <c r="F27" s="55">
        <v>13.2</v>
      </c>
      <c r="G27" s="30">
        <f t="shared" si="0"/>
        <v>27.643979057591622</v>
      </c>
      <c r="H27" s="56">
        <v>79.8</v>
      </c>
      <c r="I27" s="36">
        <f t="shared" si="1"/>
        <v>37.122807017543863</v>
      </c>
      <c r="J27" s="57">
        <f t="shared" si="2"/>
        <v>74.766786075135485</v>
      </c>
      <c r="K27" s="54" t="s">
        <v>286</v>
      </c>
    </row>
    <row r="28" spans="2:11" x14ac:dyDescent="0.25">
      <c r="B28" s="23">
        <v>17</v>
      </c>
      <c r="C28" s="2" t="s">
        <v>130</v>
      </c>
      <c r="D28" s="17">
        <v>24.5</v>
      </c>
      <c r="E28" s="29">
        <v>10.76923076923077</v>
      </c>
      <c r="F28" s="55">
        <v>16.399999999999999</v>
      </c>
      <c r="G28" s="30">
        <f t="shared" si="0"/>
        <v>34.345549738219894</v>
      </c>
      <c r="H28" s="59">
        <v>99.91</v>
      </c>
      <c r="I28" s="36">
        <f t="shared" si="1"/>
        <v>29.650685617055352</v>
      </c>
      <c r="J28" s="57">
        <f t="shared" si="2"/>
        <v>74.76546612450602</v>
      </c>
      <c r="K28" s="54" t="s">
        <v>286</v>
      </c>
    </row>
    <row r="29" spans="2:11" x14ac:dyDescent="0.25">
      <c r="B29" s="23">
        <v>18</v>
      </c>
      <c r="C29" s="2" t="s">
        <v>139</v>
      </c>
      <c r="D29" s="17">
        <v>16.5</v>
      </c>
      <c r="E29" s="29">
        <v>7.2527472527472527</v>
      </c>
      <c r="F29" s="55">
        <v>13.7</v>
      </c>
      <c r="G29" s="30">
        <f t="shared" si="0"/>
        <v>28.691099476439788</v>
      </c>
      <c r="H29" s="56">
        <v>76.73</v>
      </c>
      <c r="I29" s="36">
        <f t="shared" si="1"/>
        <v>38.608106346930796</v>
      </c>
      <c r="J29" s="57">
        <f t="shared" si="2"/>
        <v>74.55195307611784</v>
      </c>
      <c r="K29" s="54" t="s">
        <v>286</v>
      </c>
    </row>
    <row r="30" spans="2:11" x14ac:dyDescent="0.25">
      <c r="B30" s="23">
        <v>19</v>
      </c>
      <c r="C30" s="2" t="s">
        <v>140</v>
      </c>
      <c r="D30" s="17">
        <v>19.75</v>
      </c>
      <c r="E30" s="29">
        <v>8.6813186813186807</v>
      </c>
      <c r="F30" s="55">
        <v>19.100000000000001</v>
      </c>
      <c r="G30" s="30">
        <f t="shared" si="0"/>
        <v>40</v>
      </c>
      <c r="H30" s="37">
        <v>114.85</v>
      </c>
      <c r="I30" s="36">
        <f t="shared" si="1"/>
        <v>25.79364388332608</v>
      </c>
      <c r="J30" s="57">
        <f t="shared" si="2"/>
        <v>74.474962564644756</v>
      </c>
      <c r="K30" s="54" t="s">
        <v>286</v>
      </c>
    </row>
    <row r="31" spans="2:11" x14ac:dyDescent="0.25">
      <c r="B31" s="23">
        <v>20</v>
      </c>
      <c r="C31" s="2" t="s">
        <v>95</v>
      </c>
      <c r="D31" s="17">
        <v>14</v>
      </c>
      <c r="E31" s="29">
        <v>6.1538461538461542</v>
      </c>
      <c r="F31" s="55">
        <v>16.899999999999999</v>
      </c>
      <c r="G31" s="30">
        <f t="shared" si="0"/>
        <v>35.392670157068061</v>
      </c>
      <c r="H31" s="61">
        <v>91.94</v>
      </c>
      <c r="I31" s="36">
        <f t="shared" si="1"/>
        <v>32.22101370458995</v>
      </c>
      <c r="J31" s="57">
        <f t="shared" si="2"/>
        <v>73.767530015504164</v>
      </c>
      <c r="K31" s="54" t="s">
        <v>286</v>
      </c>
    </row>
    <row r="32" spans="2:11" x14ac:dyDescent="0.25">
      <c r="B32" s="23">
        <v>21</v>
      </c>
      <c r="C32" s="2" t="s">
        <v>80</v>
      </c>
      <c r="D32" s="17">
        <v>15.5</v>
      </c>
      <c r="E32" s="29">
        <v>6.813186813186813</v>
      </c>
      <c r="F32" s="55">
        <v>16.899999999999999</v>
      </c>
      <c r="G32" s="30">
        <f t="shared" si="0"/>
        <v>35.392670157068061</v>
      </c>
      <c r="H32" s="56">
        <v>97.67</v>
      </c>
      <c r="I32" s="36">
        <f t="shared" si="1"/>
        <v>30.330705436674517</v>
      </c>
      <c r="J32" s="57">
        <f t="shared" si="2"/>
        <v>72.536562406929391</v>
      </c>
      <c r="K32" s="54" t="s">
        <v>286</v>
      </c>
    </row>
    <row r="33" spans="2:11" x14ac:dyDescent="0.25">
      <c r="B33" s="23">
        <v>22</v>
      </c>
      <c r="C33" s="2" t="s">
        <v>134</v>
      </c>
      <c r="D33" s="17">
        <v>17</v>
      </c>
      <c r="E33" s="29">
        <v>7.4725274725274726</v>
      </c>
      <c r="F33" s="55">
        <v>16.3</v>
      </c>
      <c r="G33" s="30">
        <f t="shared" si="0"/>
        <v>34.136125654450261</v>
      </c>
      <c r="H33" s="56">
        <v>96.35</v>
      </c>
      <c r="I33" s="36">
        <f t="shared" si="1"/>
        <v>30.746237675142712</v>
      </c>
      <c r="J33" s="57">
        <f t="shared" si="2"/>
        <v>72.354890802120451</v>
      </c>
      <c r="K33" s="54" t="s">
        <v>286</v>
      </c>
    </row>
    <row r="34" spans="2:11" x14ac:dyDescent="0.25">
      <c r="B34" s="23">
        <v>23</v>
      </c>
      <c r="C34" s="2" t="s">
        <v>86</v>
      </c>
      <c r="D34" s="17">
        <v>11.5</v>
      </c>
      <c r="E34" s="29">
        <v>5.0549450549450547</v>
      </c>
      <c r="F34" s="55">
        <v>14.9</v>
      </c>
      <c r="G34" s="30">
        <f t="shared" si="0"/>
        <v>31.204188481675391</v>
      </c>
      <c r="H34" s="56">
        <v>82.64</v>
      </c>
      <c r="I34" s="36">
        <f t="shared" si="1"/>
        <v>35.847047434656339</v>
      </c>
      <c r="J34" s="57">
        <f t="shared" si="2"/>
        <v>72.106180971276785</v>
      </c>
      <c r="K34" s="54" t="s">
        <v>286</v>
      </c>
    </row>
    <row r="35" spans="2:11" x14ac:dyDescent="0.25">
      <c r="B35" s="23">
        <v>24</v>
      </c>
      <c r="C35" s="2" t="s">
        <v>102</v>
      </c>
      <c r="D35" s="17">
        <v>12</v>
      </c>
      <c r="E35" s="29">
        <v>5.2747252747252746</v>
      </c>
      <c r="F35" s="55">
        <v>14.7</v>
      </c>
      <c r="G35" s="30">
        <f t="shared" si="0"/>
        <v>30.785340314136125</v>
      </c>
      <c r="H35" s="56">
        <v>84</v>
      </c>
      <c r="I35" s="36">
        <f t="shared" si="1"/>
        <v>35.266666666666666</v>
      </c>
      <c r="J35" s="57">
        <f t="shared" si="2"/>
        <v>71.326732255528071</v>
      </c>
      <c r="K35" s="54" t="s">
        <v>286</v>
      </c>
    </row>
    <row r="36" spans="2:11" x14ac:dyDescent="0.25">
      <c r="B36" s="23">
        <v>25</v>
      </c>
      <c r="C36" s="2" t="s">
        <v>50</v>
      </c>
      <c r="D36" s="17">
        <v>12.5</v>
      </c>
      <c r="E36" s="29">
        <v>5.4945054945054945</v>
      </c>
      <c r="F36" s="55">
        <v>16.8</v>
      </c>
      <c r="G36" s="30">
        <f t="shared" si="0"/>
        <v>35.183246073298427</v>
      </c>
      <c r="H36" s="58">
        <v>97.09</v>
      </c>
      <c r="I36" s="36">
        <f t="shared" si="1"/>
        <v>30.511896178803173</v>
      </c>
      <c r="J36" s="57">
        <f t="shared" si="2"/>
        <v>71.189647746607093</v>
      </c>
      <c r="K36" s="54" t="s">
        <v>286</v>
      </c>
    </row>
    <row r="37" spans="2:11" x14ac:dyDescent="0.25">
      <c r="B37" s="23">
        <v>26</v>
      </c>
      <c r="C37" s="2" t="s">
        <v>101</v>
      </c>
      <c r="D37" s="17">
        <v>21.5</v>
      </c>
      <c r="E37" s="29">
        <v>9.4505494505494507</v>
      </c>
      <c r="F37" s="55">
        <v>11.7</v>
      </c>
      <c r="G37" s="30">
        <f t="shared" si="0"/>
        <v>24.502617801047119</v>
      </c>
      <c r="H37" s="56">
        <v>80.91</v>
      </c>
      <c r="I37" s="36">
        <f t="shared" si="1"/>
        <v>36.613521196391055</v>
      </c>
      <c r="J37" s="57">
        <f t="shared" si="2"/>
        <v>70.566688447987616</v>
      </c>
      <c r="K37" s="54" t="s">
        <v>286</v>
      </c>
    </row>
    <row r="38" spans="2:11" x14ac:dyDescent="0.25">
      <c r="B38" s="23">
        <v>27</v>
      </c>
      <c r="C38" s="2" t="s">
        <v>103</v>
      </c>
      <c r="D38" s="17">
        <v>7.5</v>
      </c>
      <c r="E38" s="29">
        <v>3.2967032967032965</v>
      </c>
      <c r="F38" s="55">
        <v>18</v>
      </c>
      <c r="G38" s="30">
        <f t="shared" si="0"/>
        <v>37.696335078534027</v>
      </c>
      <c r="H38" s="56">
        <v>100.71</v>
      </c>
      <c r="I38" s="36">
        <f t="shared" si="1"/>
        <v>29.415152417833387</v>
      </c>
      <c r="J38" s="57">
        <f t="shared" si="2"/>
        <v>70.408190793070716</v>
      </c>
      <c r="K38" s="54" t="s">
        <v>286</v>
      </c>
    </row>
    <row r="39" spans="2:11" x14ac:dyDescent="0.25">
      <c r="B39" s="23">
        <v>28</v>
      </c>
      <c r="C39" s="2" t="s">
        <v>54</v>
      </c>
      <c r="D39" s="17">
        <v>12</v>
      </c>
      <c r="E39" s="29">
        <v>5.2747252747252746</v>
      </c>
      <c r="F39" s="55">
        <v>14.2</v>
      </c>
      <c r="G39" s="30">
        <f t="shared" si="0"/>
        <v>29.738219895287955</v>
      </c>
      <c r="H39" s="56">
        <v>88.49</v>
      </c>
      <c r="I39" s="36">
        <f t="shared" si="1"/>
        <v>33.477229065431125</v>
      </c>
      <c r="J39" s="57">
        <f t="shared" si="2"/>
        <v>68.490174235444357</v>
      </c>
      <c r="K39" s="54" t="s">
        <v>286</v>
      </c>
    </row>
    <row r="40" spans="2:11" x14ac:dyDescent="0.25">
      <c r="B40" s="23">
        <v>29</v>
      </c>
      <c r="C40" s="2" t="s">
        <v>109</v>
      </c>
      <c r="D40" s="17">
        <v>18.5</v>
      </c>
      <c r="E40" s="29">
        <v>8.1318681318681314</v>
      </c>
      <c r="F40" s="55">
        <v>11.3</v>
      </c>
      <c r="G40" s="30">
        <f t="shared" si="0"/>
        <v>23.664921465968586</v>
      </c>
      <c r="H40" s="56">
        <v>80.959999999999994</v>
      </c>
      <c r="I40" s="36">
        <f t="shared" si="1"/>
        <v>36.590909090909093</v>
      </c>
      <c r="J40" s="57">
        <f t="shared" si="2"/>
        <v>68.387698688745814</v>
      </c>
      <c r="K40" s="54" t="s">
        <v>286</v>
      </c>
    </row>
    <row r="41" spans="2:11" x14ac:dyDescent="0.25">
      <c r="B41" s="23">
        <v>30</v>
      </c>
      <c r="C41" s="2" t="s">
        <v>74</v>
      </c>
      <c r="D41" s="17">
        <v>17</v>
      </c>
      <c r="E41" s="29">
        <v>7.4725274725274726</v>
      </c>
      <c r="F41" s="55">
        <v>12.3</v>
      </c>
      <c r="G41" s="30">
        <f t="shared" si="0"/>
        <v>25.759162303664919</v>
      </c>
      <c r="H41" s="56">
        <v>87.04</v>
      </c>
      <c r="I41" s="36">
        <f t="shared" si="1"/>
        <v>34.034926470588232</v>
      </c>
      <c r="J41" s="57">
        <f t="shared" si="2"/>
        <v>67.266616246780615</v>
      </c>
      <c r="K41" s="54" t="s">
        <v>286</v>
      </c>
    </row>
    <row r="42" spans="2:11" x14ac:dyDescent="0.25">
      <c r="B42" s="23">
        <v>31</v>
      </c>
      <c r="C42" s="2" t="s">
        <v>89</v>
      </c>
      <c r="D42" s="17">
        <v>14.5</v>
      </c>
      <c r="E42" s="29">
        <v>6.3736263736263732</v>
      </c>
      <c r="F42" s="55">
        <v>14.3</v>
      </c>
      <c r="G42" s="30">
        <f t="shared" si="0"/>
        <v>29.947643979057588</v>
      </c>
      <c r="H42" s="60">
        <v>101.34</v>
      </c>
      <c r="I42" s="36">
        <f t="shared" si="1"/>
        <v>29.232287349516479</v>
      </c>
      <c r="J42" s="57">
        <f t="shared" si="2"/>
        <v>65.553557702200436</v>
      </c>
      <c r="K42" s="54" t="s">
        <v>286</v>
      </c>
    </row>
    <row r="43" spans="2:11" x14ac:dyDescent="0.25">
      <c r="B43" s="23">
        <v>32</v>
      </c>
      <c r="C43" s="2" t="s">
        <v>71</v>
      </c>
      <c r="D43" s="17">
        <v>8</v>
      </c>
      <c r="E43" s="29">
        <v>3.5164835164835164</v>
      </c>
      <c r="F43" s="55">
        <v>15.4</v>
      </c>
      <c r="G43" s="30">
        <f t="shared" si="0"/>
        <v>32.251308900523554</v>
      </c>
      <c r="H43" s="56">
        <v>105.34</v>
      </c>
      <c r="I43" s="36">
        <f t="shared" si="1"/>
        <v>28.122270742358079</v>
      </c>
      <c r="J43" s="57">
        <f t="shared" si="2"/>
        <v>63.890063159365155</v>
      </c>
      <c r="K43" s="54" t="s">
        <v>286</v>
      </c>
    </row>
    <row r="44" spans="2:11" x14ac:dyDescent="0.25">
      <c r="B44" s="23">
        <v>33</v>
      </c>
      <c r="C44" s="2" t="s">
        <v>118</v>
      </c>
      <c r="D44" s="17">
        <v>21.5</v>
      </c>
      <c r="E44" s="29">
        <v>9.4505494505494507</v>
      </c>
      <c r="F44" s="55">
        <v>9.6999999999999993</v>
      </c>
      <c r="G44" s="30">
        <f t="shared" si="0"/>
        <v>20.31413612565445</v>
      </c>
      <c r="H44" s="59">
        <v>87.14</v>
      </c>
      <c r="I44" s="36">
        <f t="shared" si="1"/>
        <v>33.995868717007113</v>
      </c>
      <c r="J44" s="57">
        <f t="shared" si="2"/>
        <v>63.760554293211015</v>
      </c>
      <c r="K44" s="54" t="s">
        <v>286</v>
      </c>
    </row>
    <row r="45" spans="2:11" x14ac:dyDescent="0.25">
      <c r="B45" s="23">
        <v>34</v>
      </c>
      <c r="C45" s="2" t="s">
        <v>55</v>
      </c>
      <c r="D45" s="17">
        <v>21</v>
      </c>
      <c r="E45" s="29">
        <v>9.2307692307692299</v>
      </c>
      <c r="F45" s="55">
        <v>10.5</v>
      </c>
      <c r="G45" s="30">
        <f t="shared" si="0"/>
        <v>21.989528795811516</v>
      </c>
      <c r="H45" s="56">
        <v>91.15</v>
      </c>
      <c r="I45" s="36">
        <f t="shared" si="1"/>
        <v>32.500274273176082</v>
      </c>
      <c r="J45" s="57">
        <f t="shared" si="2"/>
        <v>63.720572299756824</v>
      </c>
      <c r="K45" s="54" t="s">
        <v>286</v>
      </c>
    </row>
    <row r="46" spans="2:11" x14ac:dyDescent="0.25">
      <c r="B46" s="23">
        <v>35</v>
      </c>
      <c r="C46" s="2" t="s">
        <v>76</v>
      </c>
      <c r="D46" s="17">
        <v>19.5</v>
      </c>
      <c r="E46" s="29">
        <v>8.5714285714285712</v>
      </c>
      <c r="F46" s="55">
        <v>13.5</v>
      </c>
      <c r="G46" s="30">
        <f t="shared" si="0"/>
        <v>28.272251308900522</v>
      </c>
      <c r="H46" s="56">
        <v>115.86</v>
      </c>
      <c r="I46" s="36">
        <f t="shared" si="1"/>
        <v>25.568789918867601</v>
      </c>
      <c r="J46" s="57">
        <f t="shared" si="2"/>
        <v>62.412469799196693</v>
      </c>
      <c r="K46" s="54" t="s">
        <v>286</v>
      </c>
    </row>
    <row r="47" spans="2:11" x14ac:dyDescent="0.25">
      <c r="B47" s="23">
        <v>36</v>
      </c>
      <c r="C47" s="2" t="s">
        <v>108</v>
      </c>
      <c r="D47" s="17">
        <v>14.5</v>
      </c>
      <c r="E47" s="29">
        <v>6.3736263736263732</v>
      </c>
      <c r="F47" s="55">
        <v>11.4</v>
      </c>
      <c r="G47" s="30">
        <f t="shared" si="0"/>
        <v>23.874345549738219</v>
      </c>
      <c r="H47" s="59">
        <v>93.58</v>
      </c>
      <c r="I47" s="36">
        <f t="shared" si="1"/>
        <v>31.656336824107719</v>
      </c>
      <c r="J47" s="57">
        <f t="shared" si="2"/>
        <v>61.904308747472314</v>
      </c>
      <c r="K47" s="54" t="s">
        <v>286</v>
      </c>
    </row>
    <row r="48" spans="2:11" x14ac:dyDescent="0.25">
      <c r="B48" s="23">
        <v>37</v>
      </c>
      <c r="C48" s="2" t="s">
        <v>51</v>
      </c>
      <c r="D48" s="17">
        <v>11</v>
      </c>
      <c r="E48" s="29">
        <v>4.8351648351648349</v>
      </c>
      <c r="F48" s="55">
        <v>10.9</v>
      </c>
      <c r="G48" s="30">
        <f t="shared" si="0"/>
        <v>22.827225130890049</v>
      </c>
      <c r="H48" s="56">
        <v>89.5</v>
      </c>
      <c r="I48" s="36">
        <f t="shared" si="1"/>
        <v>33.099441340782121</v>
      </c>
      <c r="J48" s="57">
        <f t="shared" si="2"/>
        <v>60.76183130683701</v>
      </c>
      <c r="K48" s="54" t="s">
        <v>286</v>
      </c>
    </row>
    <row r="49" spans="2:11" x14ac:dyDescent="0.25">
      <c r="B49" s="23">
        <v>38</v>
      </c>
      <c r="C49" s="2" t="s">
        <v>79</v>
      </c>
      <c r="D49" s="17">
        <v>11.5</v>
      </c>
      <c r="E49" s="29">
        <v>5.0549450549450547</v>
      </c>
      <c r="F49" s="55">
        <v>13.3</v>
      </c>
      <c r="G49" s="30">
        <f t="shared" si="0"/>
        <v>27.853403141361255</v>
      </c>
      <c r="H49" s="56">
        <v>109.96</v>
      </c>
      <c r="I49" s="36">
        <f t="shared" si="1"/>
        <v>26.940705711167698</v>
      </c>
      <c r="J49" s="57">
        <f t="shared" si="2"/>
        <v>59.849053907474001</v>
      </c>
      <c r="K49" s="54" t="s">
        <v>286</v>
      </c>
    </row>
    <row r="50" spans="2:11" x14ac:dyDescent="0.25">
      <c r="B50" s="23">
        <v>39</v>
      </c>
      <c r="C50" s="2" t="s">
        <v>60</v>
      </c>
      <c r="D50" s="17">
        <v>6.75</v>
      </c>
      <c r="E50" s="29">
        <v>2.9670329670329672</v>
      </c>
      <c r="F50" s="55">
        <v>12.1</v>
      </c>
      <c r="G50" s="30">
        <f t="shared" si="0"/>
        <v>25.340314136125652</v>
      </c>
      <c r="H50" s="56">
        <v>105.32</v>
      </c>
      <c r="I50" s="36">
        <f t="shared" si="1"/>
        <v>28.127611090011396</v>
      </c>
      <c r="J50" s="57">
        <f t="shared" si="2"/>
        <v>56.434958193170019</v>
      </c>
      <c r="K50" s="54" t="s">
        <v>286</v>
      </c>
    </row>
    <row r="51" spans="2:11" x14ac:dyDescent="0.25">
      <c r="B51" s="23">
        <v>40</v>
      </c>
      <c r="C51" s="2" t="s">
        <v>75</v>
      </c>
      <c r="D51" s="17">
        <v>11.75</v>
      </c>
      <c r="E51" s="29">
        <v>5.1648351648351651</v>
      </c>
      <c r="F51" s="55">
        <v>8.6</v>
      </c>
      <c r="G51" s="30">
        <f t="shared" si="0"/>
        <v>18.01047120418848</v>
      </c>
      <c r="H51" s="56">
        <v>93.9</v>
      </c>
      <c r="I51" s="36">
        <f t="shared" si="1"/>
        <v>31.548455804046856</v>
      </c>
      <c r="J51" s="57">
        <f t="shared" si="2"/>
        <v>54.723762173070497</v>
      </c>
      <c r="K51" s="54" t="s">
        <v>286</v>
      </c>
    </row>
    <row r="52" spans="2:11" x14ac:dyDescent="0.25">
      <c r="B52" s="23">
        <v>41</v>
      </c>
      <c r="C52" s="2" t="s">
        <v>78</v>
      </c>
      <c r="D52" s="17">
        <v>10.5</v>
      </c>
      <c r="E52" s="29">
        <v>4.615384615384615</v>
      </c>
      <c r="F52" s="55">
        <v>9.6999999999999993</v>
      </c>
      <c r="G52" s="30">
        <f t="shared" si="0"/>
        <v>20.31413612565445</v>
      </c>
      <c r="H52" s="56">
        <v>113.45</v>
      </c>
      <c r="I52" s="36">
        <f t="shared" si="1"/>
        <v>26.111943587483474</v>
      </c>
      <c r="J52" s="57">
        <f t="shared" si="2"/>
        <v>51.041464328522537</v>
      </c>
      <c r="K52" s="54" t="s">
        <v>286</v>
      </c>
    </row>
    <row r="53" spans="2:11" x14ac:dyDescent="0.25">
      <c r="B53" s="23">
        <v>42</v>
      </c>
      <c r="C53" s="2" t="s">
        <v>81</v>
      </c>
      <c r="D53" s="17">
        <v>11.5</v>
      </c>
      <c r="E53" s="29">
        <v>5.0549450549450547</v>
      </c>
      <c r="F53" s="55">
        <v>8.3000000000000007</v>
      </c>
      <c r="G53" s="30">
        <f t="shared" si="0"/>
        <v>17.38219895287958</v>
      </c>
      <c r="H53" s="56">
        <v>113.3</v>
      </c>
      <c r="I53" s="36">
        <f t="shared" si="1"/>
        <v>26.146513680494266</v>
      </c>
      <c r="J53" s="57">
        <f t="shared" si="2"/>
        <v>48.583657688318901</v>
      </c>
      <c r="K53" s="54" t="s">
        <v>286</v>
      </c>
    </row>
    <row r="54" spans="2:11" x14ac:dyDescent="0.25">
      <c r="B54" s="23">
        <v>43</v>
      </c>
      <c r="C54" s="2" t="s">
        <v>67</v>
      </c>
      <c r="D54" s="17">
        <v>19.5</v>
      </c>
      <c r="E54" s="29">
        <v>8.5714285714285712</v>
      </c>
      <c r="F54" s="55" t="s">
        <v>245</v>
      </c>
      <c r="G54" s="30" t="s">
        <v>245</v>
      </c>
      <c r="H54" s="56">
        <v>97.66</v>
      </c>
      <c r="I54" s="36">
        <f t="shared" si="1"/>
        <v>30.333811181650628</v>
      </c>
      <c r="J54" s="57">
        <f>E54+I54</f>
        <v>38.905239753079201</v>
      </c>
      <c r="K54" s="54" t="s">
        <v>286</v>
      </c>
    </row>
    <row r="55" spans="2:11" x14ac:dyDescent="0.25">
      <c r="B55" s="23">
        <v>44</v>
      </c>
      <c r="C55" s="2" t="s">
        <v>69</v>
      </c>
      <c r="D55" s="17">
        <v>18.5</v>
      </c>
      <c r="E55" s="29">
        <v>8.1318681318681314</v>
      </c>
      <c r="F55" s="55">
        <v>0</v>
      </c>
      <c r="G55" s="30">
        <f>(40*F55)/19.1</f>
        <v>0</v>
      </c>
      <c r="H55" s="60">
        <v>99.55</v>
      </c>
      <c r="I55" s="36">
        <f t="shared" si="1"/>
        <v>29.757910597689605</v>
      </c>
      <c r="J55" s="57">
        <f>E55+G55+I55</f>
        <v>37.889778729557733</v>
      </c>
      <c r="K55" s="54" t="s">
        <v>286</v>
      </c>
    </row>
    <row r="56" spans="2:11" x14ac:dyDescent="0.25">
      <c r="B56" s="23">
        <v>45</v>
      </c>
      <c r="C56" s="2" t="s">
        <v>70</v>
      </c>
      <c r="D56" s="17">
        <v>16</v>
      </c>
      <c r="E56" s="29">
        <v>7.0329670329670328</v>
      </c>
      <c r="F56" s="55">
        <v>0</v>
      </c>
      <c r="G56" s="30">
        <f>(40*F56)/19.1</f>
        <v>0</v>
      </c>
      <c r="H56" s="56">
        <v>97.37</v>
      </c>
      <c r="I56" s="36">
        <f t="shared" si="1"/>
        <v>30.424155283968368</v>
      </c>
      <c r="J56" s="57">
        <f>E56+G56+I56</f>
        <v>37.457122316935397</v>
      </c>
      <c r="K56" s="54" t="s">
        <v>286</v>
      </c>
    </row>
    <row r="57" spans="2:11" x14ac:dyDescent="0.25">
      <c r="B57" s="23">
        <v>46</v>
      </c>
      <c r="C57" s="2" t="s">
        <v>83</v>
      </c>
      <c r="D57" s="17">
        <v>12.5</v>
      </c>
      <c r="E57" s="29">
        <v>5.4945054945054945</v>
      </c>
      <c r="F57" s="55">
        <v>0</v>
      </c>
      <c r="G57" s="30">
        <f>(40*F57)/19.1</f>
        <v>0</v>
      </c>
      <c r="H57" s="56">
        <v>96.3</v>
      </c>
      <c r="I57" s="36">
        <f t="shared" si="1"/>
        <v>30.76220145379024</v>
      </c>
      <c r="J57" s="57">
        <f>E57+G57+I57</f>
        <v>36.256706948295736</v>
      </c>
      <c r="K57" s="54" t="s">
        <v>286</v>
      </c>
    </row>
    <row r="58" spans="2:11" x14ac:dyDescent="0.25">
      <c r="B58" s="134" t="s">
        <v>282</v>
      </c>
      <c r="C58" s="134"/>
      <c r="D58" s="134"/>
      <c r="E58" s="134"/>
      <c r="F58" s="134"/>
      <c r="G58" s="134"/>
      <c r="H58" s="134"/>
      <c r="I58" s="134"/>
      <c r="J58" s="134"/>
      <c r="K58" s="134"/>
    </row>
    <row r="59" spans="2:11" ht="14.45" customHeight="1" x14ac:dyDescent="0.25">
      <c r="B59" s="137" t="s">
        <v>244</v>
      </c>
      <c r="C59" s="137"/>
      <c r="D59" s="137"/>
      <c r="E59" s="137"/>
      <c r="F59" s="137"/>
      <c r="G59" s="137"/>
      <c r="H59" s="137"/>
      <c r="I59" s="137"/>
      <c r="J59" s="63"/>
      <c r="K59" s="138" t="s">
        <v>274</v>
      </c>
    </row>
    <row r="60" spans="2:11" ht="14.45" customHeight="1" x14ac:dyDescent="0.25">
      <c r="B60" s="141" t="s">
        <v>141</v>
      </c>
      <c r="C60" s="141" t="s">
        <v>142</v>
      </c>
      <c r="D60" s="141" t="s">
        <v>239</v>
      </c>
      <c r="E60" s="141"/>
      <c r="F60" s="141" t="s">
        <v>240</v>
      </c>
      <c r="G60" s="141"/>
      <c r="H60" s="141"/>
      <c r="I60" s="141"/>
      <c r="J60" s="64"/>
      <c r="K60" s="139"/>
    </row>
    <row r="61" spans="2:11" ht="38.25" x14ac:dyDescent="0.25">
      <c r="B61" s="141"/>
      <c r="C61" s="141"/>
      <c r="D61" s="51" t="s">
        <v>143</v>
      </c>
      <c r="E61" s="51" t="s">
        <v>144</v>
      </c>
      <c r="F61" s="51" t="s">
        <v>241</v>
      </c>
      <c r="G61" s="52" t="s">
        <v>242</v>
      </c>
      <c r="H61" s="53" t="s">
        <v>243</v>
      </c>
      <c r="I61" s="52" t="s">
        <v>242</v>
      </c>
      <c r="J61" s="52" t="s">
        <v>273</v>
      </c>
      <c r="K61" s="140"/>
    </row>
    <row r="62" spans="2:11" x14ac:dyDescent="0.25">
      <c r="B62" s="23" t="s">
        <v>287</v>
      </c>
      <c r="C62" s="2" t="s">
        <v>100</v>
      </c>
      <c r="D62" s="23">
        <v>32</v>
      </c>
      <c r="E62" s="62">
        <v>14.065934065934066</v>
      </c>
      <c r="F62" s="18" t="s">
        <v>251</v>
      </c>
      <c r="G62" s="30">
        <f t="shared" ref="G62:G100" si="3">(40*F62)/19.7</f>
        <v>38.3756345177665</v>
      </c>
      <c r="H62" s="17">
        <v>91.68</v>
      </c>
      <c r="I62" s="29">
        <f t="shared" ref="I62:I105" si="4">(40*79.77)/H62</f>
        <v>34.803664921465966</v>
      </c>
      <c r="J62" s="36">
        <f t="shared" ref="J62:J100" si="5">G62+I62+E62</f>
        <v>87.245233505166539</v>
      </c>
      <c r="K62" s="34" t="s">
        <v>284</v>
      </c>
    </row>
    <row r="63" spans="2:11" x14ac:dyDescent="0.25">
      <c r="B63" s="23">
        <v>2</v>
      </c>
      <c r="C63" s="2" t="s">
        <v>112</v>
      </c>
      <c r="D63" s="23">
        <v>21.5</v>
      </c>
      <c r="E63" s="62">
        <v>9.4505494505494507</v>
      </c>
      <c r="F63" s="18" t="s">
        <v>254</v>
      </c>
      <c r="G63" s="30">
        <f t="shared" si="3"/>
        <v>38.172588832487314</v>
      </c>
      <c r="H63" s="17">
        <v>85.38</v>
      </c>
      <c r="I63" s="29">
        <f t="shared" si="4"/>
        <v>37.371749824314826</v>
      </c>
      <c r="J63" s="36">
        <f t="shared" si="5"/>
        <v>84.994888107351585</v>
      </c>
      <c r="K63" s="34" t="s">
        <v>285</v>
      </c>
    </row>
    <row r="64" spans="2:11" x14ac:dyDescent="0.25">
      <c r="B64" s="23">
        <v>3</v>
      </c>
      <c r="C64" s="2" t="s">
        <v>106</v>
      </c>
      <c r="D64" s="23">
        <v>30.5</v>
      </c>
      <c r="E64" s="62">
        <v>13.406593406593407</v>
      </c>
      <c r="F64" s="18" t="s">
        <v>259</v>
      </c>
      <c r="G64" s="30">
        <f t="shared" si="3"/>
        <v>36.345177664974621</v>
      </c>
      <c r="H64" s="17">
        <v>92.2</v>
      </c>
      <c r="I64" s="29">
        <f t="shared" si="4"/>
        <v>34.607375271149671</v>
      </c>
      <c r="J64" s="36">
        <f t="shared" si="5"/>
        <v>84.359146342717693</v>
      </c>
      <c r="K64" s="34" t="s">
        <v>285</v>
      </c>
    </row>
    <row r="65" spans="2:11" x14ac:dyDescent="0.25">
      <c r="B65" s="23">
        <v>4</v>
      </c>
      <c r="C65" s="2" t="s">
        <v>85</v>
      </c>
      <c r="D65" s="23">
        <v>36.5</v>
      </c>
      <c r="E65" s="62">
        <v>16.043956043956044</v>
      </c>
      <c r="F65" s="18" t="s">
        <v>262</v>
      </c>
      <c r="G65" s="30">
        <f t="shared" si="3"/>
        <v>36.954314720812185</v>
      </c>
      <c r="H65" s="17">
        <v>106.83</v>
      </c>
      <c r="I65" s="29">
        <f t="shared" si="4"/>
        <v>29.868014602639708</v>
      </c>
      <c r="J65" s="36">
        <f t="shared" si="5"/>
        <v>82.86628536740794</v>
      </c>
      <c r="K65" s="34" t="s">
        <v>285</v>
      </c>
    </row>
    <row r="66" spans="2:11" x14ac:dyDescent="0.25">
      <c r="B66" s="23">
        <v>5</v>
      </c>
      <c r="C66" s="2" t="s">
        <v>92</v>
      </c>
      <c r="D66" s="23">
        <v>22.5</v>
      </c>
      <c r="E66" s="62">
        <v>9.8901098901098905</v>
      </c>
      <c r="F66" s="18" t="s">
        <v>264</v>
      </c>
      <c r="G66" s="30">
        <f t="shared" si="3"/>
        <v>31.472081218274113</v>
      </c>
      <c r="H66" s="17">
        <v>79.77</v>
      </c>
      <c r="I66" s="29">
        <f t="shared" si="4"/>
        <v>40</v>
      </c>
      <c r="J66" s="36">
        <f t="shared" si="5"/>
        <v>81.362191108383996</v>
      </c>
      <c r="K66" s="34" t="s">
        <v>285</v>
      </c>
    </row>
    <row r="67" spans="2:11" x14ac:dyDescent="0.25">
      <c r="B67" s="23">
        <v>6</v>
      </c>
      <c r="C67" s="2" t="s">
        <v>52</v>
      </c>
      <c r="D67" s="23">
        <v>25</v>
      </c>
      <c r="E67" s="62">
        <v>10.989010989010989</v>
      </c>
      <c r="F67" s="18" t="s">
        <v>256</v>
      </c>
      <c r="G67" s="30">
        <f t="shared" si="3"/>
        <v>35.329949238578685</v>
      </c>
      <c r="H67" s="17">
        <v>96.24</v>
      </c>
      <c r="I67" s="29">
        <f t="shared" si="4"/>
        <v>33.154613466334162</v>
      </c>
      <c r="J67" s="36">
        <f t="shared" si="5"/>
        <v>79.473573693923839</v>
      </c>
      <c r="K67" s="34" t="s">
        <v>285</v>
      </c>
    </row>
    <row r="68" spans="2:11" x14ac:dyDescent="0.25">
      <c r="B68" s="23">
        <v>7</v>
      </c>
      <c r="C68" s="2" t="s">
        <v>88</v>
      </c>
      <c r="D68" s="23">
        <v>13.5</v>
      </c>
      <c r="E68" s="62">
        <v>5.9340659340659343</v>
      </c>
      <c r="F68" s="18" t="s">
        <v>262</v>
      </c>
      <c r="G68" s="30">
        <f t="shared" si="3"/>
        <v>36.954314720812185</v>
      </c>
      <c r="H68" s="17">
        <v>87.96</v>
      </c>
      <c r="I68" s="29">
        <f t="shared" si="4"/>
        <v>36.275579809004093</v>
      </c>
      <c r="J68" s="36">
        <f t="shared" si="5"/>
        <v>79.163960463882205</v>
      </c>
      <c r="K68" s="34" t="s">
        <v>285</v>
      </c>
    </row>
    <row r="69" spans="2:11" x14ac:dyDescent="0.25">
      <c r="B69" s="23">
        <v>8</v>
      </c>
      <c r="C69" s="2" t="s">
        <v>82</v>
      </c>
      <c r="D69" s="23">
        <v>12</v>
      </c>
      <c r="E69" s="62">
        <v>5.2747252747252746</v>
      </c>
      <c r="F69" s="18" t="s">
        <v>253</v>
      </c>
      <c r="G69" s="30">
        <f t="shared" si="3"/>
        <v>37.56345177664975</v>
      </c>
      <c r="H69" s="17">
        <v>91.12</v>
      </c>
      <c r="I69" s="29">
        <f t="shared" si="4"/>
        <v>35.017559262510972</v>
      </c>
      <c r="J69" s="36">
        <f t="shared" si="5"/>
        <v>77.855736313885998</v>
      </c>
      <c r="K69" s="34" t="s">
        <v>285</v>
      </c>
    </row>
    <row r="70" spans="2:11" x14ac:dyDescent="0.25">
      <c r="B70" s="23">
        <v>9</v>
      </c>
      <c r="C70" s="2" t="s">
        <v>122</v>
      </c>
      <c r="D70" s="23">
        <v>23.5</v>
      </c>
      <c r="E70" s="62">
        <v>10.32967032967033</v>
      </c>
      <c r="F70" s="21">
        <v>19.3</v>
      </c>
      <c r="G70" s="30">
        <f t="shared" si="3"/>
        <v>39.18781725888325</v>
      </c>
      <c r="H70" s="17">
        <v>119.05</v>
      </c>
      <c r="I70" s="29">
        <f t="shared" si="4"/>
        <v>26.802183956320871</v>
      </c>
      <c r="J70" s="36">
        <f t="shared" si="5"/>
        <v>76.319671544874453</v>
      </c>
      <c r="K70" s="34" t="s">
        <v>285</v>
      </c>
    </row>
    <row r="71" spans="2:11" x14ac:dyDescent="0.25">
      <c r="B71" s="23">
        <v>10</v>
      </c>
      <c r="C71" s="2" t="s">
        <v>65</v>
      </c>
      <c r="D71" s="23">
        <v>15.75</v>
      </c>
      <c r="E71" s="62">
        <v>6.9230769230769234</v>
      </c>
      <c r="F71" s="18" t="s">
        <v>255</v>
      </c>
      <c r="G71" s="30">
        <f t="shared" si="3"/>
        <v>36.751269035532999</v>
      </c>
      <c r="H71" s="17">
        <v>98.78</v>
      </c>
      <c r="I71" s="29">
        <f t="shared" si="4"/>
        <v>32.302085442397242</v>
      </c>
      <c r="J71" s="36">
        <f t="shared" si="5"/>
        <v>75.976431401007162</v>
      </c>
      <c r="K71" s="34" t="s">
        <v>285</v>
      </c>
    </row>
    <row r="72" spans="2:11" x14ac:dyDescent="0.25">
      <c r="B72" s="23">
        <v>11</v>
      </c>
      <c r="C72" s="2" t="s">
        <v>94</v>
      </c>
      <c r="D72" s="23">
        <v>14.5</v>
      </c>
      <c r="E72" s="62">
        <v>6.3736263736263732</v>
      </c>
      <c r="F72" s="18" t="s">
        <v>262</v>
      </c>
      <c r="G72" s="30">
        <f>(40*F72)/19.7</f>
        <v>36.954314720812185</v>
      </c>
      <c r="H72" s="17">
        <v>98.48</v>
      </c>
      <c r="I72" s="29">
        <f>(40*79.77)/H72</f>
        <v>32.400487408610879</v>
      </c>
      <c r="J72" s="36">
        <f>G72+I72+E72</f>
        <v>75.728428503049443</v>
      </c>
      <c r="K72" s="34" t="s">
        <v>285</v>
      </c>
    </row>
    <row r="73" spans="2:11" x14ac:dyDescent="0.25">
      <c r="B73" s="23">
        <v>12</v>
      </c>
      <c r="C73" s="2" t="s">
        <v>117</v>
      </c>
      <c r="D73" s="23">
        <v>18.5</v>
      </c>
      <c r="E73" s="62">
        <v>8.1318681318681314</v>
      </c>
      <c r="F73" s="18" t="s">
        <v>251</v>
      </c>
      <c r="G73" s="30">
        <f>(40*F73)/19.7</f>
        <v>38.3756345177665</v>
      </c>
      <c r="H73" s="17">
        <v>113.64</v>
      </c>
      <c r="I73" s="29">
        <f>(40*79.77)/H73</f>
        <v>28.078141499472014</v>
      </c>
      <c r="J73" s="36">
        <f>G73+I73+E73</f>
        <v>74.585644149106642</v>
      </c>
      <c r="K73" s="34" t="s">
        <v>285</v>
      </c>
    </row>
    <row r="74" spans="2:11" x14ac:dyDescent="0.25">
      <c r="B74" s="23">
        <v>13</v>
      </c>
      <c r="C74" s="2" t="s">
        <v>115</v>
      </c>
      <c r="D74" s="23">
        <v>10.5</v>
      </c>
      <c r="E74" s="62">
        <v>4.615384615384615</v>
      </c>
      <c r="F74" s="18" t="s">
        <v>261</v>
      </c>
      <c r="G74" s="30">
        <f t="shared" si="3"/>
        <v>40</v>
      </c>
      <c r="H74" s="17">
        <v>114.5</v>
      </c>
      <c r="I74" s="29">
        <f t="shared" si="4"/>
        <v>27.86724890829694</v>
      </c>
      <c r="J74" s="36">
        <f t="shared" si="5"/>
        <v>72.482633523681557</v>
      </c>
      <c r="K74" s="34" t="s">
        <v>285</v>
      </c>
    </row>
    <row r="75" spans="2:11" x14ac:dyDescent="0.25">
      <c r="B75" s="23">
        <v>14</v>
      </c>
      <c r="C75" s="2" t="s">
        <v>113</v>
      </c>
      <c r="D75" s="23">
        <v>13</v>
      </c>
      <c r="E75" s="62">
        <v>5.7142857142857144</v>
      </c>
      <c r="F75" s="18" t="s">
        <v>272</v>
      </c>
      <c r="G75" s="30">
        <f t="shared" si="3"/>
        <v>39.593908629441628</v>
      </c>
      <c r="H75" s="17">
        <v>120.25</v>
      </c>
      <c r="I75" s="29">
        <f t="shared" si="4"/>
        <v>26.534719334719334</v>
      </c>
      <c r="J75" s="36">
        <f t="shared" si="5"/>
        <v>71.842913678446664</v>
      </c>
      <c r="K75" s="34" t="s">
        <v>286</v>
      </c>
    </row>
    <row r="76" spans="2:11" x14ac:dyDescent="0.25">
      <c r="B76" s="23">
        <v>15</v>
      </c>
      <c r="C76" s="2" t="s">
        <v>53</v>
      </c>
      <c r="D76" s="23">
        <v>14.5</v>
      </c>
      <c r="E76" s="62">
        <v>6.3736263736263732</v>
      </c>
      <c r="F76" s="18" t="s">
        <v>252</v>
      </c>
      <c r="G76" s="30">
        <f t="shared" si="3"/>
        <v>37.360406091370557</v>
      </c>
      <c r="H76" s="17">
        <v>121.45</v>
      </c>
      <c r="I76" s="29">
        <f t="shared" si="4"/>
        <v>26.272540139975295</v>
      </c>
      <c r="J76" s="36">
        <f t="shared" si="5"/>
        <v>70.006572604972234</v>
      </c>
      <c r="K76" s="34" t="s">
        <v>286</v>
      </c>
    </row>
    <row r="77" spans="2:11" x14ac:dyDescent="0.25">
      <c r="B77" s="23">
        <v>16</v>
      </c>
      <c r="C77" s="2" t="s">
        <v>116</v>
      </c>
      <c r="D77" s="23">
        <v>15</v>
      </c>
      <c r="E77" s="62">
        <v>6.5934065934065931</v>
      </c>
      <c r="F77" s="18" t="s">
        <v>265</v>
      </c>
      <c r="G77" s="30">
        <f t="shared" si="3"/>
        <v>37.766497461928935</v>
      </c>
      <c r="H77" s="17">
        <v>125.62</v>
      </c>
      <c r="I77" s="29">
        <f t="shared" si="4"/>
        <v>25.40041394682375</v>
      </c>
      <c r="J77" s="36">
        <f t="shared" si="5"/>
        <v>69.760318002159281</v>
      </c>
      <c r="K77" s="34" t="s">
        <v>286</v>
      </c>
    </row>
    <row r="78" spans="2:11" x14ac:dyDescent="0.25">
      <c r="B78" s="23">
        <v>17</v>
      </c>
      <c r="C78" s="2" t="s">
        <v>136</v>
      </c>
      <c r="D78" s="23">
        <v>10.5</v>
      </c>
      <c r="E78" s="62">
        <v>4.615384615384615</v>
      </c>
      <c r="F78" s="18" t="s">
        <v>253</v>
      </c>
      <c r="G78" s="30">
        <f t="shared" si="3"/>
        <v>37.56345177664975</v>
      </c>
      <c r="H78" s="17">
        <v>117.58</v>
      </c>
      <c r="I78" s="29">
        <f t="shared" si="4"/>
        <v>27.13726824289845</v>
      </c>
      <c r="J78" s="36">
        <f t="shared" si="5"/>
        <v>69.316104634932813</v>
      </c>
      <c r="K78" s="34" t="s">
        <v>286</v>
      </c>
    </row>
    <row r="79" spans="2:11" x14ac:dyDescent="0.25">
      <c r="B79" s="23">
        <v>18</v>
      </c>
      <c r="C79" s="2" t="s">
        <v>62</v>
      </c>
      <c r="D79" s="23">
        <v>19.5</v>
      </c>
      <c r="E79" s="62">
        <v>8.5714285714285712</v>
      </c>
      <c r="F79" s="18" t="s">
        <v>252</v>
      </c>
      <c r="G79" s="30">
        <f t="shared" si="3"/>
        <v>37.360406091370557</v>
      </c>
      <c r="H79" s="17">
        <v>139.24</v>
      </c>
      <c r="I79" s="29">
        <f t="shared" si="4"/>
        <v>22.915828784831941</v>
      </c>
      <c r="J79" s="36">
        <f t="shared" si="5"/>
        <v>68.847663447631064</v>
      </c>
      <c r="K79" s="34" t="s">
        <v>286</v>
      </c>
    </row>
    <row r="80" spans="2:11" x14ac:dyDescent="0.25">
      <c r="B80" s="23">
        <v>19</v>
      </c>
      <c r="C80" s="2" t="s">
        <v>99</v>
      </c>
      <c r="D80" s="23">
        <v>15.5</v>
      </c>
      <c r="E80" s="62">
        <v>6.813186813186813</v>
      </c>
      <c r="F80" s="18" t="s">
        <v>257</v>
      </c>
      <c r="G80" s="30">
        <f t="shared" si="3"/>
        <v>34.923857868020306</v>
      </c>
      <c r="H80" s="17">
        <v>118.71</v>
      </c>
      <c r="I80" s="29">
        <f t="shared" si="4"/>
        <v>26.878948698508971</v>
      </c>
      <c r="J80" s="36">
        <f t="shared" si="5"/>
        <v>68.615993379716087</v>
      </c>
      <c r="K80" s="34" t="s">
        <v>286</v>
      </c>
    </row>
    <row r="81" spans="2:11" x14ac:dyDescent="0.25">
      <c r="B81" s="23">
        <v>20</v>
      </c>
      <c r="C81" s="2" t="s">
        <v>121</v>
      </c>
      <c r="D81" s="23">
        <v>8.75</v>
      </c>
      <c r="E81" s="62">
        <v>3.8461538461538463</v>
      </c>
      <c r="F81" s="18" t="s">
        <v>258</v>
      </c>
      <c r="G81" s="30">
        <f t="shared" si="3"/>
        <v>36.142131979695435</v>
      </c>
      <c r="H81" s="17">
        <v>112.61</v>
      </c>
      <c r="I81" s="29">
        <f t="shared" si="4"/>
        <v>28.334961371103809</v>
      </c>
      <c r="J81" s="36">
        <f t="shared" si="5"/>
        <v>68.323247196953076</v>
      </c>
      <c r="K81" s="34" t="s">
        <v>286</v>
      </c>
    </row>
    <row r="82" spans="2:11" x14ac:dyDescent="0.25">
      <c r="B82" s="23">
        <v>21</v>
      </c>
      <c r="C82" s="2" t="s">
        <v>72</v>
      </c>
      <c r="D82" s="23">
        <v>8</v>
      </c>
      <c r="E82" s="62">
        <v>3.5164835164835164</v>
      </c>
      <c r="F82" s="18" t="s">
        <v>257</v>
      </c>
      <c r="G82" s="30">
        <f t="shared" si="3"/>
        <v>34.923857868020306</v>
      </c>
      <c r="H82" s="17">
        <v>110.46</v>
      </c>
      <c r="I82" s="29">
        <f t="shared" si="4"/>
        <v>28.886474741988049</v>
      </c>
      <c r="J82" s="36">
        <f t="shared" si="5"/>
        <v>67.326816126491877</v>
      </c>
      <c r="K82" s="34" t="s">
        <v>286</v>
      </c>
    </row>
    <row r="83" spans="2:11" x14ac:dyDescent="0.25">
      <c r="B83" s="23">
        <v>22</v>
      </c>
      <c r="C83" s="2" t="s">
        <v>132</v>
      </c>
      <c r="D83" s="23">
        <v>16.5</v>
      </c>
      <c r="E83" s="62">
        <v>7.2527472527472527</v>
      </c>
      <c r="F83" s="18" t="s">
        <v>266</v>
      </c>
      <c r="G83" s="30">
        <f t="shared" si="3"/>
        <v>31.065989847715738</v>
      </c>
      <c r="H83" s="17">
        <v>111.05</v>
      </c>
      <c r="I83" s="29">
        <f t="shared" si="4"/>
        <v>28.733003151733453</v>
      </c>
      <c r="J83" s="36">
        <f t="shared" si="5"/>
        <v>67.051740252196439</v>
      </c>
      <c r="K83" s="34" t="s">
        <v>286</v>
      </c>
    </row>
    <row r="84" spans="2:11" x14ac:dyDescent="0.25">
      <c r="B84" s="23">
        <v>23</v>
      </c>
      <c r="C84" s="2" t="s">
        <v>61</v>
      </c>
      <c r="D84" s="23">
        <v>10.5</v>
      </c>
      <c r="E84" s="62">
        <v>4.615384615384615</v>
      </c>
      <c r="F84" s="18" t="s">
        <v>249</v>
      </c>
      <c r="G84" s="30">
        <f t="shared" si="3"/>
        <v>35.939086294416242</v>
      </c>
      <c r="H84" s="17">
        <v>120.81</v>
      </c>
      <c r="I84" s="29">
        <f t="shared" si="4"/>
        <v>26.411720884032775</v>
      </c>
      <c r="J84" s="36">
        <f t="shared" si="5"/>
        <v>66.96619179383363</v>
      </c>
      <c r="K84" s="34" t="s">
        <v>286</v>
      </c>
    </row>
    <row r="85" spans="2:11" x14ac:dyDescent="0.25">
      <c r="B85" s="23">
        <v>24</v>
      </c>
      <c r="C85" s="2" t="s">
        <v>73</v>
      </c>
      <c r="D85" s="23">
        <v>10.5</v>
      </c>
      <c r="E85" s="62">
        <v>4.615384615384615</v>
      </c>
      <c r="F85" s="18" t="s">
        <v>251</v>
      </c>
      <c r="G85" s="30">
        <f t="shared" si="3"/>
        <v>38.3756345177665</v>
      </c>
      <c r="H85" s="17">
        <v>133.18</v>
      </c>
      <c r="I85" s="29">
        <f t="shared" si="4"/>
        <v>23.958552335185459</v>
      </c>
      <c r="J85" s="36">
        <f t="shared" si="5"/>
        <v>66.949571468336572</v>
      </c>
      <c r="K85" s="34" t="s">
        <v>286</v>
      </c>
    </row>
    <row r="86" spans="2:11" x14ac:dyDescent="0.25">
      <c r="B86" s="23">
        <v>25</v>
      </c>
      <c r="C86" s="2" t="s">
        <v>97</v>
      </c>
      <c r="D86" s="23">
        <v>8</v>
      </c>
      <c r="E86" s="62">
        <v>3.5164835164835164</v>
      </c>
      <c r="F86" s="18" t="s">
        <v>265</v>
      </c>
      <c r="G86" s="30">
        <f t="shared" si="3"/>
        <v>37.766497461928935</v>
      </c>
      <c r="H86" s="17">
        <v>127.83</v>
      </c>
      <c r="I86" s="29">
        <f t="shared" si="4"/>
        <v>24.961276695611357</v>
      </c>
      <c r="J86" s="36">
        <f t="shared" si="5"/>
        <v>66.244257674023814</v>
      </c>
      <c r="K86" s="34" t="s">
        <v>286</v>
      </c>
    </row>
    <row r="87" spans="2:11" x14ac:dyDescent="0.25">
      <c r="B87" s="23">
        <v>26</v>
      </c>
      <c r="C87" s="2" t="s">
        <v>125</v>
      </c>
      <c r="D87" s="23">
        <v>14</v>
      </c>
      <c r="E87" s="62">
        <v>6.1538461538461542</v>
      </c>
      <c r="F87" s="18" t="s">
        <v>267</v>
      </c>
      <c r="G87" s="30">
        <f t="shared" si="3"/>
        <v>30.862944162436548</v>
      </c>
      <c r="H87" s="17">
        <v>114.05</v>
      </c>
      <c r="I87" s="29">
        <f t="shared" si="4"/>
        <v>27.977202981148618</v>
      </c>
      <c r="J87" s="36">
        <f t="shared" si="5"/>
        <v>64.993993297431331</v>
      </c>
      <c r="K87" s="34" t="s">
        <v>286</v>
      </c>
    </row>
    <row r="88" spans="2:11" x14ac:dyDescent="0.25">
      <c r="B88" s="23">
        <v>27</v>
      </c>
      <c r="C88" s="2" t="s">
        <v>129</v>
      </c>
      <c r="D88" s="23">
        <v>20.75</v>
      </c>
      <c r="E88" s="62">
        <v>9.1208791208791204</v>
      </c>
      <c r="F88" s="18" t="s">
        <v>263</v>
      </c>
      <c r="G88" s="30">
        <f t="shared" si="3"/>
        <v>28.832487309644669</v>
      </c>
      <c r="H88" s="17">
        <v>120.3</v>
      </c>
      <c r="I88" s="29">
        <f t="shared" si="4"/>
        <v>26.523690773067329</v>
      </c>
      <c r="J88" s="36">
        <f t="shared" si="5"/>
        <v>64.477057203591116</v>
      </c>
      <c r="K88" s="34" t="s">
        <v>286</v>
      </c>
    </row>
    <row r="89" spans="2:11" x14ac:dyDescent="0.25">
      <c r="B89" s="23">
        <v>28</v>
      </c>
      <c r="C89" s="2" t="s">
        <v>90</v>
      </c>
      <c r="D89" s="23">
        <v>14.5</v>
      </c>
      <c r="E89" s="62">
        <v>6.3736263736263732</v>
      </c>
      <c r="F89" s="18" t="s">
        <v>263</v>
      </c>
      <c r="G89" s="30">
        <f t="shared" si="3"/>
        <v>28.832487309644669</v>
      </c>
      <c r="H89" s="17">
        <v>109.46</v>
      </c>
      <c r="I89" s="29">
        <f t="shared" si="4"/>
        <v>29.150374566051525</v>
      </c>
      <c r="J89" s="36">
        <f t="shared" si="5"/>
        <v>64.356488249322567</v>
      </c>
      <c r="K89" s="34" t="s">
        <v>286</v>
      </c>
    </row>
    <row r="90" spans="2:11" x14ac:dyDescent="0.25">
      <c r="B90" s="23">
        <v>29</v>
      </c>
      <c r="C90" s="2" t="s">
        <v>64</v>
      </c>
      <c r="D90" s="23">
        <v>13</v>
      </c>
      <c r="E90" s="62">
        <v>5.7142857142857144</v>
      </c>
      <c r="F90" s="18" t="s">
        <v>248</v>
      </c>
      <c r="G90" s="30">
        <f t="shared" si="3"/>
        <v>36.548223350253807</v>
      </c>
      <c r="H90" s="17">
        <v>144.81</v>
      </c>
      <c r="I90" s="29">
        <f t="shared" si="4"/>
        <v>22.034389890200952</v>
      </c>
      <c r="J90" s="36">
        <f t="shared" si="5"/>
        <v>64.29689895474047</v>
      </c>
      <c r="K90" s="34" t="s">
        <v>286</v>
      </c>
    </row>
    <row r="91" spans="2:11" x14ac:dyDescent="0.25">
      <c r="B91" s="23">
        <v>30</v>
      </c>
      <c r="C91" s="2" t="s">
        <v>63</v>
      </c>
      <c r="D91" s="23">
        <v>5</v>
      </c>
      <c r="E91" s="62">
        <v>2.197802197802198</v>
      </c>
      <c r="F91" s="18" t="s">
        <v>249</v>
      </c>
      <c r="G91" s="30">
        <f t="shared" si="3"/>
        <v>35.939086294416242</v>
      </c>
      <c r="H91" s="22">
        <v>123.1</v>
      </c>
      <c r="I91" s="29">
        <f t="shared" si="4"/>
        <v>25.920389926888706</v>
      </c>
      <c r="J91" s="36">
        <f t="shared" si="5"/>
        <v>64.057278419107149</v>
      </c>
      <c r="K91" s="34" t="s">
        <v>286</v>
      </c>
    </row>
    <row r="92" spans="2:11" x14ac:dyDescent="0.25">
      <c r="B92" s="23">
        <v>31</v>
      </c>
      <c r="C92" s="2" t="s">
        <v>114</v>
      </c>
      <c r="D92" s="23">
        <v>9.5</v>
      </c>
      <c r="E92" s="62">
        <v>4.1758241758241761</v>
      </c>
      <c r="F92" s="18" t="s">
        <v>248</v>
      </c>
      <c r="G92" s="30">
        <f t="shared" si="3"/>
        <v>36.548223350253807</v>
      </c>
      <c r="H92" s="17">
        <v>148.75</v>
      </c>
      <c r="I92" s="29">
        <f t="shared" si="4"/>
        <v>21.450756302521008</v>
      </c>
      <c r="J92" s="36">
        <f t="shared" si="5"/>
        <v>62.174803828598989</v>
      </c>
      <c r="K92" s="34" t="s">
        <v>286</v>
      </c>
    </row>
    <row r="93" spans="2:11" x14ac:dyDescent="0.25">
      <c r="B93" s="23">
        <v>32</v>
      </c>
      <c r="C93" s="2" t="s">
        <v>93</v>
      </c>
      <c r="D93" s="23">
        <v>17.5</v>
      </c>
      <c r="E93" s="62">
        <v>7.6923076923076925</v>
      </c>
      <c r="F93" s="18" t="s">
        <v>260</v>
      </c>
      <c r="G93" s="30">
        <f t="shared" si="3"/>
        <v>27.614213197969544</v>
      </c>
      <c r="H93" s="17">
        <v>120.76</v>
      </c>
      <c r="I93" s="29">
        <f t="shared" si="4"/>
        <v>26.422656508777738</v>
      </c>
      <c r="J93" s="36">
        <f t="shared" si="5"/>
        <v>61.729177399054976</v>
      </c>
      <c r="K93" s="34" t="s">
        <v>286</v>
      </c>
    </row>
    <row r="94" spans="2:11" x14ac:dyDescent="0.25">
      <c r="B94" s="23">
        <v>33</v>
      </c>
      <c r="C94" s="2" t="s">
        <v>56</v>
      </c>
      <c r="D94" s="23">
        <v>11.75</v>
      </c>
      <c r="E94" s="62">
        <v>5.1648351648351651</v>
      </c>
      <c r="F94" s="18" t="s">
        <v>250</v>
      </c>
      <c r="G94" s="30">
        <f t="shared" si="3"/>
        <v>28.629441624365484</v>
      </c>
      <c r="H94" s="17">
        <v>114.55</v>
      </c>
      <c r="I94" s="29">
        <f t="shared" si="4"/>
        <v>27.855085115670011</v>
      </c>
      <c r="J94" s="36">
        <f t="shared" si="5"/>
        <v>61.649361904870659</v>
      </c>
      <c r="K94" s="34" t="s">
        <v>286</v>
      </c>
    </row>
    <row r="95" spans="2:11" x14ac:dyDescent="0.25">
      <c r="B95" s="23">
        <v>34</v>
      </c>
      <c r="C95" s="2" t="s">
        <v>77</v>
      </c>
      <c r="D95" s="23">
        <v>8</v>
      </c>
      <c r="E95" s="62">
        <v>3.5164835164835164</v>
      </c>
      <c r="F95" s="18" t="s">
        <v>269</v>
      </c>
      <c r="G95" s="30">
        <f t="shared" si="3"/>
        <v>33.705583756345177</v>
      </c>
      <c r="H95" s="17">
        <v>131.81</v>
      </c>
      <c r="I95" s="29">
        <f t="shared" si="4"/>
        <v>24.207571504438203</v>
      </c>
      <c r="J95" s="36">
        <f t="shared" si="5"/>
        <v>61.429638777266902</v>
      </c>
      <c r="K95" s="34" t="s">
        <v>286</v>
      </c>
    </row>
    <row r="96" spans="2:11" x14ac:dyDescent="0.25">
      <c r="B96" s="23">
        <v>35</v>
      </c>
      <c r="C96" s="2" t="s">
        <v>110</v>
      </c>
      <c r="D96" s="23">
        <v>14.5</v>
      </c>
      <c r="E96" s="62">
        <v>6.3736263736263732</v>
      </c>
      <c r="F96" s="18" t="s">
        <v>271</v>
      </c>
      <c r="G96" s="30">
        <f t="shared" si="3"/>
        <v>24.771573604060915</v>
      </c>
      <c r="H96" s="17">
        <v>110.81</v>
      </c>
      <c r="I96" s="29">
        <f t="shared" si="4"/>
        <v>28.795235087085999</v>
      </c>
      <c r="J96" s="36">
        <f t="shared" si="5"/>
        <v>59.94043506477329</v>
      </c>
      <c r="K96" s="34" t="s">
        <v>286</v>
      </c>
    </row>
    <row r="97" spans="2:16" x14ac:dyDescent="0.25">
      <c r="B97" s="23">
        <v>36</v>
      </c>
      <c r="C97" s="2" t="s">
        <v>105</v>
      </c>
      <c r="D97" s="23">
        <v>11.5</v>
      </c>
      <c r="E97" s="62">
        <v>5.0549450549450547</v>
      </c>
      <c r="F97" s="18" t="s">
        <v>247</v>
      </c>
      <c r="G97" s="30">
        <f t="shared" si="3"/>
        <v>28.223350253807109</v>
      </c>
      <c r="H97" s="17">
        <v>119.97</v>
      </c>
      <c r="I97" s="29">
        <f t="shared" si="4"/>
        <v>26.596649162290571</v>
      </c>
      <c r="J97" s="36">
        <f t="shared" si="5"/>
        <v>59.874944471042738</v>
      </c>
      <c r="K97" s="34" t="s">
        <v>286</v>
      </c>
    </row>
    <row r="98" spans="2:16" x14ac:dyDescent="0.25">
      <c r="B98" s="23">
        <v>37</v>
      </c>
      <c r="C98" s="2" t="s">
        <v>137</v>
      </c>
      <c r="D98" s="23">
        <v>14.5</v>
      </c>
      <c r="E98" s="62">
        <v>6.3736263736263732</v>
      </c>
      <c r="F98" s="18" t="s">
        <v>270</v>
      </c>
      <c r="G98" s="30">
        <f t="shared" si="3"/>
        <v>30.253807106598988</v>
      </c>
      <c r="H98" s="17">
        <v>140.22</v>
      </c>
      <c r="I98" s="29">
        <f t="shared" si="4"/>
        <v>22.755669661959775</v>
      </c>
      <c r="J98" s="36">
        <f t="shared" si="5"/>
        <v>59.383103142185135</v>
      </c>
      <c r="K98" s="34" t="s">
        <v>286</v>
      </c>
    </row>
    <row r="99" spans="2:16" x14ac:dyDescent="0.25">
      <c r="B99" s="23">
        <v>38</v>
      </c>
      <c r="C99" s="2" t="s">
        <v>133</v>
      </c>
      <c r="D99" s="23">
        <v>11.75</v>
      </c>
      <c r="E99" s="62">
        <v>5.1648351648351651</v>
      </c>
      <c r="F99" s="18" t="s">
        <v>268</v>
      </c>
      <c r="G99" s="30">
        <f t="shared" si="3"/>
        <v>25.583756345177665</v>
      </c>
      <c r="H99" s="17">
        <v>147.82</v>
      </c>
      <c r="I99" s="29">
        <f t="shared" si="4"/>
        <v>21.585712352861588</v>
      </c>
      <c r="J99" s="36">
        <f t="shared" si="5"/>
        <v>52.334303862874421</v>
      </c>
      <c r="K99" s="34" t="s">
        <v>286</v>
      </c>
    </row>
    <row r="100" spans="2:16" x14ac:dyDescent="0.25">
      <c r="B100" s="23">
        <v>39</v>
      </c>
      <c r="C100" s="2" t="s">
        <v>59</v>
      </c>
      <c r="D100" s="23">
        <v>8</v>
      </c>
      <c r="E100" s="62">
        <v>3.5164835164835164</v>
      </c>
      <c r="F100" s="18" t="s">
        <v>247</v>
      </c>
      <c r="G100" s="30">
        <f t="shared" si="3"/>
        <v>28.223350253807109</v>
      </c>
      <c r="H100" s="17">
        <v>162.9</v>
      </c>
      <c r="I100" s="29">
        <f t="shared" si="4"/>
        <v>19.587476979742171</v>
      </c>
      <c r="J100" s="36">
        <f t="shared" si="5"/>
        <v>51.327310750032794</v>
      </c>
      <c r="K100" s="34" t="s">
        <v>286</v>
      </c>
    </row>
    <row r="101" spans="2:16" x14ac:dyDescent="0.25">
      <c r="B101" s="23">
        <v>40</v>
      </c>
      <c r="C101" s="2" t="s">
        <v>58</v>
      </c>
      <c r="D101" s="23">
        <v>22.5</v>
      </c>
      <c r="E101" s="62">
        <v>9.8901098901098905</v>
      </c>
      <c r="F101" s="18" t="s">
        <v>245</v>
      </c>
      <c r="G101" s="30" t="s">
        <v>245</v>
      </c>
      <c r="H101" s="17">
        <v>114.6</v>
      </c>
      <c r="I101" s="29">
        <f t="shared" si="4"/>
        <v>27.842931937172775</v>
      </c>
      <c r="J101" s="36">
        <f>I101+E101</f>
        <v>37.733041827282662</v>
      </c>
      <c r="K101" s="34" t="s">
        <v>286</v>
      </c>
    </row>
    <row r="102" spans="2:16" x14ac:dyDescent="0.25">
      <c r="B102" s="23">
        <v>41</v>
      </c>
      <c r="C102" s="2" t="s">
        <v>131</v>
      </c>
      <c r="D102" s="23">
        <v>26.5</v>
      </c>
      <c r="E102" s="62">
        <v>11.648351648351648</v>
      </c>
      <c r="F102" s="18" t="s">
        <v>246</v>
      </c>
      <c r="G102" s="30">
        <f>(40*F102)/19.7</f>
        <v>0</v>
      </c>
      <c r="H102" s="17">
        <v>122.86</v>
      </c>
      <c r="I102" s="29">
        <f t="shared" si="4"/>
        <v>25.971023929676051</v>
      </c>
      <c r="J102" s="36">
        <f>G102+I102+E102</f>
        <v>37.6193755780277</v>
      </c>
      <c r="K102" s="34" t="s">
        <v>286</v>
      </c>
    </row>
    <row r="103" spans="2:16" x14ac:dyDescent="0.25">
      <c r="B103" s="23">
        <v>42</v>
      </c>
      <c r="C103" s="2" t="s">
        <v>66</v>
      </c>
      <c r="D103" s="23">
        <v>8.75</v>
      </c>
      <c r="E103" s="62">
        <v>3.8461538461538463</v>
      </c>
      <c r="F103" s="18" t="s">
        <v>246</v>
      </c>
      <c r="G103" s="30">
        <f>(40*F103)/19.7</f>
        <v>0</v>
      </c>
      <c r="H103" s="17">
        <v>115.98</v>
      </c>
      <c r="I103" s="29">
        <f t="shared" si="4"/>
        <v>27.511639937920329</v>
      </c>
      <c r="J103" s="36">
        <f>G103+I103+E103</f>
        <v>31.357793784074175</v>
      </c>
      <c r="K103" s="34" t="s">
        <v>286</v>
      </c>
    </row>
    <row r="104" spans="2:16" x14ac:dyDescent="0.25">
      <c r="B104" s="23">
        <v>43</v>
      </c>
      <c r="C104" s="2" t="s">
        <v>68</v>
      </c>
      <c r="D104" s="23">
        <v>16.75</v>
      </c>
      <c r="E104" s="62">
        <v>7.3626373626373622</v>
      </c>
      <c r="F104" s="18" t="s">
        <v>245</v>
      </c>
      <c r="G104" s="30" t="s">
        <v>245</v>
      </c>
      <c r="H104" s="17">
        <v>133.79</v>
      </c>
      <c r="I104" s="29">
        <f t="shared" si="4"/>
        <v>23.849316092383585</v>
      </c>
      <c r="J104" s="36">
        <f>I104+E104</f>
        <v>31.211953455020947</v>
      </c>
      <c r="K104" s="34" t="s">
        <v>286</v>
      </c>
    </row>
    <row r="105" spans="2:16" x14ac:dyDescent="0.25">
      <c r="B105" s="23">
        <v>44</v>
      </c>
      <c r="C105" s="2" t="s">
        <v>98</v>
      </c>
      <c r="D105" s="23">
        <v>5</v>
      </c>
      <c r="E105" s="62">
        <v>2.197802197802198</v>
      </c>
      <c r="F105" s="18" t="s">
        <v>245</v>
      </c>
      <c r="G105" s="19" t="s">
        <v>245</v>
      </c>
      <c r="H105" s="17">
        <v>169.47</v>
      </c>
      <c r="I105" s="29">
        <f t="shared" si="4"/>
        <v>18.828111170118603</v>
      </c>
      <c r="J105" s="36">
        <f>I105+E105</f>
        <v>21.025913367920801</v>
      </c>
      <c r="K105" s="34" t="s">
        <v>286</v>
      </c>
    </row>
    <row r="107" spans="2:16" ht="15.75" x14ac:dyDescent="0.25">
      <c r="B107" s="65" t="s">
        <v>288</v>
      </c>
      <c r="C107" s="1"/>
      <c r="D107" s="66"/>
      <c r="E107" s="67"/>
      <c r="F107" s="68">
        <v>100</v>
      </c>
      <c r="G107" s="67"/>
      <c r="H107" s="66" t="s">
        <v>289</v>
      </c>
      <c r="J107" s="67"/>
      <c r="K107" s="67"/>
      <c r="L107" s="67"/>
      <c r="M107" s="66"/>
      <c r="P107" s="70" t="s">
        <v>293</v>
      </c>
    </row>
    <row r="108" spans="2:16" x14ac:dyDescent="0.25">
      <c r="B108" s="65" t="s">
        <v>290</v>
      </c>
      <c r="C108" s="1"/>
      <c r="D108" s="66"/>
      <c r="E108" s="67"/>
      <c r="F108" s="68">
        <v>10</v>
      </c>
      <c r="G108" s="67"/>
      <c r="H108" s="66"/>
      <c r="J108" s="67"/>
      <c r="K108" s="67"/>
      <c r="L108" s="67"/>
      <c r="M108" s="66"/>
    </row>
    <row r="109" spans="2:16" x14ac:dyDescent="0.25">
      <c r="B109" s="65" t="s">
        <v>291</v>
      </c>
      <c r="C109" s="1"/>
      <c r="D109" s="66"/>
      <c r="E109" s="67"/>
      <c r="F109" s="68">
        <v>90</v>
      </c>
      <c r="G109" s="67"/>
      <c r="H109" s="66" t="s">
        <v>292</v>
      </c>
      <c r="J109" s="67"/>
      <c r="K109" s="67"/>
      <c r="L109" s="67"/>
      <c r="M109" s="66"/>
    </row>
  </sheetData>
  <protectedRanges>
    <protectedRange sqref="F11 H11" name="Диапазон1"/>
    <protectedRange sqref="F61 H61" name="Диапазон1_1"/>
  </protectedRanges>
  <mergeCells count="15">
    <mergeCell ref="B58:K58"/>
    <mergeCell ref="B8:K8"/>
    <mergeCell ref="B2:L2"/>
    <mergeCell ref="B59:I59"/>
    <mergeCell ref="K59:K61"/>
    <mergeCell ref="B60:B61"/>
    <mergeCell ref="C60:C61"/>
    <mergeCell ref="D60:E60"/>
    <mergeCell ref="F60:I60"/>
    <mergeCell ref="B9:I9"/>
    <mergeCell ref="K9:K11"/>
    <mergeCell ref="B10:B11"/>
    <mergeCell ref="C10:C11"/>
    <mergeCell ref="D10:E10"/>
    <mergeCell ref="F10:J1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1"/>
  <sheetViews>
    <sheetView tabSelected="1" zoomScale="75" zoomScaleNormal="75" workbookViewId="0">
      <selection activeCell="K9" sqref="K9"/>
    </sheetView>
  </sheetViews>
  <sheetFormatPr defaultRowHeight="15.75" x14ac:dyDescent="0.25"/>
  <cols>
    <col min="1" max="1" width="4" style="77" customWidth="1"/>
    <col min="2" max="2" width="7.42578125" style="77" customWidth="1"/>
    <col min="3" max="3" width="7.85546875" style="77" customWidth="1"/>
    <col min="4" max="4" width="10.28515625" style="77" customWidth="1"/>
    <col min="5" max="5" width="13" style="77" customWidth="1"/>
    <col min="6" max="6" width="8.85546875" style="77"/>
    <col min="7" max="7" width="12.7109375" style="77" customWidth="1"/>
    <col min="8" max="8" width="7.28515625" style="77" customWidth="1"/>
    <col min="9" max="10" width="8.85546875" style="77"/>
    <col min="11" max="11" width="13.28515625" style="77" customWidth="1"/>
    <col min="12" max="12" width="36.85546875" style="77" customWidth="1"/>
    <col min="13" max="13" width="67" style="77" bestFit="1" customWidth="1"/>
    <col min="14" max="14" width="8.85546875" style="77"/>
    <col min="15" max="16" width="8.85546875" style="79"/>
  </cols>
  <sheetData>
    <row r="1" spans="1:17" x14ac:dyDescent="0.25">
      <c r="B1" s="76"/>
      <c r="C1" s="76"/>
      <c r="D1" s="76"/>
      <c r="E1" s="75" t="s">
        <v>278</v>
      </c>
      <c r="F1" s="76"/>
      <c r="G1" s="76"/>
      <c r="H1" s="76"/>
      <c r="I1" s="76"/>
      <c r="J1" s="76"/>
      <c r="K1" s="76"/>
      <c r="L1" s="76"/>
      <c r="O1" s="78"/>
      <c r="P1" s="78"/>
      <c r="Q1" s="38"/>
    </row>
    <row r="2" spans="1:17" x14ac:dyDescent="0.25">
      <c r="A2" s="145" t="s">
        <v>279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7" x14ac:dyDescent="0.25">
      <c r="A3" s="80"/>
      <c r="B3" s="81" t="s">
        <v>190</v>
      </c>
      <c r="C3" s="82" t="s">
        <v>60</v>
      </c>
      <c r="D3" s="83"/>
      <c r="E3" s="80"/>
      <c r="F3" s="84"/>
      <c r="G3" s="84"/>
      <c r="H3" s="84"/>
      <c r="I3" s="80"/>
      <c r="J3" s="84" t="s">
        <v>280</v>
      </c>
      <c r="K3" s="85"/>
      <c r="L3" s="85"/>
    </row>
    <row r="4" spans="1:17" x14ac:dyDescent="0.25">
      <c r="A4" s="86"/>
      <c r="B4" s="87"/>
      <c r="C4" s="83"/>
      <c r="D4" s="88"/>
      <c r="E4" s="88"/>
      <c r="F4" s="84"/>
      <c r="G4" s="84"/>
      <c r="H4" s="84"/>
      <c r="I4" s="88"/>
      <c r="J4" s="84" t="s">
        <v>281</v>
      </c>
      <c r="K4" s="84"/>
      <c r="L4" s="84"/>
    </row>
    <row r="5" spans="1:17" x14ac:dyDescent="0.25">
      <c r="A5" s="146" t="s">
        <v>244</v>
      </c>
      <c r="B5" s="146"/>
      <c r="C5" s="146"/>
      <c r="D5" s="146"/>
      <c r="E5" s="146"/>
      <c r="F5" s="146"/>
      <c r="G5" s="146"/>
      <c r="H5" s="146"/>
      <c r="I5" s="89"/>
      <c r="J5" s="149" t="s">
        <v>145</v>
      </c>
      <c r="K5" s="149" t="s">
        <v>274</v>
      </c>
      <c r="L5" s="147" t="s">
        <v>188</v>
      </c>
      <c r="M5" s="147" t="s">
        <v>189</v>
      </c>
      <c r="N5" s="147" t="s">
        <v>190</v>
      </c>
    </row>
    <row r="6" spans="1:17" s="107" customFormat="1" x14ac:dyDescent="0.25">
      <c r="A6" s="148" t="s">
        <v>141</v>
      </c>
      <c r="B6" s="148" t="s">
        <v>142</v>
      </c>
      <c r="C6" s="148" t="s">
        <v>239</v>
      </c>
      <c r="D6" s="148"/>
      <c r="E6" s="148" t="s">
        <v>240</v>
      </c>
      <c r="F6" s="148"/>
      <c r="G6" s="148"/>
      <c r="H6" s="148"/>
      <c r="I6" s="105"/>
      <c r="J6" s="150"/>
      <c r="K6" s="150"/>
      <c r="L6" s="147"/>
      <c r="M6" s="147"/>
      <c r="N6" s="147"/>
      <c r="O6" s="106"/>
      <c r="P6" s="106"/>
    </row>
    <row r="7" spans="1:17" s="107" customFormat="1" ht="41.45" customHeight="1" x14ac:dyDescent="0.25">
      <c r="A7" s="148"/>
      <c r="B7" s="148"/>
      <c r="C7" s="108" t="s">
        <v>143</v>
      </c>
      <c r="D7" s="108" t="s">
        <v>144</v>
      </c>
      <c r="E7" s="108" t="s">
        <v>241</v>
      </c>
      <c r="F7" s="109" t="s">
        <v>242</v>
      </c>
      <c r="G7" s="108" t="s">
        <v>243</v>
      </c>
      <c r="H7" s="109" t="s">
        <v>242</v>
      </c>
      <c r="I7" s="109" t="s">
        <v>273</v>
      </c>
      <c r="J7" s="151"/>
      <c r="K7" s="151"/>
      <c r="L7" s="147"/>
      <c r="M7" s="147"/>
      <c r="N7" s="147"/>
      <c r="O7" s="106"/>
      <c r="P7" s="106"/>
    </row>
    <row r="8" spans="1:17" x14ac:dyDescent="0.25">
      <c r="A8" s="116">
        <v>1</v>
      </c>
      <c r="B8" s="117" t="s">
        <v>100</v>
      </c>
      <c r="C8" s="116">
        <v>32</v>
      </c>
      <c r="D8" s="118">
        <v>14.065934065934066</v>
      </c>
      <c r="E8" s="119" t="s">
        <v>251</v>
      </c>
      <c r="F8" s="118">
        <f t="shared" ref="F8:F46" si="0">(40*E8)/19.7</f>
        <v>38.3756345177665</v>
      </c>
      <c r="G8" s="116">
        <v>91.68</v>
      </c>
      <c r="H8" s="118">
        <f t="shared" ref="H8:H51" si="1">(40*79.77)/G8</f>
        <v>34.803664921465966</v>
      </c>
      <c r="I8" s="118">
        <f t="shared" ref="I8:I46" si="2">F8+H8+D8</f>
        <v>87.245233505166539</v>
      </c>
      <c r="J8" s="119" t="s">
        <v>296</v>
      </c>
      <c r="K8" s="120" t="s">
        <v>284</v>
      </c>
      <c r="L8" s="121" t="s">
        <v>155</v>
      </c>
      <c r="M8" s="122" t="s">
        <v>2</v>
      </c>
      <c r="N8" s="123">
        <v>10</v>
      </c>
    </row>
    <row r="9" spans="1:17" x14ac:dyDescent="0.25">
      <c r="A9" s="116">
        <v>2</v>
      </c>
      <c r="B9" s="117" t="s">
        <v>112</v>
      </c>
      <c r="C9" s="116">
        <v>21.5</v>
      </c>
      <c r="D9" s="118">
        <v>9.4505494505494507</v>
      </c>
      <c r="E9" s="119" t="s">
        <v>254</v>
      </c>
      <c r="F9" s="118">
        <f t="shared" si="0"/>
        <v>38.172588832487314</v>
      </c>
      <c r="G9" s="116">
        <v>85.38</v>
      </c>
      <c r="H9" s="118">
        <f t="shared" si="1"/>
        <v>37.371749824314826</v>
      </c>
      <c r="I9" s="118">
        <f t="shared" si="2"/>
        <v>84.994888107351585</v>
      </c>
      <c r="J9" s="119" t="s">
        <v>297</v>
      </c>
      <c r="K9" s="120" t="s">
        <v>285</v>
      </c>
      <c r="L9" s="121" t="s">
        <v>152</v>
      </c>
      <c r="M9" s="122" t="s">
        <v>0</v>
      </c>
      <c r="N9" s="123">
        <v>11</v>
      </c>
    </row>
    <row r="10" spans="1:17" x14ac:dyDescent="0.25">
      <c r="A10" s="116">
        <v>3</v>
      </c>
      <c r="B10" s="117" t="s">
        <v>106</v>
      </c>
      <c r="C10" s="116">
        <v>30.5</v>
      </c>
      <c r="D10" s="118">
        <v>13.406593406593407</v>
      </c>
      <c r="E10" s="119" t="s">
        <v>259</v>
      </c>
      <c r="F10" s="118">
        <f t="shared" si="0"/>
        <v>36.345177664974621</v>
      </c>
      <c r="G10" s="116">
        <v>92.2</v>
      </c>
      <c r="H10" s="118">
        <f t="shared" si="1"/>
        <v>34.607375271149671</v>
      </c>
      <c r="I10" s="118">
        <f t="shared" si="2"/>
        <v>84.359146342717693</v>
      </c>
      <c r="J10" s="119" t="s">
        <v>298</v>
      </c>
      <c r="K10" s="120" t="s">
        <v>285</v>
      </c>
      <c r="L10" s="121" t="s">
        <v>163</v>
      </c>
      <c r="M10" s="122" t="s">
        <v>2</v>
      </c>
      <c r="N10" s="123">
        <v>10</v>
      </c>
    </row>
    <row r="11" spans="1:17" x14ac:dyDescent="0.25">
      <c r="A11" s="116">
        <v>4</v>
      </c>
      <c r="B11" s="117" t="s">
        <v>85</v>
      </c>
      <c r="C11" s="116">
        <v>36.5</v>
      </c>
      <c r="D11" s="118">
        <v>16.043956043956044</v>
      </c>
      <c r="E11" s="119" t="s">
        <v>262</v>
      </c>
      <c r="F11" s="118">
        <f t="shared" si="0"/>
        <v>36.954314720812185</v>
      </c>
      <c r="G11" s="116">
        <v>106.83</v>
      </c>
      <c r="H11" s="118">
        <f t="shared" si="1"/>
        <v>29.868014602639708</v>
      </c>
      <c r="I11" s="118">
        <f t="shared" si="2"/>
        <v>82.86628536740794</v>
      </c>
      <c r="J11" s="119" t="s">
        <v>299</v>
      </c>
      <c r="K11" s="120" t="s">
        <v>285</v>
      </c>
      <c r="L11" s="121" t="s">
        <v>168</v>
      </c>
      <c r="M11" s="122" t="s">
        <v>15</v>
      </c>
      <c r="N11" s="123">
        <v>10</v>
      </c>
    </row>
    <row r="12" spans="1:17" x14ac:dyDescent="0.25">
      <c r="A12" s="89">
        <v>5</v>
      </c>
      <c r="B12" s="124" t="s">
        <v>92</v>
      </c>
      <c r="C12" s="89">
        <v>22.5</v>
      </c>
      <c r="D12" s="125">
        <v>9.8901098901098905</v>
      </c>
      <c r="E12" s="126" t="s">
        <v>264</v>
      </c>
      <c r="F12" s="125">
        <f t="shared" si="0"/>
        <v>31.472081218274113</v>
      </c>
      <c r="G12" s="89">
        <v>79.77</v>
      </c>
      <c r="H12" s="125">
        <f t="shared" si="1"/>
        <v>40</v>
      </c>
      <c r="I12" s="125">
        <f t="shared" si="2"/>
        <v>81.362191108383996</v>
      </c>
      <c r="J12" s="126" t="s">
        <v>300</v>
      </c>
      <c r="K12" s="127" t="s">
        <v>285</v>
      </c>
      <c r="L12" s="128" t="s">
        <v>180</v>
      </c>
      <c r="M12" s="129" t="s">
        <v>6</v>
      </c>
      <c r="N12" s="130">
        <v>10</v>
      </c>
    </row>
    <row r="13" spans="1:17" x14ac:dyDescent="0.25">
      <c r="A13" s="89">
        <v>6</v>
      </c>
      <c r="B13" s="124" t="s">
        <v>52</v>
      </c>
      <c r="C13" s="89">
        <v>25</v>
      </c>
      <c r="D13" s="125">
        <v>10.989010989010989</v>
      </c>
      <c r="E13" s="126" t="s">
        <v>256</v>
      </c>
      <c r="F13" s="125">
        <f t="shared" si="0"/>
        <v>35.329949238578685</v>
      </c>
      <c r="G13" s="89">
        <v>96.24</v>
      </c>
      <c r="H13" s="125">
        <f t="shared" si="1"/>
        <v>33.154613466334162</v>
      </c>
      <c r="I13" s="125">
        <f t="shared" si="2"/>
        <v>79.473573693923839</v>
      </c>
      <c r="J13" s="126" t="s">
        <v>301</v>
      </c>
      <c r="K13" s="127" t="s">
        <v>285</v>
      </c>
      <c r="L13" s="128" t="s">
        <v>186</v>
      </c>
      <c r="M13" s="129" t="s">
        <v>21</v>
      </c>
      <c r="N13" s="130">
        <v>9</v>
      </c>
    </row>
    <row r="14" spans="1:17" x14ac:dyDescent="0.25">
      <c r="A14" s="89">
        <v>7</v>
      </c>
      <c r="B14" s="124" t="s">
        <v>88</v>
      </c>
      <c r="C14" s="89">
        <v>13.5</v>
      </c>
      <c r="D14" s="125">
        <v>5.9340659340659343</v>
      </c>
      <c r="E14" s="126" t="s">
        <v>262</v>
      </c>
      <c r="F14" s="125">
        <f t="shared" si="0"/>
        <v>36.954314720812185</v>
      </c>
      <c r="G14" s="89">
        <v>87.96</v>
      </c>
      <c r="H14" s="125">
        <f t="shared" si="1"/>
        <v>36.275579809004093</v>
      </c>
      <c r="I14" s="125">
        <f t="shared" si="2"/>
        <v>79.163960463882205</v>
      </c>
      <c r="J14" s="126" t="s">
        <v>302</v>
      </c>
      <c r="K14" s="127" t="s">
        <v>285</v>
      </c>
      <c r="L14" s="128" t="s">
        <v>176</v>
      </c>
      <c r="M14" s="129" t="s">
        <v>4</v>
      </c>
      <c r="N14" s="130">
        <v>10</v>
      </c>
    </row>
    <row r="15" spans="1:17" x14ac:dyDescent="0.25">
      <c r="A15" s="116">
        <v>8</v>
      </c>
      <c r="B15" s="117" t="s">
        <v>82</v>
      </c>
      <c r="C15" s="116">
        <v>12</v>
      </c>
      <c r="D15" s="118">
        <v>5.2747252747252746</v>
      </c>
      <c r="E15" s="119" t="s">
        <v>253</v>
      </c>
      <c r="F15" s="118">
        <f t="shared" si="0"/>
        <v>37.56345177664975</v>
      </c>
      <c r="G15" s="116">
        <v>91.12</v>
      </c>
      <c r="H15" s="118">
        <f t="shared" si="1"/>
        <v>35.017559262510972</v>
      </c>
      <c r="I15" s="118">
        <f t="shared" si="2"/>
        <v>77.855736313885998</v>
      </c>
      <c r="J15" s="119" t="s">
        <v>303</v>
      </c>
      <c r="K15" s="120" t="s">
        <v>285</v>
      </c>
      <c r="L15" s="121" t="s">
        <v>183</v>
      </c>
      <c r="M15" s="122" t="s">
        <v>2</v>
      </c>
      <c r="N15" s="123">
        <v>9</v>
      </c>
    </row>
    <row r="16" spans="1:17" x14ac:dyDescent="0.25">
      <c r="A16" s="89">
        <v>9</v>
      </c>
      <c r="B16" s="124" t="s">
        <v>122</v>
      </c>
      <c r="C16" s="89">
        <v>23.5</v>
      </c>
      <c r="D16" s="125">
        <v>10.32967032967033</v>
      </c>
      <c r="E16" s="89">
        <v>19.3</v>
      </c>
      <c r="F16" s="125">
        <f t="shared" si="0"/>
        <v>39.18781725888325</v>
      </c>
      <c r="G16" s="89">
        <v>119.05</v>
      </c>
      <c r="H16" s="125">
        <f t="shared" si="1"/>
        <v>26.802183956320871</v>
      </c>
      <c r="I16" s="125">
        <f t="shared" si="2"/>
        <v>76.319671544874453</v>
      </c>
      <c r="J16" s="126" t="s">
        <v>304</v>
      </c>
      <c r="K16" s="127" t="s">
        <v>285</v>
      </c>
      <c r="L16" s="128" t="s">
        <v>149</v>
      </c>
      <c r="M16" s="129" t="s">
        <v>26</v>
      </c>
      <c r="N16" s="130">
        <v>11</v>
      </c>
    </row>
    <row r="17" spans="1:14" x14ac:dyDescent="0.25">
      <c r="A17" s="116">
        <v>10</v>
      </c>
      <c r="B17" s="117" t="s">
        <v>65</v>
      </c>
      <c r="C17" s="116">
        <v>15.75</v>
      </c>
      <c r="D17" s="118">
        <v>6.9230769230769234</v>
      </c>
      <c r="E17" s="119" t="s">
        <v>255</v>
      </c>
      <c r="F17" s="118">
        <f t="shared" si="0"/>
        <v>36.751269035532999</v>
      </c>
      <c r="G17" s="116">
        <v>98.78</v>
      </c>
      <c r="H17" s="118">
        <f t="shared" si="1"/>
        <v>32.302085442397242</v>
      </c>
      <c r="I17" s="118">
        <f t="shared" si="2"/>
        <v>75.976431401007162</v>
      </c>
      <c r="J17" s="119" t="s">
        <v>305</v>
      </c>
      <c r="K17" s="120" t="s">
        <v>285</v>
      </c>
      <c r="L17" s="121" t="s">
        <v>154</v>
      </c>
      <c r="M17" s="122" t="s">
        <v>2</v>
      </c>
      <c r="N17" s="123">
        <v>9</v>
      </c>
    </row>
    <row r="18" spans="1:14" x14ac:dyDescent="0.25">
      <c r="A18" s="116">
        <v>11</v>
      </c>
      <c r="B18" s="117" t="s">
        <v>94</v>
      </c>
      <c r="C18" s="116">
        <v>14.5</v>
      </c>
      <c r="D18" s="118">
        <v>6.3736263736263732</v>
      </c>
      <c r="E18" s="119" t="s">
        <v>262</v>
      </c>
      <c r="F18" s="118">
        <f>(40*E18)/19.7</f>
        <v>36.954314720812185</v>
      </c>
      <c r="G18" s="116">
        <v>98.48</v>
      </c>
      <c r="H18" s="118">
        <f>(40*79.77)/G18</f>
        <v>32.400487408610879</v>
      </c>
      <c r="I18" s="118">
        <f>F18+H18+D18</f>
        <v>75.728428503049443</v>
      </c>
      <c r="J18" s="119" t="s">
        <v>306</v>
      </c>
      <c r="K18" s="120" t="s">
        <v>285</v>
      </c>
      <c r="L18" s="121" t="s">
        <v>151</v>
      </c>
      <c r="M18" s="122" t="s">
        <v>2</v>
      </c>
      <c r="N18" s="123">
        <v>10</v>
      </c>
    </row>
    <row r="19" spans="1:14" x14ac:dyDescent="0.25">
      <c r="A19" s="116">
        <v>12</v>
      </c>
      <c r="B19" s="117" t="s">
        <v>117</v>
      </c>
      <c r="C19" s="116">
        <v>18.5</v>
      </c>
      <c r="D19" s="118">
        <v>8.1318681318681314</v>
      </c>
      <c r="E19" s="119" t="s">
        <v>251</v>
      </c>
      <c r="F19" s="118">
        <f>(40*E19)/19.7</f>
        <v>38.3756345177665</v>
      </c>
      <c r="G19" s="116">
        <v>113.64</v>
      </c>
      <c r="H19" s="118">
        <f>(40*79.77)/G19</f>
        <v>28.078141499472014</v>
      </c>
      <c r="I19" s="118">
        <f>F19+H19+D19</f>
        <v>74.585644149106642</v>
      </c>
      <c r="J19" s="119" t="s">
        <v>307</v>
      </c>
      <c r="K19" s="120" t="s">
        <v>285</v>
      </c>
      <c r="L19" s="121" t="s">
        <v>156</v>
      </c>
      <c r="M19" s="122" t="s">
        <v>17</v>
      </c>
      <c r="N19" s="123">
        <v>11</v>
      </c>
    </row>
    <row r="20" spans="1:14" x14ac:dyDescent="0.25">
      <c r="A20" s="116">
        <v>13</v>
      </c>
      <c r="B20" s="117" t="s">
        <v>115</v>
      </c>
      <c r="C20" s="116">
        <v>10.5</v>
      </c>
      <c r="D20" s="118">
        <v>4.615384615384615</v>
      </c>
      <c r="E20" s="119" t="s">
        <v>261</v>
      </c>
      <c r="F20" s="118">
        <f t="shared" si="0"/>
        <v>40</v>
      </c>
      <c r="G20" s="116">
        <v>114.5</v>
      </c>
      <c r="H20" s="118">
        <f t="shared" si="1"/>
        <v>27.86724890829694</v>
      </c>
      <c r="I20" s="118">
        <f t="shared" si="2"/>
        <v>72.482633523681557</v>
      </c>
      <c r="J20" s="119" t="s">
        <v>308</v>
      </c>
      <c r="K20" s="120" t="s">
        <v>285</v>
      </c>
      <c r="L20" s="121" t="s">
        <v>165</v>
      </c>
      <c r="M20" s="122" t="s">
        <v>45</v>
      </c>
      <c r="N20" s="123">
        <v>11</v>
      </c>
    </row>
    <row r="21" spans="1:14" x14ac:dyDescent="0.25">
      <c r="A21" s="73">
        <v>14</v>
      </c>
      <c r="B21" s="110" t="s">
        <v>113</v>
      </c>
      <c r="C21" s="73">
        <v>13</v>
      </c>
      <c r="D21" s="72">
        <v>5.7142857142857144</v>
      </c>
      <c r="E21" s="111" t="s">
        <v>272</v>
      </c>
      <c r="F21" s="72">
        <f t="shared" si="0"/>
        <v>39.593908629441628</v>
      </c>
      <c r="G21" s="73">
        <v>120.25</v>
      </c>
      <c r="H21" s="72">
        <f t="shared" si="1"/>
        <v>26.534719334719334</v>
      </c>
      <c r="I21" s="72">
        <f t="shared" si="2"/>
        <v>71.842913678446664</v>
      </c>
      <c r="J21" s="111" t="s">
        <v>309</v>
      </c>
      <c r="K21" s="112" t="s">
        <v>286</v>
      </c>
      <c r="L21" s="113" t="s">
        <v>153</v>
      </c>
      <c r="M21" s="114" t="s">
        <v>2</v>
      </c>
      <c r="N21" s="115">
        <v>11</v>
      </c>
    </row>
    <row r="22" spans="1:14" x14ac:dyDescent="0.25">
      <c r="A22" s="90">
        <v>15</v>
      </c>
      <c r="B22" s="91" t="s">
        <v>53</v>
      </c>
      <c r="C22" s="90">
        <v>14.5</v>
      </c>
      <c r="D22" s="92">
        <v>6.3736263736263732</v>
      </c>
      <c r="E22" s="93" t="s">
        <v>252</v>
      </c>
      <c r="F22" s="92">
        <f t="shared" si="0"/>
        <v>37.360406091370557</v>
      </c>
      <c r="G22" s="90">
        <v>121.45</v>
      </c>
      <c r="H22" s="92">
        <f t="shared" si="1"/>
        <v>26.272540139975295</v>
      </c>
      <c r="I22" s="92">
        <f t="shared" si="2"/>
        <v>70.006572604972234</v>
      </c>
      <c r="J22" s="93" t="s">
        <v>310</v>
      </c>
      <c r="K22" s="94" t="s">
        <v>286</v>
      </c>
      <c r="L22" s="95" t="s">
        <v>171</v>
      </c>
      <c r="M22" s="96" t="s">
        <v>13</v>
      </c>
      <c r="N22" s="97">
        <v>9</v>
      </c>
    </row>
    <row r="23" spans="1:14" x14ac:dyDescent="0.25">
      <c r="A23" s="90">
        <v>16</v>
      </c>
      <c r="B23" s="91" t="s">
        <v>116</v>
      </c>
      <c r="C23" s="90">
        <v>15</v>
      </c>
      <c r="D23" s="92">
        <v>6.5934065934065931</v>
      </c>
      <c r="E23" s="93" t="s">
        <v>265</v>
      </c>
      <c r="F23" s="92">
        <f t="shared" si="0"/>
        <v>37.766497461928935</v>
      </c>
      <c r="G23" s="90">
        <v>125.62</v>
      </c>
      <c r="H23" s="92">
        <f t="shared" si="1"/>
        <v>25.40041394682375</v>
      </c>
      <c r="I23" s="92">
        <f t="shared" si="2"/>
        <v>69.760318002159281</v>
      </c>
      <c r="J23" s="93" t="s">
        <v>311</v>
      </c>
      <c r="K23" s="94" t="s">
        <v>286</v>
      </c>
      <c r="L23" s="95" t="s">
        <v>167</v>
      </c>
      <c r="M23" s="96" t="s">
        <v>32</v>
      </c>
      <c r="N23" s="97">
        <v>11</v>
      </c>
    </row>
    <row r="24" spans="1:14" x14ac:dyDescent="0.25">
      <c r="A24" s="90">
        <v>17</v>
      </c>
      <c r="B24" s="91" t="s">
        <v>136</v>
      </c>
      <c r="C24" s="90">
        <v>10.5</v>
      </c>
      <c r="D24" s="92">
        <v>4.615384615384615</v>
      </c>
      <c r="E24" s="93" t="s">
        <v>253</v>
      </c>
      <c r="F24" s="92">
        <f t="shared" si="0"/>
        <v>37.56345177664975</v>
      </c>
      <c r="G24" s="90">
        <v>117.58</v>
      </c>
      <c r="H24" s="92">
        <f t="shared" si="1"/>
        <v>27.13726824289845</v>
      </c>
      <c r="I24" s="92">
        <f t="shared" si="2"/>
        <v>69.316104634932813</v>
      </c>
      <c r="J24" s="93" t="s">
        <v>312</v>
      </c>
      <c r="K24" s="94" t="s">
        <v>286</v>
      </c>
      <c r="L24" s="95" t="s">
        <v>173</v>
      </c>
      <c r="M24" s="96" t="s">
        <v>32</v>
      </c>
      <c r="N24" s="97">
        <v>11</v>
      </c>
    </row>
    <row r="25" spans="1:14" x14ac:dyDescent="0.25">
      <c r="A25" s="90">
        <v>18</v>
      </c>
      <c r="B25" s="91" t="s">
        <v>62</v>
      </c>
      <c r="C25" s="90">
        <v>19.5</v>
      </c>
      <c r="D25" s="92">
        <v>8.5714285714285712</v>
      </c>
      <c r="E25" s="93" t="s">
        <v>252</v>
      </c>
      <c r="F25" s="92">
        <f t="shared" si="0"/>
        <v>37.360406091370557</v>
      </c>
      <c r="G25" s="90">
        <v>139.24</v>
      </c>
      <c r="H25" s="92">
        <f t="shared" si="1"/>
        <v>22.915828784831941</v>
      </c>
      <c r="I25" s="92">
        <f t="shared" si="2"/>
        <v>68.847663447631064</v>
      </c>
      <c r="J25" s="93" t="s">
        <v>313</v>
      </c>
      <c r="K25" s="94" t="s">
        <v>286</v>
      </c>
      <c r="L25" s="95" t="s">
        <v>199</v>
      </c>
      <c r="M25" s="96" t="s">
        <v>8</v>
      </c>
      <c r="N25" s="97">
        <v>9</v>
      </c>
    </row>
    <row r="26" spans="1:14" x14ac:dyDescent="0.25">
      <c r="A26" s="90">
        <v>19</v>
      </c>
      <c r="B26" s="91" t="s">
        <v>99</v>
      </c>
      <c r="C26" s="90">
        <v>15.5</v>
      </c>
      <c r="D26" s="92">
        <v>6.813186813186813</v>
      </c>
      <c r="E26" s="93" t="s">
        <v>257</v>
      </c>
      <c r="F26" s="92">
        <f t="shared" si="0"/>
        <v>34.923857868020306</v>
      </c>
      <c r="G26" s="90">
        <v>118.71</v>
      </c>
      <c r="H26" s="92">
        <f t="shared" si="1"/>
        <v>26.878948698508971</v>
      </c>
      <c r="I26" s="92">
        <f t="shared" si="2"/>
        <v>68.615993379716087</v>
      </c>
      <c r="J26" s="93" t="s">
        <v>314</v>
      </c>
      <c r="K26" s="94" t="s">
        <v>286</v>
      </c>
      <c r="L26" s="95" t="s">
        <v>157</v>
      </c>
      <c r="M26" s="96" t="s">
        <v>14</v>
      </c>
      <c r="N26" s="97">
        <v>10</v>
      </c>
    </row>
    <row r="27" spans="1:14" x14ac:dyDescent="0.25">
      <c r="A27" s="90">
        <v>20</v>
      </c>
      <c r="B27" s="91" t="s">
        <v>121</v>
      </c>
      <c r="C27" s="90">
        <v>8.75</v>
      </c>
      <c r="D27" s="92">
        <v>3.8461538461538463</v>
      </c>
      <c r="E27" s="93" t="s">
        <v>258</v>
      </c>
      <c r="F27" s="92">
        <f t="shared" si="0"/>
        <v>36.142131979695435</v>
      </c>
      <c r="G27" s="90">
        <v>112.61</v>
      </c>
      <c r="H27" s="92">
        <f t="shared" si="1"/>
        <v>28.334961371103809</v>
      </c>
      <c r="I27" s="92">
        <f t="shared" si="2"/>
        <v>68.323247196953076</v>
      </c>
      <c r="J27" s="93" t="s">
        <v>315</v>
      </c>
      <c r="K27" s="94" t="s">
        <v>286</v>
      </c>
      <c r="L27" s="95" t="s">
        <v>164</v>
      </c>
      <c r="M27" s="96" t="s">
        <v>10</v>
      </c>
      <c r="N27" s="97">
        <v>11</v>
      </c>
    </row>
    <row r="28" spans="1:14" x14ac:dyDescent="0.25">
      <c r="A28" s="90">
        <v>21</v>
      </c>
      <c r="B28" s="91" t="s">
        <v>72</v>
      </c>
      <c r="C28" s="90">
        <v>8</v>
      </c>
      <c r="D28" s="92">
        <v>3.5164835164835164</v>
      </c>
      <c r="E28" s="93" t="s">
        <v>257</v>
      </c>
      <c r="F28" s="92">
        <f t="shared" si="0"/>
        <v>34.923857868020306</v>
      </c>
      <c r="G28" s="90">
        <v>110.46</v>
      </c>
      <c r="H28" s="92">
        <f t="shared" si="1"/>
        <v>28.886474741988049</v>
      </c>
      <c r="I28" s="92">
        <f t="shared" si="2"/>
        <v>67.326816126491877</v>
      </c>
      <c r="J28" s="93" t="s">
        <v>316</v>
      </c>
      <c r="K28" s="94" t="s">
        <v>286</v>
      </c>
      <c r="L28" s="95" t="s">
        <v>170</v>
      </c>
      <c r="M28" s="96" t="s">
        <v>6</v>
      </c>
      <c r="N28" s="97">
        <v>9</v>
      </c>
    </row>
    <row r="29" spans="1:14" x14ac:dyDescent="0.25">
      <c r="A29" s="90">
        <v>22</v>
      </c>
      <c r="B29" s="91" t="s">
        <v>132</v>
      </c>
      <c r="C29" s="90">
        <v>16.5</v>
      </c>
      <c r="D29" s="92">
        <v>7.2527472527472527</v>
      </c>
      <c r="E29" s="93" t="s">
        <v>266</v>
      </c>
      <c r="F29" s="92">
        <f t="shared" si="0"/>
        <v>31.065989847715738</v>
      </c>
      <c r="G29" s="90">
        <v>111.05</v>
      </c>
      <c r="H29" s="92">
        <f t="shared" si="1"/>
        <v>28.733003151733453</v>
      </c>
      <c r="I29" s="92">
        <f t="shared" si="2"/>
        <v>67.051740252196439</v>
      </c>
      <c r="J29" s="93" t="s">
        <v>317</v>
      </c>
      <c r="K29" s="94" t="s">
        <v>286</v>
      </c>
      <c r="L29" s="95" t="s">
        <v>177</v>
      </c>
      <c r="M29" s="96" t="s">
        <v>25</v>
      </c>
      <c r="N29" s="97">
        <v>11</v>
      </c>
    </row>
    <row r="30" spans="1:14" x14ac:dyDescent="0.25">
      <c r="A30" s="73">
        <v>23</v>
      </c>
      <c r="B30" s="110" t="s">
        <v>61</v>
      </c>
      <c r="C30" s="73">
        <v>10.5</v>
      </c>
      <c r="D30" s="72">
        <v>4.615384615384615</v>
      </c>
      <c r="E30" s="111" t="s">
        <v>249</v>
      </c>
      <c r="F30" s="72">
        <f t="shared" si="0"/>
        <v>35.939086294416242</v>
      </c>
      <c r="G30" s="73">
        <v>120.81</v>
      </c>
      <c r="H30" s="72">
        <f t="shared" si="1"/>
        <v>26.411720884032775</v>
      </c>
      <c r="I30" s="72">
        <f t="shared" si="2"/>
        <v>66.96619179383363</v>
      </c>
      <c r="J30" s="111" t="s">
        <v>318</v>
      </c>
      <c r="K30" s="112" t="s">
        <v>286</v>
      </c>
      <c r="L30" s="113" t="s">
        <v>158</v>
      </c>
      <c r="M30" s="114" t="s">
        <v>44</v>
      </c>
      <c r="N30" s="115">
        <v>9</v>
      </c>
    </row>
    <row r="31" spans="1:14" x14ac:dyDescent="0.25">
      <c r="A31" s="90">
        <v>24</v>
      </c>
      <c r="B31" s="91" t="s">
        <v>73</v>
      </c>
      <c r="C31" s="90">
        <v>10.5</v>
      </c>
      <c r="D31" s="92">
        <v>4.615384615384615</v>
      </c>
      <c r="E31" s="93" t="s">
        <v>251</v>
      </c>
      <c r="F31" s="92">
        <f t="shared" si="0"/>
        <v>38.3756345177665</v>
      </c>
      <c r="G31" s="90">
        <v>133.18</v>
      </c>
      <c r="H31" s="92">
        <f t="shared" si="1"/>
        <v>23.958552335185459</v>
      </c>
      <c r="I31" s="92">
        <f t="shared" si="2"/>
        <v>66.949571468336572</v>
      </c>
      <c r="J31" s="93" t="s">
        <v>319</v>
      </c>
      <c r="K31" s="94" t="s">
        <v>286</v>
      </c>
      <c r="L31" s="95" t="s">
        <v>150</v>
      </c>
      <c r="M31" s="96" t="s">
        <v>20</v>
      </c>
      <c r="N31" s="97">
        <v>9</v>
      </c>
    </row>
    <row r="32" spans="1:14" x14ac:dyDescent="0.25">
      <c r="A32" s="90">
        <v>25</v>
      </c>
      <c r="B32" s="91" t="s">
        <v>97</v>
      </c>
      <c r="C32" s="90">
        <v>8</v>
      </c>
      <c r="D32" s="92">
        <v>3.5164835164835164</v>
      </c>
      <c r="E32" s="93" t="s">
        <v>265</v>
      </c>
      <c r="F32" s="92">
        <f t="shared" si="0"/>
        <v>37.766497461928935</v>
      </c>
      <c r="G32" s="90">
        <v>127.83</v>
      </c>
      <c r="H32" s="92">
        <f t="shared" si="1"/>
        <v>24.961276695611357</v>
      </c>
      <c r="I32" s="92">
        <f t="shared" si="2"/>
        <v>66.244257674023814</v>
      </c>
      <c r="J32" s="93" t="s">
        <v>320</v>
      </c>
      <c r="K32" s="94" t="s">
        <v>286</v>
      </c>
      <c r="L32" s="95" t="s">
        <v>147</v>
      </c>
      <c r="M32" s="96" t="s">
        <v>5</v>
      </c>
      <c r="N32" s="97">
        <v>10</v>
      </c>
    </row>
    <row r="33" spans="1:14" x14ac:dyDescent="0.25">
      <c r="A33" s="90">
        <v>26</v>
      </c>
      <c r="B33" s="91" t="s">
        <v>125</v>
      </c>
      <c r="C33" s="90">
        <v>14</v>
      </c>
      <c r="D33" s="92">
        <v>6.1538461538461542</v>
      </c>
      <c r="E33" s="93" t="s">
        <v>267</v>
      </c>
      <c r="F33" s="92">
        <f t="shared" si="0"/>
        <v>30.862944162436548</v>
      </c>
      <c r="G33" s="90">
        <v>114.05</v>
      </c>
      <c r="H33" s="92">
        <f t="shared" si="1"/>
        <v>27.977202981148618</v>
      </c>
      <c r="I33" s="92">
        <f t="shared" si="2"/>
        <v>64.993993297431331</v>
      </c>
      <c r="J33" s="93" t="s">
        <v>321</v>
      </c>
      <c r="K33" s="94" t="s">
        <v>286</v>
      </c>
      <c r="L33" s="95" t="s">
        <v>185</v>
      </c>
      <c r="M33" s="96" t="s">
        <v>38</v>
      </c>
      <c r="N33" s="97">
        <v>11</v>
      </c>
    </row>
    <row r="34" spans="1:14" x14ac:dyDescent="0.25">
      <c r="A34" s="90">
        <v>27</v>
      </c>
      <c r="B34" s="91" t="s">
        <v>129</v>
      </c>
      <c r="C34" s="90">
        <v>20.75</v>
      </c>
      <c r="D34" s="92">
        <v>9.1208791208791204</v>
      </c>
      <c r="E34" s="93" t="s">
        <v>263</v>
      </c>
      <c r="F34" s="92">
        <f t="shared" si="0"/>
        <v>28.832487309644669</v>
      </c>
      <c r="G34" s="90">
        <v>120.3</v>
      </c>
      <c r="H34" s="92">
        <f t="shared" si="1"/>
        <v>26.523690773067329</v>
      </c>
      <c r="I34" s="92">
        <f t="shared" si="2"/>
        <v>64.477057203591116</v>
      </c>
      <c r="J34" s="93" t="s">
        <v>322</v>
      </c>
      <c r="K34" s="94" t="s">
        <v>286</v>
      </c>
      <c r="L34" s="95" t="s">
        <v>181</v>
      </c>
      <c r="M34" s="96" t="s">
        <v>7</v>
      </c>
      <c r="N34" s="97">
        <v>11</v>
      </c>
    </row>
    <row r="35" spans="1:14" x14ac:dyDescent="0.25">
      <c r="A35" s="73">
        <v>28</v>
      </c>
      <c r="B35" s="110" t="s">
        <v>90</v>
      </c>
      <c r="C35" s="73">
        <v>14.5</v>
      </c>
      <c r="D35" s="72">
        <v>6.3736263736263732</v>
      </c>
      <c r="E35" s="111" t="s">
        <v>263</v>
      </c>
      <c r="F35" s="72">
        <f t="shared" si="0"/>
        <v>28.832487309644669</v>
      </c>
      <c r="G35" s="73">
        <v>109.46</v>
      </c>
      <c r="H35" s="72">
        <f t="shared" si="1"/>
        <v>29.150374566051525</v>
      </c>
      <c r="I35" s="72">
        <f t="shared" si="2"/>
        <v>64.356488249322567</v>
      </c>
      <c r="J35" s="111" t="s">
        <v>323</v>
      </c>
      <c r="K35" s="112" t="s">
        <v>286</v>
      </c>
      <c r="L35" s="113" t="s">
        <v>179</v>
      </c>
      <c r="M35" s="114" t="s">
        <v>42</v>
      </c>
      <c r="N35" s="115">
        <v>10</v>
      </c>
    </row>
    <row r="36" spans="1:14" x14ac:dyDescent="0.25">
      <c r="A36" s="90">
        <v>29</v>
      </c>
      <c r="B36" s="91" t="s">
        <v>64</v>
      </c>
      <c r="C36" s="90">
        <v>13</v>
      </c>
      <c r="D36" s="92">
        <v>5.7142857142857144</v>
      </c>
      <c r="E36" s="93" t="s">
        <v>248</v>
      </c>
      <c r="F36" s="92">
        <f t="shared" si="0"/>
        <v>36.548223350253807</v>
      </c>
      <c r="G36" s="90">
        <v>144.81</v>
      </c>
      <c r="H36" s="92">
        <f t="shared" si="1"/>
        <v>22.034389890200952</v>
      </c>
      <c r="I36" s="92">
        <f t="shared" si="2"/>
        <v>64.29689895474047</v>
      </c>
      <c r="J36" s="93" t="s">
        <v>324</v>
      </c>
      <c r="K36" s="94" t="s">
        <v>286</v>
      </c>
      <c r="L36" s="95" t="s">
        <v>162</v>
      </c>
      <c r="M36" s="96" t="s">
        <v>43</v>
      </c>
      <c r="N36" s="97">
        <v>9</v>
      </c>
    </row>
    <row r="37" spans="1:14" x14ac:dyDescent="0.25">
      <c r="A37" s="90">
        <v>30</v>
      </c>
      <c r="B37" s="91" t="s">
        <v>63</v>
      </c>
      <c r="C37" s="90">
        <v>5</v>
      </c>
      <c r="D37" s="92">
        <v>2.197802197802198</v>
      </c>
      <c r="E37" s="93" t="s">
        <v>249</v>
      </c>
      <c r="F37" s="92">
        <f t="shared" si="0"/>
        <v>35.939086294416242</v>
      </c>
      <c r="G37" s="90">
        <v>123.1</v>
      </c>
      <c r="H37" s="92">
        <f t="shared" si="1"/>
        <v>25.920389926888706</v>
      </c>
      <c r="I37" s="92">
        <f t="shared" si="2"/>
        <v>64.057278419107149</v>
      </c>
      <c r="J37" s="93" t="s">
        <v>325</v>
      </c>
      <c r="K37" s="94" t="s">
        <v>286</v>
      </c>
      <c r="L37" s="95" t="s">
        <v>195</v>
      </c>
      <c r="M37" s="96" t="s">
        <v>8</v>
      </c>
      <c r="N37" s="97">
        <v>9</v>
      </c>
    </row>
    <row r="38" spans="1:14" x14ac:dyDescent="0.25">
      <c r="A38" s="90">
        <v>31</v>
      </c>
      <c r="B38" s="91" t="s">
        <v>114</v>
      </c>
      <c r="C38" s="90">
        <v>9.5</v>
      </c>
      <c r="D38" s="92">
        <v>4.1758241758241761</v>
      </c>
      <c r="E38" s="93" t="s">
        <v>248</v>
      </c>
      <c r="F38" s="92">
        <f t="shared" si="0"/>
        <v>36.548223350253807</v>
      </c>
      <c r="G38" s="90">
        <v>148.75</v>
      </c>
      <c r="H38" s="92">
        <f t="shared" si="1"/>
        <v>21.450756302521008</v>
      </c>
      <c r="I38" s="92">
        <f t="shared" si="2"/>
        <v>62.174803828598989</v>
      </c>
      <c r="J38" s="93" t="s">
        <v>326</v>
      </c>
      <c r="K38" s="94" t="s">
        <v>286</v>
      </c>
      <c r="L38" s="95" t="s">
        <v>166</v>
      </c>
      <c r="M38" s="96" t="s">
        <v>33</v>
      </c>
      <c r="N38" s="97">
        <v>11</v>
      </c>
    </row>
    <row r="39" spans="1:14" x14ac:dyDescent="0.25">
      <c r="A39" s="90">
        <v>32</v>
      </c>
      <c r="B39" s="91" t="s">
        <v>93</v>
      </c>
      <c r="C39" s="90">
        <v>17.5</v>
      </c>
      <c r="D39" s="92">
        <v>7.6923076923076925</v>
      </c>
      <c r="E39" s="93" t="s">
        <v>260</v>
      </c>
      <c r="F39" s="92">
        <f t="shared" si="0"/>
        <v>27.614213197969544</v>
      </c>
      <c r="G39" s="90">
        <v>120.76</v>
      </c>
      <c r="H39" s="92">
        <f t="shared" si="1"/>
        <v>26.422656508777738</v>
      </c>
      <c r="I39" s="92">
        <f t="shared" si="2"/>
        <v>61.729177399054976</v>
      </c>
      <c r="J39" s="93" t="s">
        <v>327</v>
      </c>
      <c r="K39" s="94" t="s">
        <v>286</v>
      </c>
      <c r="L39" s="95" t="s">
        <v>182</v>
      </c>
      <c r="M39" s="96" t="s">
        <v>26</v>
      </c>
      <c r="N39" s="97">
        <v>10</v>
      </c>
    </row>
    <row r="40" spans="1:14" x14ac:dyDescent="0.25">
      <c r="A40" s="90">
        <v>33</v>
      </c>
      <c r="B40" s="91" t="s">
        <v>56</v>
      </c>
      <c r="C40" s="90">
        <v>11.75</v>
      </c>
      <c r="D40" s="92">
        <v>5.1648351648351651</v>
      </c>
      <c r="E40" s="93" t="s">
        <v>250</v>
      </c>
      <c r="F40" s="92">
        <f t="shared" si="0"/>
        <v>28.629441624365484</v>
      </c>
      <c r="G40" s="90">
        <v>114.55</v>
      </c>
      <c r="H40" s="92">
        <f t="shared" si="1"/>
        <v>27.855085115670011</v>
      </c>
      <c r="I40" s="92">
        <f t="shared" si="2"/>
        <v>61.649361904870659</v>
      </c>
      <c r="J40" s="93" t="s">
        <v>328</v>
      </c>
      <c r="K40" s="94" t="s">
        <v>286</v>
      </c>
      <c r="L40" s="95" t="s">
        <v>187</v>
      </c>
      <c r="M40" s="96" t="s">
        <v>23</v>
      </c>
      <c r="N40" s="97">
        <v>9</v>
      </c>
    </row>
    <row r="41" spans="1:14" x14ac:dyDescent="0.25">
      <c r="A41" s="90">
        <v>34</v>
      </c>
      <c r="B41" s="91" t="s">
        <v>77</v>
      </c>
      <c r="C41" s="90">
        <v>8</v>
      </c>
      <c r="D41" s="92">
        <v>3.5164835164835164</v>
      </c>
      <c r="E41" s="93" t="s">
        <v>269</v>
      </c>
      <c r="F41" s="92">
        <f t="shared" si="0"/>
        <v>33.705583756345177</v>
      </c>
      <c r="G41" s="90">
        <v>131.81</v>
      </c>
      <c r="H41" s="92">
        <f t="shared" si="1"/>
        <v>24.207571504438203</v>
      </c>
      <c r="I41" s="92">
        <f t="shared" si="2"/>
        <v>61.429638777266902</v>
      </c>
      <c r="J41" s="93" t="s">
        <v>329</v>
      </c>
      <c r="K41" s="94" t="s">
        <v>286</v>
      </c>
      <c r="L41" s="95" t="s">
        <v>169</v>
      </c>
      <c r="M41" s="96" t="s">
        <v>28</v>
      </c>
      <c r="N41" s="97">
        <v>11</v>
      </c>
    </row>
    <row r="42" spans="1:14" x14ac:dyDescent="0.25">
      <c r="A42" s="90">
        <v>35</v>
      </c>
      <c r="B42" s="91" t="s">
        <v>110</v>
      </c>
      <c r="C42" s="90">
        <v>14.5</v>
      </c>
      <c r="D42" s="92">
        <v>6.3736263736263732</v>
      </c>
      <c r="E42" s="93" t="s">
        <v>271</v>
      </c>
      <c r="F42" s="92">
        <f t="shared" si="0"/>
        <v>24.771573604060915</v>
      </c>
      <c r="G42" s="90">
        <v>110.81</v>
      </c>
      <c r="H42" s="92">
        <f t="shared" si="1"/>
        <v>28.795235087085999</v>
      </c>
      <c r="I42" s="92">
        <f t="shared" si="2"/>
        <v>59.94043506477329</v>
      </c>
      <c r="J42" s="93" t="s">
        <v>330</v>
      </c>
      <c r="K42" s="94" t="s">
        <v>286</v>
      </c>
      <c r="L42" s="95" t="s">
        <v>161</v>
      </c>
      <c r="M42" s="96" t="s">
        <v>25</v>
      </c>
      <c r="N42" s="97">
        <v>11</v>
      </c>
    </row>
    <row r="43" spans="1:14" x14ac:dyDescent="0.25">
      <c r="A43" s="90">
        <v>36</v>
      </c>
      <c r="B43" s="91" t="s">
        <v>105</v>
      </c>
      <c r="C43" s="90">
        <v>11.5</v>
      </c>
      <c r="D43" s="92">
        <v>5.0549450549450547</v>
      </c>
      <c r="E43" s="93" t="s">
        <v>247</v>
      </c>
      <c r="F43" s="92">
        <f t="shared" si="0"/>
        <v>28.223350253807109</v>
      </c>
      <c r="G43" s="90">
        <v>119.97</v>
      </c>
      <c r="H43" s="92">
        <f t="shared" si="1"/>
        <v>26.596649162290571</v>
      </c>
      <c r="I43" s="92">
        <f t="shared" si="2"/>
        <v>59.874944471042738</v>
      </c>
      <c r="J43" s="93" t="s">
        <v>331</v>
      </c>
      <c r="K43" s="94" t="s">
        <v>286</v>
      </c>
      <c r="L43" s="95" t="s">
        <v>148</v>
      </c>
      <c r="M43" s="96" t="s">
        <v>7</v>
      </c>
      <c r="N43" s="97">
        <v>10</v>
      </c>
    </row>
    <row r="44" spans="1:14" x14ac:dyDescent="0.25">
      <c r="A44" s="90">
        <v>37</v>
      </c>
      <c r="B44" s="91" t="s">
        <v>137</v>
      </c>
      <c r="C44" s="90">
        <v>14.5</v>
      </c>
      <c r="D44" s="92">
        <v>6.3736263736263732</v>
      </c>
      <c r="E44" s="93" t="s">
        <v>270</v>
      </c>
      <c r="F44" s="92">
        <f t="shared" si="0"/>
        <v>30.253807106598988</v>
      </c>
      <c r="G44" s="90">
        <v>140.22</v>
      </c>
      <c r="H44" s="92">
        <f t="shared" si="1"/>
        <v>22.755669661959775</v>
      </c>
      <c r="I44" s="92">
        <f t="shared" si="2"/>
        <v>59.383103142185135</v>
      </c>
      <c r="J44" s="93" t="s">
        <v>332</v>
      </c>
      <c r="K44" s="94" t="s">
        <v>286</v>
      </c>
      <c r="L44" s="95" t="s">
        <v>172</v>
      </c>
      <c r="M44" s="96" t="s">
        <v>12</v>
      </c>
      <c r="N44" s="97">
        <v>11</v>
      </c>
    </row>
    <row r="45" spans="1:14" x14ac:dyDescent="0.25">
      <c r="A45" s="90">
        <v>38</v>
      </c>
      <c r="B45" s="91" t="s">
        <v>133</v>
      </c>
      <c r="C45" s="90">
        <v>11.75</v>
      </c>
      <c r="D45" s="92">
        <v>5.1648351648351651</v>
      </c>
      <c r="E45" s="93" t="s">
        <v>268</v>
      </c>
      <c r="F45" s="92">
        <f t="shared" si="0"/>
        <v>25.583756345177665</v>
      </c>
      <c r="G45" s="90">
        <v>147.82</v>
      </c>
      <c r="H45" s="92">
        <f t="shared" si="1"/>
        <v>21.585712352861588</v>
      </c>
      <c r="I45" s="92">
        <f t="shared" si="2"/>
        <v>52.334303862874421</v>
      </c>
      <c r="J45" s="93" t="s">
        <v>333</v>
      </c>
      <c r="K45" s="94" t="s">
        <v>286</v>
      </c>
      <c r="L45" s="95" t="s">
        <v>174</v>
      </c>
      <c r="M45" s="96" t="s">
        <v>5</v>
      </c>
      <c r="N45" s="97">
        <v>11</v>
      </c>
    </row>
    <row r="46" spans="1:14" x14ac:dyDescent="0.25">
      <c r="A46" s="90">
        <v>39</v>
      </c>
      <c r="B46" s="91" t="s">
        <v>59</v>
      </c>
      <c r="C46" s="90">
        <v>8</v>
      </c>
      <c r="D46" s="92">
        <v>3.5164835164835164</v>
      </c>
      <c r="E46" s="93" t="s">
        <v>247</v>
      </c>
      <c r="F46" s="92">
        <f t="shared" si="0"/>
        <v>28.223350253807109</v>
      </c>
      <c r="G46" s="90">
        <v>162.9</v>
      </c>
      <c r="H46" s="92">
        <f t="shared" si="1"/>
        <v>19.587476979742171</v>
      </c>
      <c r="I46" s="92">
        <f t="shared" si="2"/>
        <v>51.327310750032794</v>
      </c>
      <c r="J46" s="93" t="s">
        <v>334</v>
      </c>
      <c r="K46" s="94" t="s">
        <v>286</v>
      </c>
      <c r="L46" s="95" t="s">
        <v>184</v>
      </c>
      <c r="M46" s="96" t="s">
        <v>35</v>
      </c>
      <c r="N46" s="97">
        <v>9</v>
      </c>
    </row>
    <row r="47" spans="1:14" x14ac:dyDescent="0.25">
      <c r="A47" s="90">
        <v>40</v>
      </c>
      <c r="B47" s="91" t="s">
        <v>58</v>
      </c>
      <c r="C47" s="90">
        <v>22.5</v>
      </c>
      <c r="D47" s="92">
        <v>9.8901098901098905</v>
      </c>
      <c r="E47" s="93" t="s">
        <v>245</v>
      </c>
      <c r="F47" s="92" t="s">
        <v>245</v>
      </c>
      <c r="G47" s="90">
        <v>114.6</v>
      </c>
      <c r="H47" s="92">
        <f t="shared" si="1"/>
        <v>27.842931937172775</v>
      </c>
      <c r="I47" s="92">
        <f>H47+D47</f>
        <v>37.733041827282662</v>
      </c>
      <c r="J47" s="93" t="s">
        <v>335</v>
      </c>
      <c r="K47" s="94" t="s">
        <v>286</v>
      </c>
      <c r="L47" s="95" t="s">
        <v>175</v>
      </c>
      <c r="M47" s="96" t="s">
        <v>41</v>
      </c>
      <c r="N47" s="97">
        <v>9</v>
      </c>
    </row>
    <row r="48" spans="1:14" x14ac:dyDescent="0.25">
      <c r="A48" s="90">
        <v>41</v>
      </c>
      <c r="B48" s="91" t="s">
        <v>131</v>
      </c>
      <c r="C48" s="90">
        <v>26.5</v>
      </c>
      <c r="D48" s="92">
        <v>11.648351648351648</v>
      </c>
      <c r="E48" s="93" t="s">
        <v>246</v>
      </c>
      <c r="F48" s="92">
        <f>(40*E48)/19.7</f>
        <v>0</v>
      </c>
      <c r="G48" s="90">
        <v>122.86</v>
      </c>
      <c r="H48" s="92">
        <f t="shared" si="1"/>
        <v>25.971023929676051</v>
      </c>
      <c r="I48" s="92">
        <f>F48+H48+D48</f>
        <v>37.6193755780277</v>
      </c>
      <c r="J48" s="93" t="s">
        <v>336</v>
      </c>
      <c r="K48" s="94" t="s">
        <v>286</v>
      </c>
      <c r="L48" s="95" t="s">
        <v>178</v>
      </c>
      <c r="M48" s="96" t="s">
        <v>26</v>
      </c>
      <c r="N48" s="97">
        <v>11</v>
      </c>
    </row>
    <row r="49" spans="1:14" x14ac:dyDescent="0.25">
      <c r="A49" s="90">
        <v>42</v>
      </c>
      <c r="B49" s="91" t="s">
        <v>66</v>
      </c>
      <c r="C49" s="90">
        <v>8.75</v>
      </c>
      <c r="D49" s="92">
        <v>3.8461538461538463</v>
      </c>
      <c r="E49" s="93" t="s">
        <v>246</v>
      </c>
      <c r="F49" s="92">
        <f>(40*E49)/19.7</f>
        <v>0</v>
      </c>
      <c r="G49" s="90">
        <v>115.98</v>
      </c>
      <c r="H49" s="92">
        <f t="shared" si="1"/>
        <v>27.511639937920329</v>
      </c>
      <c r="I49" s="92">
        <f>F49+H49+D49</f>
        <v>31.357793784074175</v>
      </c>
      <c r="J49" s="93" t="s">
        <v>337</v>
      </c>
      <c r="K49" s="94" t="s">
        <v>286</v>
      </c>
      <c r="L49" s="95" t="s">
        <v>160</v>
      </c>
      <c r="M49" s="96" t="s">
        <v>8</v>
      </c>
      <c r="N49" s="97">
        <v>9</v>
      </c>
    </row>
    <row r="50" spans="1:14" x14ac:dyDescent="0.25">
      <c r="A50" s="90">
        <v>43</v>
      </c>
      <c r="B50" s="91" t="s">
        <v>68</v>
      </c>
      <c r="C50" s="90">
        <v>16.75</v>
      </c>
      <c r="D50" s="92">
        <v>7.3626373626373622</v>
      </c>
      <c r="E50" s="93" t="s">
        <v>245</v>
      </c>
      <c r="F50" s="92" t="s">
        <v>245</v>
      </c>
      <c r="G50" s="90">
        <v>133.79</v>
      </c>
      <c r="H50" s="92">
        <f t="shared" si="1"/>
        <v>23.849316092383585</v>
      </c>
      <c r="I50" s="92">
        <f>H50+D50</f>
        <v>31.211953455020947</v>
      </c>
      <c r="J50" s="93" t="s">
        <v>338</v>
      </c>
      <c r="K50" s="94" t="s">
        <v>286</v>
      </c>
      <c r="L50" s="95" t="s">
        <v>159</v>
      </c>
      <c r="M50" s="96" t="s">
        <v>16</v>
      </c>
      <c r="N50" s="97">
        <v>9</v>
      </c>
    </row>
    <row r="51" spans="1:14" x14ac:dyDescent="0.25">
      <c r="A51" s="90">
        <v>44</v>
      </c>
      <c r="B51" s="91" t="s">
        <v>98</v>
      </c>
      <c r="C51" s="90">
        <v>5</v>
      </c>
      <c r="D51" s="92">
        <v>2.197802197802198</v>
      </c>
      <c r="E51" s="93" t="s">
        <v>245</v>
      </c>
      <c r="F51" s="94" t="s">
        <v>245</v>
      </c>
      <c r="G51" s="90">
        <v>169.47</v>
      </c>
      <c r="H51" s="92">
        <f t="shared" si="1"/>
        <v>18.828111170118603</v>
      </c>
      <c r="I51" s="92">
        <f>H51+D51</f>
        <v>21.025913367920801</v>
      </c>
      <c r="J51" s="93" t="s">
        <v>339</v>
      </c>
      <c r="K51" s="94" t="s">
        <v>286</v>
      </c>
      <c r="L51" s="95" t="s">
        <v>146</v>
      </c>
      <c r="M51" s="96" t="s">
        <v>27</v>
      </c>
      <c r="N51" s="97">
        <v>10</v>
      </c>
    </row>
    <row r="52" spans="1:14" x14ac:dyDescent="0.25">
      <c r="A52" s="116">
        <v>1</v>
      </c>
      <c r="B52" s="117" t="s">
        <v>138</v>
      </c>
      <c r="C52" s="116">
        <v>35.75</v>
      </c>
      <c r="D52" s="118">
        <v>15.714285714285714</v>
      </c>
      <c r="E52" s="116">
        <v>18.3</v>
      </c>
      <c r="F52" s="118">
        <f t="shared" ref="F52:F93" si="3">(40*E52)/19.1</f>
        <v>38.324607329842927</v>
      </c>
      <c r="G52" s="116">
        <v>86.25</v>
      </c>
      <c r="H52" s="118">
        <f t="shared" ref="H52:H97" si="4">(40*74.06)/G52</f>
        <v>34.346666666666671</v>
      </c>
      <c r="I52" s="118">
        <f t="shared" ref="I52:I93" si="5">D52+F52+H52</f>
        <v>88.38555971079532</v>
      </c>
      <c r="J52" s="119" t="s">
        <v>296</v>
      </c>
      <c r="K52" s="120" t="s">
        <v>284</v>
      </c>
      <c r="L52" s="121" t="s">
        <v>215</v>
      </c>
      <c r="M52" s="122" t="s">
        <v>2</v>
      </c>
      <c r="N52" s="123">
        <v>11</v>
      </c>
    </row>
    <row r="53" spans="1:14" x14ac:dyDescent="0.25">
      <c r="A53" s="116">
        <v>2</v>
      </c>
      <c r="B53" s="117" t="s">
        <v>104</v>
      </c>
      <c r="C53" s="116">
        <v>29.5</v>
      </c>
      <c r="D53" s="118">
        <v>12.967032967032967</v>
      </c>
      <c r="E53" s="116">
        <v>17.600000000000001</v>
      </c>
      <c r="F53" s="118">
        <f t="shared" si="3"/>
        <v>36.858638743455494</v>
      </c>
      <c r="G53" s="116">
        <v>80.88</v>
      </c>
      <c r="H53" s="118">
        <f t="shared" si="4"/>
        <v>36.627101879327405</v>
      </c>
      <c r="I53" s="118">
        <f t="shared" si="5"/>
        <v>86.452773589815877</v>
      </c>
      <c r="J53" s="119" t="s">
        <v>297</v>
      </c>
      <c r="K53" s="120" t="s">
        <v>285</v>
      </c>
      <c r="L53" s="121" t="s">
        <v>203</v>
      </c>
      <c r="M53" s="122" t="s">
        <v>31</v>
      </c>
      <c r="N53" s="123">
        <v>10</v>
      </c>
    </row>
    <row r="54" spans="1:14" ht="18.600000000000001" customHeight="1" x14ac:dyDescent="0.25">
      <c r="A54" s="116">
        <v>3</v>
      </c>
      <c r="B54" s="117" t="s">
        <v>107</v>
      </c>
      <c r="C54" s="116">
        <v>23</v>
      </c>
      <c r="D54" s="118">
        <v>10.109890109890109</v>
      </c>
      <c r="E54" s="116">
        <v>17.2</v>
      </c>
      <c r="F54" s="118">
        <f t="shared" si="3"/>
        <v>36.02094240837696</v>
      </c>
      <c r="G54" s="116">
        <v>74.56</v>
      </c>
      <c r="H54" s="118">
        <f t="shared" si="4"/>
        <v>39.731759656652358</v>
      </c>
      <c r="I54" s="118">
        <f t="shared" si="5"/>
        <v>85.862592174919428</v>
      </c>
      <c r="J54" s="119" t="s">
        <v>298</v>
      </c>
      <c r="K54" s="120" t="s">
        <v>285</v>
      </c>
      <c r="L54" s="121" t="s">
        <v>196</v>
      </c>
      <c r="M54" s="122" t="s">
        <v>31</v>
      </c>
      <c r="N54" s="123">
        <v>10</v>
      </c>
    </row>
    <row r="55" spans="1:14" x14ac:dyDescent="0.25">
      <c r="A55" s="89">
        <v>4</v>
      </c>
      <c r="B55" s="124" t="s">
        <v>128</v>
      </c>
      <c r="C55" s="89">
        <v>24.5</v>
      </c>
      <c r="D55" s="125">
        <v>10.76923076923077</v>
      </c>
      <c r="E55" s="89">
        <v>18.600000000000001</v>
      </c>
      <c r="F55" s="125">
        <f t="shared" si="3"/>
        <v>38.952879581151826</v>
      </c>
      <c r="G55" s="89">
        <v>82.42</v>
      </c>
      <c r="H55" s="125">
        <f t="shared" si="4"/>
        <v>35.942732346517836</v>
      </c>
      <c r="I55" s="125">
        <f t="shared" si="5"/>
        <v>85.664842696900422</v>
      </c>
      <c r="J55" s="126" t="s">
        <v>299</v>
      </c>
      <c r="K55" s="127" t="s">
        <v>285</v>
      </c>
      <c r="L55" s="128" t="s">
        <v>232</v>
      </c>
      <c r="M55" s="129" t="s">
        <v>3</v>
      </c>
      <c r="N55" s="130">
        <v>11</v>
      </c>
    </row>
    <row r="56" spans="1:14" x14ac:dyDescent="0.25">
      <c r="A56" s="89">
        <v>5</v>
      </c>
      <c r="B56" s="124" t="s">
        <v>135</v>
      </c>
      <c r="C56" s="89">
        <v>27.5</v>
      </c>
      <c r="D56" s="125">
        <v>12.087912087912088</v>
      </c>
      <c r="E56" s="89">
        <v>17</v>
      </c>
      <c r="F56" s="125">
        <f t="shared" si="3"/>
        <v>35.602094240837694</v>
      </c>
      <c r="G56" s="89">
        <v>79.06</v>
      </c>
      <c r="H56" s="125">
        <f t="shared" si="4"/>
        <v>37.470275739944348</v>
      </c>
      <c r="I56" s="125">
        <f t="shared" si="5"/>
        <v>85.16028206869413</v>
      </c>
      <c r="J56" s="126" t="s">
        <v>300</v>
      </c>
      <c r="K56" s="127" t="s">
        <v>285</v>
      </c>
      <c r="L56" s="128" t="s">
        <v>219</v>
      </c>
      <c r="M56" s="129" t="s">
        <v>25</v>
      </c>
      <c r="N56" s="130">
        <v>11</v>
      </c>
    </row>
    <row r="57" spans="1:14" x14ac:dyDescent="0.25">
      <c r="A57" s="89">
        <v>6</v>
      </c>
      <c r="B57" s="124" t="s">
        <v>120</v>
      </c>
      <c r="C57" s="89">
        <v>23.5</v>
      </c>
      <c r="D57" s="125">
        <v>10.32967032967033</v>
      </c>
      <c r="E57" s="89">
        <v>17.2</v>
      </c>
      <c r="F57" s="125">
        <f t="shared" si="3"/>
        <v>36.02094240837696</v>
      </c>
      <c r="G57" s="89">
        <v>78.69</v>
      </c>
      <c r="H57" s="125">
        <f t="shared" si="4"/>
        <v>37.64646079552675</v>
      </c>
      <c r="I57" s="125">
        <f t="shared" si="5"/>
        <v>83.997073533574039</v>
      </c>
      <c r="J57" s="126" t="s">
        <v>301</v>
      </c>
      <c r="K57" s="127" t="s">
        <v>285</v>
      </c>
      <c r="L57" s="128" t="s">
        <v>201</v>
      </c>
      <c r="M57" s="129" t="s">
        <v>39</v>
      </c>
      <c r="N57" s="130">
        <v>11</v>
      </c>
    </row>
    <row r="58" spans="1:14" x14ac:dyDescent="0.25">
      <c r="A58" s="89">
        <v>7</v>
      </c>
      <c r="B58" s="124" t="s">
        <v>57</v>
      </c>
      <c r="C58" s="89">
        <v>10.75</v>
      </c>
      <c r="D58" s="125">
        <v>4.7252747252747254</v>
      </c>
      <c r="E58" s="89">
        <v>18.3</v>
      </c>
      <c r="F58" s="125">
        <f t="shared" si="3"/>
        <v>38.324607329842927</v>
      </c>
      <c r="G58" s="89">
        <v>74.099999999999994</v>
      </c>
      <c r="H58" s="125">
        <f t="shared" si="4"/>
        <v>39.978407557354927</v>
      </c>
      <c r="I58" s="125">
        <f t="shared" si="5"/>
        <v>83.028289612472577</v>
      </c>
      <c r="J58" s="126" t="s">
        <v>302</v>
      </c>
      <c r="K58" s="127" t="s">
        <v>285</v>
      </c>
      <c r="L58" s="128" t="s">
        <v>233</v>
      </c>
      <c r="M58" s="129" t="s">
        <v>22</v>
      </c>
      <c r="N58" s="130">
        <v>9</v>
      </c>
    </row>
    <row r="59" spans="1:14" x14ac:dyDescent="0.25">
      <c r="A59" s="116">
        <v>8</v>
      </c>
      <c r="B59" s="117" t="s">
        <v>111</v>
      </c>
      <c r="C59" s="116">
        <v>20.5</v>
      </c>
      <c r="D59" s="118">
        <v>9.0109890109890109</v>
      </c>
      <c r="E59" s="116">
        <v>17.5</v>
      </c>
      <c r="F59" s="118">
        <f t="shared" si="3"/>
        <v>36.64921465968586</v>
      </c>
      <c r="G59" s="116">
        <v>81.430000000000007</v>
      </c>
      <c r="H59" s="118">
        <f t="shared" si="4"/>
        <v>36.379712636620411</v>
      </c>
      <c r="I59" s="118">
        <f t="shared" si="5"/>
        <v>82.039916307295286</v>
      </c>
      <c r="J59" s="119" t="s">
        <v>303</v>
      </c>
      <c r="K59" s="120" t="s">
        <v>285</v>
      </c>
      <c r="L59" s="121" t="s">
        <v>198</v>
      </c>
      <c r="M59" s="122" t="s">
        <v>48</v>
      </c>
      <c r="N59" s="123">
        <v>11</v>
      </c>
    </row>
    <row r="60" spans="1:14" x14ac:dyDescent="0.25">
      <c r="A60" s="89">
        <v>9</v>
      </c>
      <c r="B60" s="124" t="s">
        <v>127</v>
      </c>
      <c r="C60" s="89">
        <v>23.5</v>
      </c>
      <c r="D60" s="125">
        <v>10.32967032967033</v>
      </c>
      <c r="E60" s="89">
        <v>14.7</v>
      </c>
      <c r="F60" s="125">
        <f t="shared" si="3"/>
        <v>30.785340314136125</v>
      </c>
      <c r="G60" s="131">
        <v>74.06</v>
      </c>
      <c r="H60" s="125">
        <f t="shared" si="4"/>
        <v>40</v>
      </c>
      <c r="I60" s="125">
        <f t="shared" si="5"/>
        <v>81.115010643806457</v>
      </c>
      <c r="J60" s="126" t="s">
        <v>304</v>
      </c>
      <c r="K60" s="127" t="s">
        <v>285</v>
      </c>
      <c r="L60" s="128" t="s">
        <v>234</v>
      </c>
      <c r="M60" s="129" t="s">
        <v>10</v>
      </c>
      <c r="N60" s="130">
        <v>11</v>
      </c>
    </row>
    <row r="61" spans="1:14" x14ac:dyDescent="0.25">
      <c r="A61" s="89">
        <v>10</v>
      </c>
      <c r="B61" s="124" t="s">
        <v>87</v>
      </c>
      <c r="C61" s="89">
        <v>16.5</v>
      </c>
      <c r="D61" s="125">
        <v>7.2527472527472527</v>
      </c>
      <c r="E61" s="89">
        <v>17.7</v>
      </c>
      <c r="F61" s="125">
        <f t="shared" si="3"/>
        <v>37.068062827225127</v>
      </c>
      <c r="G61" s="89">
        <v>81.459999999999994</v>
      </c>
      <c r="H61" s="125">
        <f t="shared" si="4"/>
        <v>36.366314755708324</v>
      </c>
      <c r="I61" s="125">
        <f t="shared" si="5"/>
        <v>80.687124835680706</v>
      </c>
      <c r="J61" s="126" t="s">
        <v>305</v>
      </c>
      <c r="K61" s="127" t="s">
        <v>285</v>
      </c>
      <c r="L61" s="128" t="s">
        <v>218</v>
      </c>
      <c r="M61" s="129" t="s">
        <v>46</v>
      </c>
      <c r="N61" s="130">
        <v>10</v>
      </c>
    </row>
    <row r="62" spans="1:14" x14ac:dyDescent="0.25">
      <c r="A62" s="116">
        <v>11</v>
      </c>
      <c r="B62" s="117" t="s">
        <v>126</v>
      </c>
      <c r="C62" s="116">
        <v>19.75</v>
      </c>
      <c r="D62" s="118">
        <v>8.6813186813186807</v>
      </c>
      <c r="E62" s="116">
        <v>17.899999999999999</v>
      </c>
      <c r="F62" s="118">
        <f t="shared" si="3"/>
        <v>37.486910994764393</v>
      </c>
      <c r="G62" s="116">
        <v>86.93</v>
      </c>
      <c r="H62" s="118">
        <f t="shared" si="4"/>
        <v>34.077993788105374</v>
      </c>
      <c r="I62" s="118">
        <f t="shared" si="5"/>
        <v>80.246223464188446</v>
      </c>
      <c r="J62" s="119" t="s">
        <v>306</v>
      </c>
      <c r="K62" s="120" t="s">
        <v>285</v>
      </c>
      <c r="L62" s="121" t="s">
        <v>235</v>
      </c>
      <c r="M62" s="122" t="s">
        <v>30</v>
      </c>
      <c r="N62" s="123">
        <v>11</v>
      </c>
    </row>
    <row r="63" spans="1:14" x14ac:dyDescent="0.25">
      <c r="A63" s="89">
        <v>12</v>
      </c>
      <c r="B63" s="124" t="s">
        <v>119</v>
      </c>
      <c r="C63" s="89">
        <v>9.5</v>
      </c>
      <c r="D63" s="125">
        <v>4.1758241758241761</v>
      </c>
      <c r="E63" s="89">
        <v>18.2</v>
      </c>
      <c r="F63" s="125">
        <f t="shared" si="3"/>
        <v>38.115183246073293</v>
      </c>
      <c r="G63" s="132">
        <v>79.56</v>
      </c>
      <c r="H63" s="125">
        <f t="shared" si="4"/>
        <v>37.234791352438414</v>
      </c>
      <c r="I63" s="125">
        <f t="shared" si="5"/>
        <v>79.525798774335883</v>
      </c>
      <c r="J63" s="126" t="s">
        <v>307</v>
      </c>
      <c r="K63" s="127" t="s">
        <v>285</v>
      </c>
      <c r="L63" s="128" t="s">
        <v>200</v>
      </c>
      <c r="M63" s="129" t="s">
        <v>1</v>
      </c>
      <c r="N63" s="130">
        <v>11</v>
      </c>
    </row>
    <row r="64" spans="1:14" x14ac:dyDescent="0.25">
      <c r="A64" s="89">
        <v>13</v>
      </c>
      <c r="B64" s="124" t="s">
        <v>96</v>
      </c>
      <c r="C64" s="89">
        <v>15.5</v>
      </c>
      <c r="D64" s="125">
        <v>6.813186813186813</v>
      </c>
      <c r="E64" s="89">
        <v>18.100000000000001</v>
      </c>
      <c r="F64" s="125">
        <f t="shared" si="3"/>
        <v>37.90575916230366</v>
      </c>
      <c r="G64" s="133">
        <v>88.36</v>
      </c>
      <c r="H64" s="125">
        <f t="shared" si="4"/>
        <v>33.526482571299233</v>
      </c>
      <c r="I64" s="125">
        <f t="shared" si="5"/>
        <v>78.245428546789697</v>
      </c>
      <c r="J64" s="126" t="s">
        <v>308</v>
      </c>
      <c r="K64" s="127" t="s">
        <v>285</v>
      </c>
      <c r="L64" s="128" t="s">
        <v>197</v>
      </c>
      <c r="M64" s="129" t="s">
        <v>4</v>
      </c>
      <c r="N64" s="130">
        <v>10</v>
      </c>
    </row>
    <row r="65" spans="1:14" x14ac:dyDescent="0.25">
      <c r="A65" s="89">
        <v>14</v>
      </c>
      <c r="B65" s="124" t="s">
        <v>124</v>
      </c>
      <c r="C65" s="89">
        <v>10.75</v>
      </c>
      <c r="D65" s="125">
        <v>4.7252747252747254</v>
      </c>
      <c r="E65" s="89">
        <v>18.899999999999999</v>
      </c>
      <c r="F65" s="125">
        <f t="shared" si="3"/>
        <v>39.581151832460733</v>
      </c>
      <c r="G65" s="89">
        <v>93.66</v>
      </c>
      <c r="H65" s="125">
        <f t="shared" si="4"/>
        <v>31.629297458893873</v>
      </c>
      <c r="I65" s="125">
        <f t="shared" si="5"/>
        <v>75.935724016629337</v>
      </c>
      <c r="J65" s="126" t="s">
        <v>309</v>
      </c>
      <c r="K65" s="127" t="s">
        <v>285</v>
      </c>
      <c r="L65" s="128" t="s">
        <v>237</v>
      </c>
      <c r="M65" s="129" t="s">
        <v>4</v>
      </c>
      <c r="N65" s="130">
        <v>11</v>
      </c>
    </row>
    <row r="66" spans="1:14" x14ac:dyDescent="0.25">
      <c r="A66" s="90">
        <v>15</v>
      </c>
      <c r="B66" s="91" t="s">
        <v>91</v>
      </c>
      <c r="C66" s="90">
        <v>12.5</v>
      </c>
      <c r="D66" s="92">
        <v>5.4945054945054945</v>
      </c>
      <c r="E66" s="90">
        <v>15.5</v>
      </c>
      <c r="F66" s="92">
        <f t="shared" si="3"/>
        <v>32.460732984293195</v>
      </c>
      <c r="G66" s="98">
        <v>78.66</v>
      </c>
      <c r="H66" s="92">
        <f t="shared" si="4"/>
        <v>37.660818713450297</v>
      </c>
      <c r="I66" s="92">
        <f t="shared" si="5"/>
        <v>75.616057192248988</v>
      </c>
      <c r="J66" s="93" t="s">
        <v>310</v>
      </c>
      <c r="K66" s="94" t="s">
        <v>286</v>
      </c>
      <c r="L66" s="95" t="s">
        <v>227</v>
      </c>
      <c r="M66" s="96" t="s">
        <v>14</v>
      </c>
      <c r="N66" s="97">
        <v>10</v>
      </c>
    </row>
    <row r="67" spans="1:14" x14ac:dyDescent="0.25">
      <c r="A67" s="90">
        <v>16</v>
      </c>
      <c r="B67" s="91" t="s">
        <v>123</v>
      </c>
      <c r="C67" s="90">
        <v>22.75</v>
      </c>
      <c r="D67" s="92">
        <v>10</v>
      </c>
      <c r="E67" s="90">
        <v>13.2</v>
      </c>
      <c r="F67" s="92">
        <f t="shared" si="3"/>
        <v>27.643979057591622</v>
      </c>
      <c r="G67" s="90">
        <v>79.8</v>
      </c>
      <c r="H67" s="92">
        <f t="shared" si="4"/>
        <v>37.122807017543863</v>
      </c>
      <c r="I67" s="92">
        <f t="shared" si="5"/>
        <v>74.766786075135485</v>
      </c>
      <c r="J67" s="93" t="s">
        <v>311</v>
      </c>
      <c r="K67" s="94" t="s">
        <v>286</v>
      </c>
      <c r="L67" s="95" t="s">
        <v>238</v>
      </c>
      <c r="M67" s="96" t="s">
        <v>25</v>
      </c>
      <c r="N67" s="97">
        <v>11</v>
      </c>
    </row>
    <row r="68" spans="1:14" x14ac:dyDescent="0.25">
      <c r="A68" s="90">
        <v>17</v>
      </c>
      <c r="B68" s="91" t="s">
        <v>130</v>
      </c>
      <c r="C68" s="90">
        <v>24.5</v>
      </c>
      <c r="D68" s="92">
        <v>10.76923076923077</v>
      </c>
      <c r="E68" s="90">
        <v>16.399999999999999</v>
      </c>
      <c r="F68" s="92">
        <f t="shared" si="3"/>
        <v>34.345549738219894</v>
      </c>
      <c r="G68" s="99">
        <v>99.91</v>
      </c>
      <c r="H68" s="92">
        <f t="shared" si="4"/>
        <v>29.650685617055352</v>
      </c>
      <c r="I68" s="92">
        <f t="shared" si="5"/>
        <v>74.76546612450602</v>
      </c>
      <c r="J68" s="93" t="s">
        <v>311</v>
      </c>
      <c r="K68" s="94" t="s">
        <v>286</v>
      </c>
      <c r="L68" s="95" t="s">
        <v>226</v>
      </c>
      <c r="M68" s="96" t="s">
        <v>11</v>
      </c>
      <c r="N68" s="97">
        <v>11</v>
      </c>
    </row>
    <row r="69" spans="1:14" x14ac:dyDescent="0.25">
      <c r="A69" s="73">
        <v>18</v>
      </c>
      <c r="B69" s="110" t="s">
        <v>139</v>
      </c>
      <c r="C69" s="73">
        <v>16.5</v>
      </c>
      <c r="D69" s="72">
        <v>7.2527472527472527</v>
      </c>
      <c r="E69" s="73">
        <v>13.7</v>
      </c>
      <c r="F69" s="72">
        <f t="shared" si="3"/>
        <v>28.691099476439788</v>
      </c>
      <c r="G69" s="73">
        <v>76.73</v>
      </c>
      <c r="H69" s="72">
        <f t="shared" si="4"/>
        <v>38.608106346930796</v>
      </c>
      <c r="I69" s="72">
        <f t="shared" si="5"/>
        <v>74.55195307611784</v>
      </c>
      <c r="J69" s="111" t="s">
        <v>313</v>
      </c>
      <c r="K69" s="112" t="s">
        <v>286</v>
      </c>
      <c r="L69" s="113" t="s">
        <v>191</v>
      </c>
      <c r="M69" s="114" t="s">
        <v>34</v>
      </c>
      <c r="N69" s="115">
        <v>11</v>
      </c>
    </row>
    <row r="70" spans="1:14" x14ac:dyDescent="0.25">
      <c r="A70" s="90">
        <v>19</v>
      </c>
      <c r="B70" s="91" t="s">
        <v>140</v>
      </c>
      <c r="C70" s="90">
        <v>19.75</v>
      </c>
      <c r="D70" s="92">
        <v>8.6813186813186807</v>
      </c>
      <c r="E70" s="90">
        <v>19.100000000000001</v>
      </c>
      <c r="F70" s="92">
        <f t="shared" si="3"/>
        <v>40</v>
      </c>
      <c r="G70" s="90">
        <v>114.85</v>
      </c>
      <c r="H70" s="92">
        <f t="shared" si="4"/>
        <v>25.79364388332608</v>
      </c>
      <c r="I70" s="92">
        <f t="shared" si="5"/>
        <v>74.474962564644756</v>
      </c>
      <c r="J70" s="93" t="s">
        <v>314</v>
      </c>
      <c r="K70" s="94" t="s">
        <v>286</v>
      </c>
      <c r="L70" s="95" t="s">
        <v>230</v>
      </c>
      <c r="M70" s="96" t="s">
        <v>5</v>
      </c>
      <c r="N70" s="97">
        <v>11</v>
      </c>
    </row>
    <row r="71" spans="1:14" x14ac:dyDescent="0.25">
      <c r="A71" s="90">
        <v>20</v>
      </c>
      <c r="B71" s="91" t="s">
        <v>95</v>
      </c>
      <c r="C71" s="90">
        <v>14</v>
      </c>
      <c r="D71" s="92">
        <v>6.1538461538461542</v>
      </c>
      <c r="E71" s="90">
        <v>16.899999999999999</v>
      </c>
      <c r="F71" s="92">
        <f t="shared" si="3"/>
        <v>35.392670157068061</v>
      </c>
      <c r="G71" s="100">
        <v>91.94</v>
      </c>
      <c r="H71" s="92">
        <f t="shared" si="4"/>
        <v>32.22101370458995</v>
      </c>
      <c r="I71" s="92">
        <f t="shared" si="5"/>
        <v>73.767530015504164</v>
      </c>
      <c r="J71" s="93" t="s">
        <v>315</v>
      </c>
      <c r="K71" s="94" t="s">
        <v>286</v>
      </c>
      <c r="L71" s="95" t="s">
        <v>208</v>
      </c>
      <c r="M71" s="96" t="s">
        <v>19</v>
      </c>
      <c r="N71" s="97">
        <v>10</v>
      </c>
    </row>
    <row r="72" spans="1:14" x14ac:dyDescent="0.25">
      <c r="A72" s="90">
        <v>21</v>
      </c>
      <c r="B72" s="91" t="s">
        <v>80</v>
      </c>
      <c r="C72" s="90">
        <v>15.5</v>
      </c>
      <c r="D72" s="92">
        <v>6.813186813186813</v>
      </c>
      <c r="E72" s="90">
        <v>16.899999999999999</v>
      </c>
      <c r="F72" s="92">
        <f t="shared" si="3"/>
        <v>35.392670157068061</v>
      </c>
      <c r="G72" s="90">
        <v>97.67</v>
      </c>
      <c r="H72" s="92">
        <f t="shared" si="4"/>
        <v>30.330705436674517</v>
      </c>
      <c r="I72" s="92">
        <f t="shared" si="5"/>
        <v>72.536562406929391</v>
      </c>
      <c r="J72" s="93" t="s">
        <v>316</v>
      </c>
      <c r="K72" s="94" t="s">
        <v>286</v>
      </c>
      <c r="L72" s="95" t="s">
        <v>223</v>
      </c>
      <c r="M72" s="96" t="s">
        <v>25</v>
      </c>
      <c r="N72" s="97">
        <v>9</v>
      </c>
    </row>
    <row r="73" spans="1:14" x14ac:dyDescent="0.25">
      <c r="A73" s="90">
        <v>22</v>
      </c>
      <c r="B73" s="91" t="s">
        <v>134</v>
      </c>
      <c r="C73" s="90">
        <v>17</v>
      </c>
      <c r="D73" s="92">
        <v>7.4725274725274726</v>
      </c>
      <c r="E73" s="90">
        <v>16.3</v>
      </c>
      <c r="F73" s="92">
        <f t="shared" si="3"/>
        <v>34.136125654450261</v>
      </c>
      <c r="G73" s="90">
        <v>96.35</v>
      </c>
      <c r="H73" s="92">
        <f t="shared" si="4"/>
        <v>30.746237675142712</v>
      </c>
      <c r="I73" s="92">
        <f t="shared" si="5"/>
        <v>72.354890802120451</v>
      </c>
      <c r="J73" s="93" t="s">
        <v>317</v>
      </c>
      <c r="K73" s="94" t="s">
        <v>286</v>
      </c>
      <c r="L73" s="95" t="s">
        <v>220</v>
      </c>
      <c r="M73" s="96" t="s">
        <v>12</v>
      </c>
      <c r="N73" s="97">
        <v>11</v>
      </c>
    </row>
    <row r="74" spans="1:14" x14ac:dyDescent="0.25">
      <c r="A74" s="90">
        <v>23</v>
      </c>
      <c r="B74" s="91" t="s">
        <v>86</v>
      </c>
      <c r="C74" s="90">
        <v>11.5</v>
      </c>
      <c r="D74" s="92">
        <v>5.0549450549450547</v>
      </c>
      <c r="E74" s="90">
        <v>14.9</v>
      </c>
      <c r="F74" s="92">
        <f t="shared" si="3"/>
        <v>31.204188481675391</v>
      </c>
      <c r="G74" s="90">
        <v>82.64</v>
      </c>
      <c r="H74" s="92">
        <f t="shared" si="4"/>
        <v>35.847047434656339</v>
      </c>
      <c r="I74" s="92">
        <f t="shared" si="5"/>
        <v>72.106180971276785</v>
      </c>
      <c r="J74" s="93" t="s">
        <v>318</v>
      </c>
      <c r="K74" s="94" t="s">
        <v>286</v>
      </c>
      <c r="L74" s="95" t="s">
        <v>216</v>
      </c>
      <c r="M74" s="96" t="s">
        <v>7</v>
      </c>
      <c r="N74" s="97">
        <v>10</v>
      </c>
    </row>
    <row r="75" spans="1:14" x14ac:dyDescent="0.25">
      <c r="A75" s="90">
        <v>24</v>
      </c>
      <c r="B75" s="91" t="s">
        <v>102</v>
      </c>
      <c r="C75" s="90">
        <v>12</v>
      </c>
      <c r="D75" s="92">
        <v>5.2747252747252746</v>
      </c>
      <c r="E75" s="90">
        <v>14.7</v>
      </c>
      <c r="F75" s="92">
        <f t="shared" si="3"/>
        <v>30.785340314136125</v>
      </c>
      <c r="G75" s="90">
        <v>84</v>
      </c>
      <c r="H75" s="92">
        <f t="shared" si="4"/>
        <v>35.266666666666666</v>
      </c>
      <c r="I75" s="92">
        <f t="shared" si="5"/>
        <v>71.326732255528071</v>
      </c>
      <c r="J75" s="93" t="s">
        <v>319</v>
      </c>
      <c r="K75" s="94" t="s">
        <v>286</v>
      </c>
      <c r="L75" s="95" t="s">
        <v>202</v>
      </c>
      <c r="M75" s="96" t="s">
        <v>24</v>
      </c>
      <c r="N75" s="97">
        <v>10</v>
      </c>
    </row>
    <row r="76" spans="1:14" x14ac:dyDescent="0.25">
      <c r="A76" s="90">
        <v>25</v>
      </c>
      <c r="B76" s="91" t="s">
        <v>50</v>
      </c>
      <c r="C76" s="90">
        <v>12.5</v>
      </c>
      <c r="D76" s="92">
        <v>5.4945054945054945</v>
      </c>
      <c r="E76" s="90">
        <v>16.8</v>
      </c>
      <c r="F76" s="92">
        <f t="shared" si="3"/>
        <v>35.183246073298427</v>
      </c>
      <c r="G76" s="98">
        <v>97.09</v>
      </c>
      <c r="H76" s="92">
        <f t="shared" si="4"/>
        <v>30.511896178803173</v>
      </c>
      <c r="I76" s="92">
        <f t="shared" si="5"/>
        <v>71.189647746607093</v>
      </c>
      <c r="J76" s="93" t="s">
        <v>320</v>
      </c>
      <c r="K76" s="94" t="s">
        <v>286</v>
      </c>
      <c r="L76" s="95" t="s">
        <v>229</v>
      </c>
      <c r="M76" s="96" t="s">
        <v>25</v>
      </c>
      <c r="N76" s="97">
        <v>9</v>
      </c>
    </row>
    <row r="77" spans="1:14" x14ac:dyDescent="0.25">
      <c r="A77" s="73">
        <v>26</v>
      </c>
      <c r="B77" s="110" t="s">
        <v>101</v>
      </c>
      <c r="C77" s="73">
        <v>21.5</v>
      </c>
      <c r="D77" s="72">
        <v>9.4505494505494507</v>
      </c>
      <c r="E77" s="73">
        <v>11.7</v>
      </c>
      <c r="F77" s="72">
        <f t="shared" si="3"/>
        <v>24.502617801047119</v>
      </c>
      <c r="G77" s="73">
        <v>80.91</v>
      </c>
      <c r="H77" s="72">
        <f t="shared" si="4"/>
        <v>36.613521196391055</v>
      </c>
      <c r="I77" s="72">
        <f t="shared" si="5"/>
        <v>70.566688447987616</v>
      </c>
      <c r="J77" s="111" t="s">
        <v>321</v>
      </c>
      <c r="K77" s="112" t="s">
        <v>286</v>
      </c>
      <c r="L77" s="113" t="s">
        <v>206</v>
      </c>
      <c r="M77" s="114" t="s">
        <v>31</v>
      </c>
      <c r="N77" s="115">
        <v>10</v>
      </c>
    </row>
    <row r="78" spans="1:14" x14ac:dyDescent="0.25">
      <c r="A78" s="73">
        <v>27</v>
      </c>
      <c r="B78" s="110" t="s">
        <v>103</v>
      </c>
      <c r="C78" s="73">
        <v>7.5</v>
      </c>
      <c r="D78" s="72">
        <v>3.2967032967032965</v>
      </c>
      <c r="E78" s="73">
        <v>18</v>
      </c>
      <c r="F78" s="72">
        <f t="shared" si="3"/>
        <v>37.696335078534027</v>
      </c>
      <c r="G78" s="73">
        <v>100.71</v>
      </c>
      <c r="H78" s="72">
        <f t="shared" si="4"/>
        <v>29.415152417833387</v>
      </c>
      <c r="I78" s="72">
        <f t="shared" si="5"/>
        <v>70.408190793070716</v>
      </c>
      <c r="J78" s="111" t="s">
        <v>322</v>
      </c>
      <c r="K78" s="112" t="s">
        <v>286</v>
      </c>
      <c r="L78" s="113" t="s">
        <v>213</v>
      </c>
      <c r="M78" s="114" t="s">
        <v>15</v>
      </c>
      <c r="N78" s="115">
        <v>10</v>
      </c>
    </row>
    <row r="79" spans="1:14" x14ac:dyDescent="0.25">
      <c r="A79" s="90">
        <v>28</v>
      </c>
      <c r="B79" s="91" t="s">
        <v>54</v>
      </c>
      <c r="C79" s="90">
        <v>12</v>
      </c>
      <c r="D79" s="92">
        <v>5.2747252747252746</v>
      </c>
      <c r="E79" s="90">
        <v>14.2</v>
      </c>
      <c r="F79" s="92">
        <f t="shared" si="3"/>
        <v>29.738219895287955</v>
      </c>
      <c r="G79" s="90">
        <v>88.49</v>
      </c>
      <c r="H79" s="92">
        <f t="shared" si="4"/>
        <v>33.477229065431125</v>
      </c>
      <c r="I79" s="92">
        <f t="shared" si="5"/>
        <v>68.490174235444357</v>
      </c>
      <c r="J79" s="93" t="s">
        <v>323</v>
      </c>
      <c r="K79" s="94" t="s">
        <v>286</v>
      </c>
      <c r="L79" s="95" t="s">
        <v>222</v>
      </c>
      <c r="M79" s="96" t="s">
        <v>14</v>
      </c>
      <c r="N79" s="97">
        <v>9</v>
      </c>
    </row>
    <row r="80" spans="1:14" x14ac:dyDescent="0.25">
      <c r="A80" s="90">
        <v>29</v>
      </c>
      <c r="B80" s="91" t="s">
        <v>109</v>
      </c>
      <c r="C80" s="90">
        <v>18.5</v>
      </c>
      <c r="D80" s="92">
        <v>8.1318681318681314</v>
      </c>
      <c r="E80" s="90">
        <v>11.3</v>
      </c>
      <c r="F80" s="92">
        <f t="shared" si="3"/>
        <v>23.664921465968586</v>
      </c>
      <c r="G80" s="90">
        <v>80.959999999999994</v>
      </c>
      <c r="H80" s="92">
        <f t="shared" si="4"/>
        <v>36.590909090909093</v>
      </c>
      <c r="I80" s="92">
        <f t="shared" si="5"/>
        <v>68.387698688745814</v>
      </c>
      <c r="J80" s="93" t="s">
        <v>324</v>
      </c>
      <c r="K80" s="94" t="s">
        <v>286</v>
      </c>
      <c r="L80" s="95" t="s">
        <v>194</v>
      </c>
      <c r="M80" s="96" t="s">
        <v>33</v>
      </c>
      <c r="N80" s="97">
        <v>10</v>
      </c>
    </row>
    <row r="81" spans="1:14" x14ac:dyDescent="0.25">
      <c r="A81" s="90">
        <v>30</v>
      </c>
      <c r="B81" s="91" t="s">
        <v>74</v>
      </c>
      <c r="C81" s="90">
        <v>17</v>
      </c>
      <c r="D81" s="92">
        <v>7.4725274725274726</v>
      </c>
      <c r="E81" s="90">
        <v>12.3</v>
      </c>
      <c r="F81" s="92">
        <f t="shared" si="3"/>
        <v>25.759162303664919</v>
      </c>
      <c r="G81" s="90">
        <v>87.04</v>
      </c>
      <c r="H81" s="92">
        <f t="shared" si="4"/>
        <v>34.034926470588232</v>
      </c>
      <c r="I81" s="92">
        <f t="shared" si="5"/>
        <v>67.266616246780615</v>
      </c>
      <c r="J81" s="93" t="s">
        <v>325</v>
      </c>
      <c r="K81" s="94" t="s">
        <v>286</v>
      </c>
      <c r="L81" s="95" t="s">
        <v>207</v>
      </c>
      <c r="M81" s="96" t="s">
        <v>36</v>
      </c>
      <c r="N81" s="97">
        <v>9</v>
      </c>
    </row>
    <row r="82" spans="1:14" x14ac:dyDescent="0.25">
      <c r="A82" s="90">
        <v>31</v>
      </c>
      <c r="B82" s="91" t="s">
        <v>89</v>
      </c>
      <c r="C82" s="90">
        <v>14.5</v>
      </c>
      <c r="D82" s="92">
        <v>6.3736263736263732</v>
      </c>
      <c r="E82" s="90">
        <v>14.3</v>
      </c>
      <c r="F82" s="92">
        <f t="shared" si="3"/>
        <v>29.947643979057588</v>
      </c>
      <c r="G82" s="100">
        <v>101.34</v>
      </c>
      <c r="H82" s="92">
        <f t="shared" si="4"/>
        <v>29.232287349516479</v>
      </c>
      <c r="I82" s="92">
        <f t="shared" si="5"/>
        <v>65.553557702200436</v>
      </c>
      <c r="J82" s="93" t="s">
        <v>326</v>
      </c>
      <c r="K82" s="94" t="s">
        <v>286</v>
      </c>
      <c r="L82" s="95" t="s">
        <v>224</v>
      </c>
      <c r="M82" s="96" t="s">
        <v>9</v>
      </c>
      <c r="N82" s="97">
        <v>10</v>
      </c>
    </row>
    <row r="83" spans="1:14" x14ac:dyDescent="0.25">
      <c r="A83" s="90">
        <v>32</v>
      </c>
      <c r="B83" s="91" t="s">
        <v>71</v>
      </c>
      <c r="C83" s="90">
        <v>8</v>
      </c>
      <c r="D83" s="92">
        <v>3.5164835164835164</v>
      </c>
      <c r="E83" s="90">
        <v>15.4</v>
      </c>
      <c r="F83" s="92">
        <f t="shared" si="3"/>
        <v>32.251308900523554</v>
      </c>
      <c r="G83" s="90">
        <v>105.34</v>
      </c>
      <c r="H83" s="92">
        <f t="shared" si="4"/>
        <v>28.122270742358079</v>
      </c>
      <c r="I83" s="92">
        <f t="shared" si="5"/>
        <v>63.890063159365155</v>
      </c>
      <c r="J83" s="93" t="s">
        <v>327</v>
      </c>
      <c r="K83" s="94" t="s">
        <v>286</v>
      </c>
      <c r="L83" s="95" t="s">
        <v>209</v>
      </c>
      <c r="M83" s="96" t="s">
        <v>16</v>
      </c>
      <c r="N83" s="97">
        <v>9</v>
      </c>
    </row>
    <row r="84" spans="1:14" x14ac:dyDescent="0.25">
      <c r="A84" s="90">
        <v>33</v>
      </c>
      <c r="B84" s="91" t="s">
        <v>118</v>
      </c>
      <c r="C84" s="90">
        <v>21.5</v>
      </c>
      <c r="D84" s="92">
        <v>9.4505494505494507</v>
      </c>
      <c r="E84" s="90">
        <v>9.6999999999999993</v>
      </c>
      <c r="F84" s="92">
        <f t="shared" si="3"/>
        <v>20.31413612565445</v>
      </c>
      <c r="G84" s="99">
        <v>87.14</v>
      </c>
      <c r="H84" s="92">
        <f t="shared" si="4"/>
        <v>33.995868717007113</v>
      </c>
      <c r="I84" s="92">
        <f t="shared" si="5"/>
        <v>63.760554293211015</v>
      </c>
      <c r="J84" s="93" t="s">
        <v>328</v>
      </c>
      <c r="K84" s="94" t="s">
        <v>286</v>
      </c>
      <c r="L84" s="95" t="s">
        <v>193</v>
      </c>
      <c r="M84" s="96" t="s">
        <v>49</v>
      </c>
      <c r="N84" s="97">
        <v>11</v>
      </c>
    </row>
    <row r="85" spans="1:14" x14ac:dyDescent="0.25">
      <c r="A85" s="90">
        <v>34</v>
      </c>
      <c r="B85" s="91" t="s">
        <v>55</v>
      </c>
      <c r="C85" s="90">
        <v>21</v>
      </c>
      <c r="D85" s="92">
        <v>9.2307692307692299</v>
      </c>
      <c r="E85" s="90">
        <v>10.5</v>
      </c>
      <c r="F85" s="92">
        <f t="shared" si="3"/>
        <v>21.989528795811516</v>
      </c>
      <c r="G85" s="90">
        <v>91.15</v>
      </c>
      <c r="H85" s="92">
        <f t="shared" si="4"/>
        <v>32.500274273176082</v>
      </c>
      <c r="I85" s="92">
        <f t="shared" si="5"/>
        <v>63.720572299756824</v>
      </c>
      <c r="J85" s="93" t="s">
        <v>329</v>
      </c>
      <c r="K85" s="94" t="s">
        <v>286</v>
      </c>
      <c r="L85" s="95" t="s">
        <v>225</v>
      </c>
      <c r="M85" s="96" t="s">
        <v>8</v>
      </c>
      <c r="N85" s="97">
        <v>9</v>
      </c>
    </row>
    <row r="86" spans="1:14" x14ac:dyDescent="0.25">
      <c r="A86" s="90">
        <v>35</v>
      </c>
      <c r="B86" s="91" t="s">
        <v>76</v>
      </c>
      <c r="C86" s="90">
        <v>19.5</v>
      </c>
      <c r="D86" s="92">
        <v>8.5714285714285712</v>
      </c>
      <c r="E86" s="90">
        <v>13.5</v>
      </c>
      <c r="F86" s="92">
        <f t="shared" si="3"/>
        <v>28.272251308900522</v>
      </c>
      <c r="G86" s="90">
        <v>115.86</v>
      </c>
      <c r="H86" s="92">
        <f t="shared" si="4"/>
        <v>25.568789918867601</v>
      </c>
      <c r="I86" s="92">
        <f t="shared" si="5"/>
        <v>62.412469799196693</v>
      </c>
      <c r="J86" s="93" t="s">
        <v>330</v>
      </c>
      <c r="K86" s="94" t="s">
        <v>286</v>
      </c>
      <c r="L86" s="95" t="s">
        <v>212</v>
      </c>
      <c r="M86" s="96" t="s">
        <v>5</v>
      </c>
      <c r="N86" s="97">
        <v>9</v>
      </c>
    </row>
    <row r="87" spans="1:14" x14ac:dyDescent="0.25">
      <c r="A87" s="73">
        <v>36</v>
      </c>
      <c r="B87" s="110" t="s">
        <v>108</v>
      </c>
      <c r="C87" s="73">
        <v>14.5</v>
      </c>
      <c r="D87" s="72">
        <v>6.3736263736263732</v>
      </c>
      <c r="E87" s="73">
        <v>11.4</v>
      </c>
      <c r="F87" s="72">
        <f t="shared" si="3"/>
        <v>23.874345549738219</v>
      </c>
      <c r="G87" s="74">
        <v>93.58</v>
      </c>
      <c r="H87" s="72">
        <f t="shared" si="4"/>
        <v>31.656336824107719</v>
      </c>
      <c r="I87" s="72">
        <f t="shared" si="5"/>
        <v>61.904308747472314</v>
      </c>
      <c r="J87" s="111" t="s">
        <v>331</v>
      </c>
      <c r="K87" s="112" t="s">
        <v>286</v>
      </c>
      <c r="L87" s="113" t="s">
        <v>192</v>
      </c>
      <c r="M87" s="114" t="s">
        <v>30</v>
      </c>
      <c r="N87" s="115">
        <v>10</v>
      </c>
    </row>
    <row r="88" spans="1:14" x14ac:dyDescent="0.25">
      <c r="A88" s="90">
        <v>37</v>
      </c>
      <c r="B88" s="91" t="s">
        <v>51</v>
      </c>
      <c r="C88" s="90">
        <v>11</v>
      </c>
      <c r="D88" s="92">
        <v>4.8351648351648349</v>
      </c>
      <c r="E88" s="90">
        <v>10.9</v>
      </c>
      <c r="F88" s="92">
        <f t="shared" si="3"/>
        <v>22.827225130890049</v>
      </c>
      <c r="G88" s="90">
        <v>89.5</v>
      </c>
      <c r="H88" s="92">
        <f t="shared" si="4"/>
        <v>33.099441340782121</v>
      </c>
      <c r="I88" s="92">
        <f t="shared" si="5"/>
        <v>60.76183130683701</v>
      </c>
      <c r="J88" s="93" t="s">
        <v>332</v>
      </c>
      <c r="K88" s="94" t="s">
        <v>286</v>
      </c>
      <c r="L88" s="95" t="s">
        <v>228</v>
      </c>
      <c r="M88" s="96" t="s">
        <v>47</v>
      </c>
      <c r="N88" s="97">
        <v>9</v>
      </c>
    </row>
    <row r="89" spans="1:14" x14ac:dyDescent="0.25">
      <c r="A89" s="90">
        <v>38</v>
      </c>
      <c r="B89" s="91" t="s">
        <v>79</v>
      </c>
      <c r="C89" s="90">
        <v>11.5</v>
      </c>
      <c r="D89" s="92">
        <v>5.0549450549450547</v>
      </c>
      <c r="E89" s="90">
        <v>13.3</v>
      </c>
      <c r="F89" s="92">
        <f t="shared" si="3"/>
        <v>27.853403141361255</v>
      </c>
      <c r="G89" s="90">
        <v>109.96</v>
      </c>
      <c r="H89" s="92">
        <f t="shared" si="4"/>
        <v>26.940705711167698</v>
      </c>
      <c r="I89" s="92">
        <f t="shared" si="5"/>
        <v>59.849053907474001</v>
      </c>
      <c r="J89" s="93" t="s">
        <v>333</v>
      </c>
      <c r="K89" s="94" t="s">
        <v>286</v>
      </c>
      <c r="L89" s="95" t="s">
        <v>231</v>
      </c>
      <c r="M89" s="96" t="s">
        <v>20</v>
      </c>
      <c r="N89" s="97">
        <v>9</v>
      </c>
    </row>
    <row r="90" spans="1:14" x14ac:dyDescent="0.25">
      <c r="A90" s="90">
        <v>39</v>
      </c>
      <c r="B90" s="91" t="s">
        <v>60</v>
      </c>
      <c r="C90" s="90">
        <v>6.75</v>
      </c>
      <c r="D90" s="92">
        <v>2.9670329670329672</v>
      </c>
      <c r="E90" s="90">
        <v>12.1</v>
      </c>
      <c r="F90" s="92">
        <f t="shared" si="3"/>
        <v>25.340314136125652</v>
      </c>
      <c r="G90" s="90">
        <v>105.32</v>
      </c>
      <c r="H90" s="92">
        <f t="shared" si="4"/>
        <v>28.127611090011396</v>
      </c>
      <c r="I90" s="92">
        <f t="shared" si="5"/>
        <v>56.434958193170019</v>
      </c>
      <c r="J90" s="93" t="s">
        <v>334</v>
      </c>
      <c r="K90" s="94" t="s">
        <v>286</v>
      </c>
      <c r="L90" s="95" t="s">
        <v>221</v>
      </c>
      <c r="M90" s="96" t="s">
        <v>37</v>
      </c>
      <c r="N90" s="97">
        <v>9</v>
      </c>
    </row>
    <row r="91" spans="1:14" x14ac:dyDescent="0.25">
      <c r="A91" s="90">
        <v>40</v>
      </c>
      <c r="B91" s="91" t="s">
        <v>75</v>
      </c>
      <c r="C91" s="90">
        <v>11.75</v>
      </c>
      <c r="D91" s="92">
        <v>5.1648351648351651</v>
      </c>
      <c r="E91" s="90">
        <v>8.6</v>
      </c>
      <c r="F91" s="92">
        <f t="shared" si="3"/>
        <v>18.01047120418848</v>
      </c>
      <c r="G91" s="90">
        <v>93.9</v>
      </c>
      <c r="H91" s="92">
        <f t="shared" si="4"/>
        <v>31.548455804046856</v>
      </c>
      <c r="I91" s="92">
        <f t="shared" si="5"/>
        <v>54.723762173070497</v>
      </c>
      <c r="J91" s="93" t="s">
        <v>335</v>
      </c>
      <c r="K91" s="94" t="s">
        <v>286</v>
      </c>
      <c r="L91" s="95" t="s">
        <v>205</v>
      </c>
      <c r="M91" s="96" t="s">
        <v>12</v>
      </c>
      <c r="N91" s="97">
        <v>9</v>
      </c>
    </row>
    <row r="92" spans="1:14" x14ac:dyDescent="0.25">
      <c r="A92" s="90">
        <v>41</v>
      </c>
      <c r="B92" s="91" t="s">
        <v>78</v>
      </c>
      <c r="C92" s="90">
        <v>10.5</v>
      </c>
      <c r="D92" s="92">
        <v>4.615384615384615</v>
      </c>
      <c r="E92" s="90">
        <v>9.6999999999999993</v>
      </c>
      <c r="F92" s="92">
        <f t="shared" si="3"/>
        <v>20.31413612565445</v>
      </c>
      <c r="G92" s="90">
        <v>113.45</v>
      </c>
      <c r="H92" s="92">
        <f t="shared" si="4"/>
        <v>26.111943587483474</v>
      </c>
      <c r="I92" s="92">
        <f t="shared" si="5"/>
        <v>51.041464328522537</v>
      </c>
      <c r="J92" s="93" t="s">
        <v>336</v>
      </c>
      <c r="K92" s="94" t="s">
        <v>286</v>
      </c>
      <c r="L92" s="95" t="s">
        <v>236</v>
      </c>
      <c r="M92" s="96" t="s">
        <v>40</v>
      </c>
      <c r="N92" s="97">
        <v>9</v>
      </c>
    </row>
    <row r="93" spans="1:14" x14ac:dyDescent="0.25">
      <c r="A93" s="90">
        <v>42</v>
      </c>
      <c r="B93" s="91" t="s">
        <v>81</v>
      </c>
      <c r="C93" s="90">
        <v>11.5</v>
      </c>
      <c r="D93" s="92">
        <v>5.0549450549450547</v>
      </c>
      <c r="E93" s="90">
        <v>8.3000000000000007</v>
      </c>
      <c r="F93" s="92">
        <f t="shared" si="3"/>
        <v>17.38219895287958</v>
      </c>
      <c r="G93" s="90">
        <v>113.3</v>
      </c>
      <c r="H93" s="92">
        <f t="shared" si="4"/>
        <v>26.146513680494266</v>
      </c>
      <c r="I93" s="92">
        <f t="shared" si="5"/>
        <v>48.583657688318901</v>
      </c>
      <c r="J93" s="93" t="s">
        <v>337</v>
      </c>
      <c r="K93" s="94" t="s">
        <v>286</v>
      </c>
      <c r="L93" s="95" t="s">
        <v>217</v>
      </c>
      <c r="M93" s="96" t="s">
        <v>40</v>
      </c>
      <c r="N93" s="97">
        <v>9</v>
      </c>
    </row>
    <row r="94" spans="1:14" x14ac:dyDescent="0.25">
      <c r="A94" s="90">
        <v>43</v>
      </c>
      <c r="B94" s="91" t="s">
        <v>67</v>
      </c>
      <c r="C94" s="90">
        <v>19.5</v>
      </c>
      <c r="D94" s="92">
        <v>8.5714285714285712</v>
      </c>
      <c r="E94" s="90" t="s">
        <v>245</v>
      </c>
      <c r="F94" s="92" t="s">
        <v>245</v>
      </c>
      <c r="G94" s="90">
        <v>97.66</v>
      </c>
      <c r="H94" s="92">
        <f t="shared" si="4"/>
        <v>30.333811181650628</v>
      </c>
      <c r="I94" s="92">
        <f>D94+H94</f>
        <v>38.905239753079201</v>
      </c>
      <c r="J94" s="93" t="s">
        <v>338</v>
      </c>
      <c r="K94" s="94" t="s">
        <v>286</v>
      </c>
      <c r="L94" s="95" t="s">
        <v>210</v>
      </c>
      <c r="M94" s="96" t="s">
        <v>29</v>
      </c>
      <c r="N94" s="97">
        <v>9</v>
      </c>
    </row>
    <row r="95" spans="1:14" x14ac:dyDescent="0.25">
      <c r="A95" s="90">
        <v>44</v>
      </c>
      <c r="B95" s="91" t="s">
        <v>69</v>
      </c>
      <c r="C95" s="90">
        <v>18.5</v>
      </c>
      <c r="D95" s="92">
        <v>8.1318681318681314</v>
      </c>
      <c r="E95" s="90">
        <v>0</v>
      </c>
      <c r="F95" s="92">
        <f>(40*E95)/19.1</f>
        <v>0</v>
      </c>
      <c r="G95" s="100">
        <v>99.55</v>
      </c>
      <c r="H95" s="92">
        <f t="shared" si="4"/>
        <v>29.757910597689605</v>
      </c>
      <c r="I95" s="92">
        <f>D95+F95+H95</f>
        <v>37.889778729557733</v>
      </c>
      <c r="J95" s="93" t="s">
        <v>339</v>
      </c>
      <c r="K95" s="94" t="s">
        <v>286</v>
      </c>
      <c r="L95" s="95" t="s">
        <v>211</v>
      </c>
      <c r="M95" s="96" t="s">
        <v>38</v>
      </c>
      <c r="N95" s="97">
        <v>9</v>
      </c>
    </row>
    <row r="96" spans="1:14" x14ac:dyDescent="0.25">
      <c r="A96" s="90">
        <v>45</v>
      </c>
      <c r="B96" s="91" t="s">
        <v>70</v>
      </c>
      <c r="C96" s="90">
        <v>16</v>
      </c>
      <c r="D96" s="92">
        <v>7.0329670329670328</v>
      </c>
      <c r="E96" s="90">
        <v>0</v>
      </c>
      <c r="F96" s="92">
        <f>(40*E96)/19.1</f>
        <v>0</v>
      </c>
      <c r="G96" s="90">
        <v>97.37</v>
      </c>
      <c r="H96" s="92">
        <f t="shared" si="4"/>
        <v>30.424155283968368</v>
      </c>
      <c r="I96" s="92">
        <f>D96+F96+H96</f>
        <v>37.457122316935397</v>
      </c>
      <c r="J96" s="93" t="s">
        <v>340</v>
      </c>
      <c r="K96" s="94" t="s">
        <v>286</v>
      </c>
      <c r="L96" s="95" t="s">
        <v>204</v>
      </c>
      <c r="M96" s="96" t="s">
        <v>18</v>
      </c>
      <c r="N96" s="97">
        <v>9</v>
      </c>
    </row>
    <row r="97" spans="1:32" x14ac:dyDescent="0.25">
      <c r="A97" s="90">
        <v>46</v>
      </c>
      <c r="B97" s="91" t="s">
        <v>83</v>
      </c>
      <c r="C97" s="90">
        <v>12.5</v>
      </c>
      <c r="D97" s="92">
        <v>5.4945054945054945</v>
      </c>
      <c r="E97" s="90">
        <v>0</v>
      </c>
      <c r="F97" s="92">
        <f>(40*E97)/19.1</f>
        <v>0</v>
      </c>
      <c r="G97" s="90">
        <v>96.3</v>
      </c>
      <c r="H97" s="92">
        <f t="shared" si="4"/>
        <v>30.76220145379024</v>
      </c>
      <c r="I97" s="92">
        <f>D97+F97+H97</f>
        <v>36.256706948295736</v>
      </c>
      <c r="J97" s="93" t="s">
        <v>341</v>
      </c>
      <c r="K97" s="94" t="s">
        <v>286</v>
      </c>
      <c r="L97" s="95" t="s">
        <v>214</v>
      </c>
      <c r="M97" s="96" t="s">
        <v>8</v>
      </c>
      <c r="N97" s="97">
        <v>10</v>
      </c>
    </row>
    <row r="98" spans="1:32" x14ac:dyDescent="0.25">
      <c r="N98" s="79"/>
      <c r="P98"/>
    </row>
    <row r="99" spans="1:32" x14ac:dyDescent="0.25">
      <c r="A99" s="101" t="s">
        <v>288</v>
      </c>
      <c r="B99" s="91"/>
      <c r="C99" s="101"/>
      <c r="D99" s="102"/>
      <c r="E99" s="102">
        <v>100</v>
      </c>
      <c r="F99" s="103"/>
      <c r="H99" s="104"/>
      <c r="I99" s="104"/>
      <c r="J99" s="104"/>
      <c r="K99" s="103"/>
      <c r="L99" s="71"/>
      <c r="N99" s="79"/>
      <c r="P99"/>
      <c r="AF99" s="69"/>
    </row>
    <row r="100" spans="1:32" x14ac:dyDescent="0.25">
      <c r="A100" s="101" t="s">
        <v>290</v>
      </c>
      <c r="B100" s="91"/>
      <c r="C100" s="101"/>
      <c r="D100" s="102"/>
      <c r="E100" s="102">
        <v>10</v>
      </c>
      <c r="F100" s="103"/>
      <c r="H100" s="104"/>
      <c r="I100" s="104"/>
      <c r="J100" s="104"/>
      <c r="K100" s="103"/>
      <c r="N100" s="79"/>
      <c r="P100"/>
    </row>
    <row r="101" spans="1:32" x14ac:dyDescent="0.25">
      <c r="A101" s="101" t="s">
        <v>291</v>
      </c>
      <c r="B101" s="91"/>
      <c r="C101" s="101"/>
      <c r="D101" s="102"/>
      <c r="E101" s="102">
        <v>90</v>
      </c>
      <c r="F101" s="103"/>
      <c r="H101" s="104"/>
      <c r="I101" s="104"/>
      <c r="J101" s="104"/>
      <c r="K101" s="103"/>
      <c r="N101" s="79"/>
      <c r="P101"/>
    </row>
  </sheetData>
  <sheetProtection algorithmName="SHA-512" hashValue="EFYlBWyd2z7w39VCzym2bAmE4s/BV92cYZqBbZ1G2df2LLyDsLItwIBi9iRRvkSytXgsD1iBR8roVuC+fqVRNQ==" saltValue="8dx7URakDZpIzf9jzGT1KQ==" spinCount="100000" sheet="1" objects="1" scenarios="1" sort="0" autoFilter="0"/>
  <autoFilter ref="A7:AG7"/>
  <mergeCells count="11">
    <mergeCell ref="A2:L2"/>
    <mergeCell ref="A5:H5"/>
    <mergeCell ref="L5:L7"/>
    <mergeCell ref="M5:M7"/>
    <mergeCell ref="N5:N7"/>
    <mergeCell ref="A6:A7"/>
    <mergeCell ref="B6:B7"/>
    <mergeCell ref="C6:D6"/>
    <mergeCell ref="E6:H6"/>
    <mergeCell ref="J5:J7"/>
    <mergeCell ref="K5:K7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L1"/>
    </sheetView>
  </sheetViews>
  <sheetFormatPr defaultRowHeight="15" x14ac:dyDescent="0.25"/>
  <cols>
    <col min="10" max="10" width="34.85546875" bestFit="1" customWidth="1"/>
    <col min="11" max="11" width="53.7109375" bestFit="1" customWidth="1"/>
  </cols>
  <sheetData>
    <row r="1" spans="1:12" x14ac:dyDescent="0.25">
      <c r="A1">
        <v>2</v>
      </c>
      <c r="B1" t="s">
        <v>84</v>
      </c>
      <c r="C1">
        <v>3</v>
      </c>
      <c r="D1">
        <v>5</v>
      </c>
      <c r="E1">
        <v>6</v>
      </c>
      <c r="F1">
        <v>7</v>
      </c>
      <c r="G1">
        <v>6</v>
      </c>
      <c r="H1" t="s">
        <v>276</v>
      </c>
      <c r="I1">
        <v>9</v>
      </c>
      <c r="J1" t="s">
        <v>277</v>
      </c>
      <c r="K1" t="s">
        <v>275</v>
      </c>
      <c r="L1">
        <v>4</v>
      </c>
    </row>
    <row r="2" spans="1:12" ht="15.75" x14ac:dyDescent="0.25">
      <c r="A2" s="23">
        <v>1</v>
      </c>
      <c r="B2" s="2" t="s">
        <v>98</v>
      </c>
      <c r="C2" s="3">
        <v>5</v>
      </c>
      <c r="D2" s="28">
        <v>2.197802197802198</v>
      </c>
      <c r="E2" s="18" t="s">
        <v>245</v>
      </c>
      <c r="F2" s="19" t="s">
        <v>245</v>
      </c>
      <c r="G2" s="17">
        <v>169.47</v>
      </c>
      <c r="H2" s="29">
        <f>(40*79.77)/G2</f>
        <v>18.828111170118603</v>
      </c>
      <c r="I2" s="20">
        <f>H2+D2</f>
        <v>21.025913367920801</v>
      </c>
      <c r="J2" s="3" t="s">
        <v>146</v>
      </c>
      <c r="K2" s="4" t="s">
        <v>27</v>
      </c>
      <c r="L2" s="5">
        <v>10</v>
      </c>
    </row>
    <row r="3" spans="1:12" ht="15.75" x14ac:dyDescent="0.25">
      <c r="A3" s="23">
        <v>2</v>
      </c>
      <c r="B3" s="2" t="s">
        <v>62</v>
      </c>
      <c r="C3" s="3">
        <v>19.5</v>
      </c>
      <c r="D3" s="28">
        <v>8.5714285714285712</v>
      </c>
      <c r="E3" s="18" t="s">
        <v>252</v>
      </c>
      <c r="F3" s="30">
        <f t="shared" ref="F3:F15" si="0">(40*E3)/19.7</f>
        <v>37.360406091370557</v>
      </c>
      <c r="G3" s="17">
        <v>139.24</v>
      </c>
      <c r="H3" s="29">
        <f t="shared" ref="H3:H45" si="1">(40*79.77)/G3</f>
        <v>22.915828784831941</v>
      </c>
      <c r="I3" s="20">
        <f t="shared" ref="I3:I45" si="2">F3+H3+D3</f>
        <v>68.847663447631064</v>
      </c>
      <c r="J3" s="3" t="s">
        <v>199</v>
      </c>
      <c r="K3" s="4" t="s">
        <v>8</v>
      </c>
      <c r="L3" s="5">
        <v>9</v>
      </c>
    </row>
    <row r="4" spans="1:12" ht="15.75" x14ac:dyDescent="0.25">
      <c r="A4" s="23">
        <v>3</v>
      </c>
      <c r="B4" s="2" t="s">
        <v>97</v>
      </c>
      <c r="C4" s="3">
        <v>8</v>
      </c>
      <c r="D4" s="28">
        <v>3.5164835164835164</v>
      </c>
      <c r="E4" s="18" t="s">
        <v>265</v>
      </c>
      <c r="F4" s="30">
        <f t="shared" si="0"/>
        <v>37.766497461928935</v>
      </c>
      <c r="G4" s="17">
        <v>127.83</v>
      </c>
      <c r="H4" s="29">
        <f t="shared" si="1"/>
        <v>24.961276695611357</v>
      </c>
      <c r="I4" s="20">
        <f t="shared" si="2"/>
        <v>66.244257674023814</v>
      </c>
      <c r="J4" s="3" t="s">
        <v>147</v>
      </c>
      <c r="K4" s="4" t="s">
        <v>5</v>
      </c>
      <c r="L4" s="5">
        <v>10</v>
      </c>
    </row>
    <row r="5" spans="1:12" ht="15.75" x14ac:dyDescent="0.25">
      <c r="A5" s="23">
        <v>4</v>
      </c>
      <c r="B5" s="2" t="s">
        <v>105</v>
      </c>
      <c r="C5" s="3">
        <v>11.5</v>
      </c>
      <c r="D5" s="28">
        <v>5.0549450549450547</v>
      </c>
      <c r="E5" s="18" t="s">
        <v>247</v>
      </c>
      <c r="F5" s="30">
        <f t="shared" si="0"/>
        <v>28.223350253807109</v>
      </c>
      <c r="G5" s="17">
        <v>119.97</v>
      </c>
      <c r="H5" s="29">
        <f t="shared" si="1"/>
        <v>26.596649162290571</v>
      </c>
      <c r="I5" s="20">
        <f t="shared" si="2"/>
        <v>59.874944471042738</v>
      </c>
      <c r="J5" s="3" t="s">
        <v>148</v>
      </c>
      <c r="K5" s="4" t="s">
        <v>7</v>
      </c>
      <c r="L5" s="5">
        <v>10</v>
      </c>
    </row>
    <row r="6" spans="1:12" ht="15.75" x14ac:dyDescent="0.25">
      <c r="A6" s="23">
        <v>5</v>
      </c>
      <c r="B6" s="2" t="s">
        <v>122</v>
      </c>
      <c r="C6" s="3">
        <v>23.5</v>
      </c>
      <c r="D6" s="28">
        <v>10.32967032967033</v>
      </c>
      <c r="E6" s="21">
        <v>19.3</v>
      </c>
      <c r="F6" s="30">
        <f t="shared" si="0"/>
        <v>39.18781725888325</v>
      </c>
      <c r="G6" s="17">
        <v>119.05</v>
      </c>
      <c r="H6" s="29">
        <f t="shared" si="1"/>
        <v>26.802183956320871</v>
      </c>
      <c r="I6" s="20">
        <f t="shared" si="2"/>
        <v>76.319671544874453</v>
      </c>
      <c r="J6" s="3" t="s">
        <v>149</v>
      </c>
      <c r="K6" s="4" t="s">
        <v>26</v>
      </c>
      <c r="L6" s="5">
        <v>11</v>
      </c>
    </row>
    <row r="7" spans="1:12" ht="15.75" x14ac:dyDescent="0.25">
      <c r="A7" s="23">
        <v>6</v>
      </c>
      <c r="B7" s="2" t="s">
        <v>73</v>
      </c>
      <c r="C7" s="3">
        <v>10.5</v>
      </c>
      <c r="D7" s="28">
        <v>4.615384615384615</v>
      </c>
      <c r="E7" s="18" t="s">
        <v>251</v>
      </c>
      <c r="F7" s="30">
        <f t="shared" si="0"/>
        <v>38.3756345177665</v>
      </c>
      <c r="G7" s="17">
        <v>133.18</v>
      </c>
      <c r="H7" s="29">
        <f t="shared" si="1"/>
        <v>23.958552335185459</v>
      </c>
      <c r="I7" s="20">
        <f t="shared" si="2"/>
        <v>66.949571468336572</v>
      </c>
      <c r="J7" s="3" t="s">
        <v>150</v>
      </c>
      <c r="K7" s="4" t="s">
        <v>20</v>
      </c>
      <c r="L7" s="5">
        <v>9</v>
      </c>
    </row>
    <row r="8" spans="1:12" ht="15.75" x14ac:dyDescent="0.25">
      <c r="A8" s="23">
        <v>7</v>
      </c>
      <c r="B8" s="2" t="s">
        <v>94</v>
      </c>
      <c r="C8" s="3">
        <v>10.5</v>
      </c>
      <c r="D8" s="28">
        <v>4.615384615384615</v>
      </c>
      <c r="E8" s="18" t="s">
        <v>262</v>
      </c>
      <c r="F8" s="30">
        <f t="shared" si="0"/>
        <v>36.954314720812185</v>
      </c>
      <c r="G8" s="17">
        <v>98.48</v>
      </c>
      <c r="H8" s="29">
        <f t="shared" si="1"/>
        <v>32.400487408610879</v>
      </c>
      <c r="I8" s="20">
        <f t="shared" si="2"/>
        <v>73.970186744807677</v>
      </c>
      <c r="J8" s="3" t="s">
        <v>151</v>
      </c>
      <c r="K8" s="4" t="s">
        <v>2</v>
      </c>
      <c r="L8" s="5">
        <v>10</v>
      </c>
    </row>
    <row r="9" spans="1:12" ht="15.75" x14ac:dyDescent="0.25">
      <c r="A9" s="23">
        <v>8</v>
      </c>
      <c r="B9" s="2" t="s">
        <v>112</v>
      </c>
      <c r="C9" s="3">
        <v>21.5</v>
      </c>
      <c r="D9" s="28">
        <v>9.4505494505494507</v>
      </c>
      <c r="E9" s="18" t="s">
        <v>254</v>
      </c>
      <c r="F9" s="30">
        <f t="shared" si="0"/>
        <v>38.172588832487314</v>
      </c>
      <c r="G9" s="17">
        <v>85.38</v>
      </c>
      <c r="H9" s="29">
        <f t="shared" si="1"/>
        <v>37.371749824314826</v>
      </c>
      <c r="I9" s="20">
        <f t="shared" si="2"/>
        <v>84.994888107351585</v>
      </c>
      <c r="J9" s="3" t="s">
        <v>152</v>
      </c>
      <c r="K9" s="4" t="s">
        <v>0</v>
      </c>
      <c r="L9" s="5">
        <v>11</v>
      </c>
    </row>
    <row r="10" spans="1:12" ht="15.75" x14ac:dyDescent="0.25">
      <c r="A10" s="23">
        <v>9</v>
      </c>
      <c r="B10" s="2" t="s">
        <v>113</v>
      </c>
      <c r="C10" s="3">
        <v>13</v>
      </c>
      <c r="D10" s="28">
        <v>5.7142857142857144</v>
      </c>
      <c r="E10" s="18" t="s">
        <v>272</v>
      </c>
      <c r="F10" s="30">
        <f t="shared" si="0"/>
        <v>39.593908629441628</v>
      </c>
      <c r="G10" s="17">
        <v>120.25</v>
      </c>
      <c r="H10" s="29">
        <f t="shared" si="1"/>
        <v>26.534719334719334</v>
      </c>
      <c r="I10" s="20">
        <f t="shared" si="2"/>
        <v>71.842913678446664</v>
      </c>
      <c r="J10" s="3" t="s">
        <v>153</v>
      </c>
      <c r="K10" s="4" t="s">
        <v>2</v>
      </c>
      <c r="L10" s="5">
        <v>11</v>
      </c>
    </row>
    <row r="11" spans="1:12" ht="15.75" x14ac:dyDescent="0.25">
      <c r="A11" s="23">
        <v>10</v>
      </c>
      <c r="B11" s="2" t="s">
        <v>65</v>
      </c>
      <c r="C11" s="3">
        <v>15.75</v>
      </c>
      <c r="D11" s="28">
        <v>6.9230769230769234</v>
      </c>
      <c r="E11" s="18" t="s">
        <v>255</v>
      </c>
      <c r="F11" s="30">
        <f t="shared" si="0"/>
        <v>36.751269035532999</v>
      </c>
      <c r="G11" s="17">
        <v>98.78</v>
      </c>
      <c r="H11" s="29">
        <f t="shared" si="1"/>
        <v>32.302085442397242</v>
      </c>
      <c r="I11" s="20">
        <f t="shared" si="2"/>
        <v>75.976431401007162</v>
      </c>
      <c r="J11" s="3" t="s">
        <v>154</v>
      </c>
      <c r="K11" s="4" t="s">
        <v>2</v>
      </c>
      <c r="L11" s="5">
        <v>9</v>
      </c>
    </row>
    <row r="12" spans="1:12" ht="15.75" x14ac:dyDescent="0.25">
      <c r="A12" s="23">
        <v>11</v>
      </c>
      <c r="B12" s="2" t="s">
        <v>100</v>
      </c>
      <c r="C12" s="3">
        <v>32</v>
      </c>
      <c r="D12" s="28">
        <v>14.065934065934066</v>
      </c>
      <c r="E12" s="18" t="s">
        <v>251</v>
      </c>
      <c r="F12" s="30">
        <f t="shared" si="0"/>
        <v>38.3756345177665</v>
      </c>
      <c r="G12" s="17">
        <v>97.68</v>
      </c>
      <c r="H12" s="29">
        <f t="shared" si="1"/>
        <v>32.665847665847657</v>
      </c>
      <c r="I12" s="20">
        <f t="shared" si="2"/>
        <v>85.107416249548237</v>
      </c>
      <c r="J12" s="3" t="s">
        <v>155</v>
      </c>
      <c r="K12" s="4" t="s">
        <v>2</v>
      </c>
      <c r="L12" s="5">
        <v>10</v>
      </c>
    </row>
    <row r="13" spans="1:12" ht="15.75" x14ac:dyDescent="0.25">
      <c r="A13" s="23">
        <v>12</v>
      </c>
      <c r="B13" s="2" t="s">
        <v>117</v>
      </c>
      <c r="C13" s="3">
        <v>18.5</v>
      </c>
      <c r="D13" s="28">
        <v>8.1318681318681314</v>
      </c>
      <c r="E13" s="18" t="s">
        <v>251</v>
      </c>
      <c r="F13" s="30">
        <f t="shared" si="0"/>
        <v>38.3756345177665</v>
      </c>
      <c r="G13" s="17">
        <v>113.64</v>
      </c>
      <c r="H13" s="29">
        <f t="shared" si="1"/>
        <v>28.078141499472014</v>
      </c>
      <c r="I13" s="20">
        <f t="shared" si="2"/>
        <v>74.585644149106642</v>
      </c>
      <c r="J13" s="3" t="s">
        <v>156</v>
      </c>
      <c r="K13" s="4" t="s">
        <v>17</v>
      </c>
      <c r="L13" s="5">
        <v>11</v>
      </c>
    </row>
    <row r="14" spans="1:12" ht="15.75" x14ac:dyDescent="0.25">
      <c r="A14" s="23">
        <v>13</v>
      </c>
      <c r="B14" s="2" t="s">
        <v>99</v>
      </c>
      <c r="C14" s="3">
        <v>15.5</v>
      </c>
      <c r="D14" s="28">
        <v>6.813186813186813</v>
      </c>
      <c r="E14" s="18" t="s">
        <v>257</v>
      </c>
      <c r="F14" s="30">
        <f t="shared" si="0"/>
        <v>34.923857868020306</v>
      </c>
      <c r="G14" s="17">
        <v>118.71</v>
      </c>
      <c r="H14" s="29">
        <f t="shared" si="1"/>
        <v>26.878948698508971</v>
      </c>
      <c r="I14" s="20">
        <f t="shared" si="2"/>
        <v>68.615993379716087</v>
      </c>
      <c r="J14" s="3" t="s">
        <v>157</v>
      </c>
      <c r="K14" s="4" t="s">
        <v>14</v>
      </c>
      <c r="L14" s="5">
        <v>10</v>
      </c>
    </row>
    <row r="15" spans="1:12" ht="15.75" x14ac:dyDescent="0.25">
      <c r="A15" s="23">
        <v>14</v>
      </c>
      <c r="B15" s="2" t="s">
        <v>61</v>
      </c>
      <c r="C15" s="3">
        <v>10.5</v>
      </c>
      <c r="D15" s="28">
        <v>4.615384615384615</v>
      </c>
      <c r="E15" s="18" t="s">
        <v>249</v>
      </c>
      <c r="F15" s="30">
        <f t="shared" si="0"/>
        <v>35.939086294416242</v>
      </c>
      <c r="G15" s="17">
        <v>120.81</v>
      </c>
      <c r="H15" s="29">
        <f t="shared" si="1"/>
        <v>26.411720884032775</v>
      </c>
      <c r="I15" s="20">
        <f t="shared" si="2"/>
        <v>66.96619179383363</v>
      </c>
      <c r="J15" s="3" t="s">
        <v>158</v>
      </c>
      <c r="K15" s="4" t="s">
        <v>44</v>
      </c>
      <c r="L15" s="5">
        <v>9</v>
      </c>
    </row>
    <row r="16" spans="1:12" ht="15.75" x14ac:dyDescent="0.25">
      <c r="A16" s="23">
        <v>15</v>
      </c>
      <c r="B16" s="2" t="s">
        <v>68</v>
      </c>
      <c r="C16" s="3">
        <v>16.75</v>
      </c>
      <c r="D16" s="28">
        <v>7.3626373626373622</v>
      </c>
      <c r="E16" s="18" t="s">
        <v>245</v>
      </c>
      <c r="F16" s="30" t="s">
        <v>245</v>
      </c>
      <c r="G16" s="17">
        <v>133.79</v>
      </c>
      <c r="H16" s="29">
        <f t="shared" si="1"/>
        <v>23.849316092383585</v>
      </c>
      <c r="I16" s="20">
        <f>H16+D16</f>
        <v>31.211953455020947</v>
      </c>
      <c r="J16" s="3" t="s">
        <v>159</v>
      </c>
      <c r="K16" s="4" t="s">
        <v>16</v>
      </c>
      <c r="L16" s="5">
        <v>9</v>
      </c>
    </row>
    <row r="17" spans="1:12" ht="15.75" x14ac:dyDescent="0.25">
      <c r="A17" s="23">
        <v>16</v>
      </c>
      <c r="B17" s="2" t="s">
        <v>66</v>
      </c>
      <c r="C17" s="3">
        <v>8.75</v>
      </c>
      <c r="D17" s="28">
        <v>3.8461538461538463</v>
      </c>
      <c r="E17" s="18" t="s">
        <v>246</v>
      </c>
      <c r="F17" s="30">
        <f t="shared" ref="F17:F31" si="3">(40*E17)/19.7</f>
        <v>0</v>
      </c>
      <c r="G17" s="17">
        <v>115.98</v>
      </c>
      <c r="H17" s="29">
        <f t="shared" si="1"/>
        <v>27.511639937920329</v>
      </c>
      <c r="I17" s="20">
        <f t="shared" si="2"/>
        <v>31.357793784074175</v>
      </c>
      <c r="J17" s="3" t="s">
        <v>160</v>
      </c>
      <c r="K17" s="4" t="s">
        <v>8</v>
      </c>
      <c r="L17" s="5">
        <v>9</v>
      </c>
    </row>
    <row r="18" spans="1:12" ht="15.75" x14ac:dyDescent="0.25">
      <c r="A18" s="23">
        <v>17</v>
      </c>
      <c r="B18" s="2" t="s">
        <v>110</v>
      </c>
      <c r="C18" s="3">
        <v>14.5</v>
      </c>
      <c r="D18" s="28">
        <v>6.3736263736263732</v>
      </c>
      <c r="E18" s="18" t="s">
        <v>271</v>
      </c>
      <c r="F18" s="30">
        <f t="shared" si="3"/>
        <v>24.771573604060915</v>
      </c>
      <c r="G18" s="17">
        <v>110.81</v>
      </c>
      <c r="H18" s="29">
        <f t="shared" si="1"/>
        <v>28.795235087085999</v>
      </c>
      <c r="I18" s="20">
        <f t="shared" si="2"/>
        <v>59.94043506477329</v>
      </c>
      <c r="J18" s="3" t="s">
        <v>161</v>
      </c>
      <c r="K18" s="4" t="s">
        <v>25</v>
      </c>
      <c r="L18" s="5">
        <v>11</v>
      </c>
    </row>
    <row r="19" spans="1:12" ht="15.75" x14ac:dyDescent="0.25">
      <c r="A19" s="23">
        <v>18</v>
      </c>
      <c r="B19" s="2" t="s">
        <v>64</v>
      </c>
      <c r="C19" s="3">
        <v>13</v>
      </c>
      <c r="D19" s="28">
        <v>5.7142857142857144</v>
      </c>
      <c r="E19" s="18" t="s">
        <v>248</v>
      </c>
      <c r="F19" s="30">
        <f t="shared" si="3"/>
        <v>36.548223350253807</v>
      </c>
      <c r="G19" s="17">
        <v>144.81</v>
      </c>
      <c r="H19" s="29">
        <f t="shared" si="1"/>
        <v>22.034389890200952</v>
      </c>
      <c r="I19" s="20">
        <f t="shared" si="2"/>
        <v>64.29689895474047</v>
      </c>
      <c r="J19" s="3" t="s">
        <v>162</v>
      </c>
      <c r="K19" s="4" t="s">
        <v>43</v>
      </c>
      <c r="L19" s="5">
        <v>9</v>
      </c>
    </row>
    <row r="20" spans="1:12" ht="15.75" x14ac:dyDescent="0.25">
      <c r="A20" s="23">
        <v>19</v>
      </c>
      <c r="B20" s="2" t="s">
        <v>106</v>
      </c>
      <c r="C20" s="3">
        <v>30.5</v>
      </c>
      <c r="D20" s="28">
        <v>13.406593406593407</v>
      </c>
      <c r="E20" s="18" t="s">
        <v>259</v>
      </c>
      <c r="F20" s="30">
        <f t="shared" si="3"/>
        <v>36.345177664974621</v>
      </c>
      <c r="G20" s="17">
        <v>92.2</v>
      </c>
      <c r="H20" s="29">
        <f t="shared" si="1"/>
        <v>34.607375271149671</v>
      </c>
      <c r="I20" s="20">
        <f t="shared" si="2"/>
        <v>84.359146342717693</v>
      </c>
      <c r="J20" s="3" t="s">
        <v>163</v>
      </c>
      <c r="K20" s="4" t="s">
        <v>2</v>
      </c>
      <c r="L20" s="5">
        <v>10</v>
      </c>
    </row>
    <row r="21" spans="1:12" ht="15.75" x14ac:dyDescent="0.25">
      <c r="A21" s="23">
        <v>20</v>
      </c>
      <c r="B21" s="2" t="s">
        <v>121</v>
      </c>
      <c r="C21" s="3">
        <v>8.75</v>
      </c>
      <c r="D21" s="28">
        <v>3.8461538461538463</v>
      </c>
      <c r="E21" s="18" t="s">
        <v>258</v>
      </c>
      <c r="F21" s="30">
        <f t="shared" si="3"/>
        <v>36.142131979695435</v>
      </c>
      <c r="G21" s="17">
        <v>112.61</v>
      </c>
      <c r="H21" s="29">
        <f t="shared" si="1"/>
        <v>28.334961371103809</v>
      </c>
      <c r="I21" s="20">
        <f t="shared" si="2"/>
        <v>68.323247196953076</v>
      </c>
      <c r="J21" s="3" t="s">
        <v>164</v>
      </c>
      <c r="K21" s="4" t="s">
        <v>10</v>
      </c>
      <c r="L21" s="5">
        <v>11</v>
      </c>
    </row>
    <row r="22" spans="1:12" ht="15.75" x14ac:dyDescent="0.25">
      <c r="A22" s="23">
        <v>21</v>
      </c>
      <c r="B22" s="2" t="s">
        <v>115</v>
      </c>
      <c r="C22" s="3">
        <v>10.5</v>
      </c>
      <c r="D22" s="28">
        <v>4.615384615384615</v>
      </c>
      <c r="E22" s="18" t="s">
        <v>261</v>
      </c>
      <c r="F22" s="30">
        <f t="shared" si="3"/>
        <v>40</v>
      </c>
      <c r="G22" s="17">
        <v>114.5</v>
      </c>
      <c r="H22" s="29">
        <f t="shared" si="1"/>
        <v>27.86724890829694</v>
      </c>
      <c r="I22" s="20">
        <f t="shared" si="2"/>
        <v>72.482633523681557</v>
      </c>
      <c r="J22" s="3" t="s">
        <v>165</v>
      </c>
      <c r="K22" s="4" t="s">
        <v>45</v>
      </c>
      <c r="L22" s="5">
        <v>11</v>
      </c>
    </row>
    <row r="23" spans="1:12" ht="15.75" x14ac:dyDescent="0.25">
      <c r="A23" s="23">
        <v>22</v>
      </c>
      <c r="B23" s="2" t="s">
        <v>114</v>
      </c>
      <c r="C23" s="3">
        <v>9.5</v>
      </c>
      <c r="D23" s="28">
        <v>4.1758241758241761</v>
      </c>
      <c r="E23" s="18" t="s">
        <v>248</v>
      </c>
      <c r="F23" s="30">
        <f t="shared" si="3"/>
        <v>36.548223350253807</v>
      </c>
      <c r="G23" s="17">
        <v>148.75</v>
      </c>
      <c r="H23" s="29">
        <f t="shared" si="1"/>
        <v>21.450756302521008</v>
      </c>
      <c r="I23" s="20">
        <f t="shared" si="2"/>
        <v>62.174803828598989</v>
      </c>
      <c r="J23" s="3" t="s">
        <v>166</v>
      </c>
      <c r="K23" s="4" t="s">
        <v>33</v>
      </c>
      <c r="L23" s="5">
        <v>11</v>
      </c>
    </row>
    <row r="24" spans="1:12" ht="15.75" x14ac:dyDescent="0.25">
      <c r="A24" s="23">
        <v>23</v>
      </c>
      <c r="B24" s="2" t="s">
        <v>116</v>
      </c>
      <c r="C24" s="3">
        <v>15</v>
      </c>
      <c r="D24" s="28">
        <v>6.5934065934065931</v>
      </c>
      <c r="E24" s="18" t="s">
        <v>265</v>
      </c>
      <c r="F24" s="30">
        <f t="shared" si="3"/>
        <v>37.766497461928935</v>
      </c>
      <c r="G24" s="17">
        <v>125.62</v>
      </c>
      <c r="H24" s="29">
        <f t="shared" si="1"/>
        <v>25.40041394682375</v>
      </c>
      <c r="I24" s="20">
        <f t="shared" si="2"/>
        <v>69.760318002159281</v>
      </c>
      <c r="J24" s="3" t="s">
        <v>167</v>
      </c>
      <c r="K24" s="4" t="s">
        <v>32</v>
      </c>
      <c r="L24" s="5">
        <v>11</v>
      </c>
    </row>
    <row r="25" spans="1:12" ht="15.75" x14ac:dyDescent="0.25">
      <c r="A25" s="23">
        <v>24</v>
      </c>
      <c r="B25" s="2" t="s">
        <v>85</v>
      </c>
      <c r="C25" s="3">
        <v>36.5</v>
      </c>
      <c r="D25" s="28">
        <v>16.043956043956044</v>
      </c>
      <c r="E25" s="18" t="s">
        <v>262</v>
      </c>
      <c r="F25" s="30">
        <f t="shared" si="3"/>
        <v>36.954314720812185</v>
      </c>
      <c r="G25" s="17">
        <v>106.83</v>
      </c>
      <c r="H25" s="29">
        <f t="shared" si="1"/>
        <v>29.868014602639708</v>
      </c>
      <c r="I25" s="20">
        <f t="shared" si="2"/>
        <v>82.86628536740794</v>
      </c>
      <c r="J25" s="3" t="s">
        <v>168</v>
      </c>
      <c r="K25" s="4" t="s">
        <v>15</v>
      </c>
      <c r="L25" s="5">
        <v>10</v>
      </c>
    </row>
    <row r="26" spans="1:12" ht="15.75" x14ac:dyDescent="0.25">
      <c r="A26" s="23">
        <v>25</v>
      </c>
      <c r="B26" s="2" t="s">
        <v>77</v>
      </c>
      <c r="C26" s="3">
        <v>8</v>
      </c>
      <c r="D26" s="28">
        <v>3.5164835164835164</v>
      </c>
      <c r="E26" s="18" t="s">
        <v>269</v>
      </c>
      <c r="F26" s="30">
        <f t="shared" si="3"/>
        <v>33.705583756345177</v>
      </c>
      <c r="G26" s="17">
        <v>131.81</v>
      </c>
      <c r="H26" s="29">
        <f t="shared" si="1"/>
        <v>24.207571504438203</v>
      </c>
      <c r="I26" s="20">
        <f t="shared" si="2"/>
        <v>61.429638777266902</v>
      </c>
      <c r="J26" s="3" t="s">
        <v>169</v>
      </c>
      <c r="K26" s="4" t="s">
        <v>28</v>
      </c>
      <c r="L26" s="5">
        <v>11</v>
      </c>
    </row>
    <row r="27" spans="1:12" ht="15.75" x14ac:dyDescent="0.25">
      <c r="A27" s="23">
        <v>26</v>
      </c>
      <c r="B27" s="2" t="s">
        <v>72</v>
      </c>
      <c r="C27" s="3">
        <v>8</v>
      </c>
      <c r="D27" s="28">
        <v>3.5164835164835164</v>
      </c>
      <c r="E27" s="18" t="s">
        <v>257</v>
      </c>
      <c r="F27" s="30">
        <f t="shared" si="3"/>
        <v>34.923857868020306</v>
      </c>
      <c r="G27" s="17">
        <v>110.46</v>
      </c>
      <c r="H27" s="29">
        <f t="shared" si="1"/>
        <v>28.886474741988049</v>
      </c>
      <c r="I27" s="20">
        <f t="shared" si="2"/>
        <v>67.326816126491877</v>
      </c>
      <c r="J27" s="3" t="s">
        <v>170</v>
      </c>
      <c r="K27" s="4" t="s">
        <v>6</v>
      </c>
      <c r="L27" s="5">
        <v>9</v>
      </c>
    </row>
    <row r="28" spans="1:12" ht="15.75" x14ac:dyDescent="0.25">
      <c r="A28" s="23">
        <v>27</v>
      </c>
      <c r="B28" s="2" t="s">
        <v>53</v>
      </c>
      <c r="C28" s="3">
        <v>14.5</v>
      </c>
      <c r="D28" s="28">
        <v>6.3736263736263732</v>
      </c>
      <c r="E28" s="18" t="s">
        <v>252</v>
      </c>
      <c r="F28" s="30">
        <f t="shared" si="3"/>
        <v>37.360406091370557</v>
      </c>
      <c r="G28" s="17">
        <v>121.45</v>
      </c>
      <c r="H28" s="29">
        <f t="shared" si="1"/>
        <v>26.272540139975295</v>
      </c>
      <c r="I28" s="20">
        <f t="shared" si="2"/>
        <v>70.006572604972234</v>
      </c>
      <c r="J28" s="3" t="s">
        <v>171</v>
      </c>
      <c r="K28" s="4" t="s">
        <v>13</v>
      </c>
      <c r="L28" s="5">
        <v>9</v>
      </c>
    </row>
    <row r="29" spans="1:12" ht="15.75" x14ac:dyDescent="0.25">
      <c r="A29" s="23">
        <v>28</v>
      </c>
      <c r="B29" s="2" t="s">
        <v>137</v>
      </c>
      <c r="C29" s="3">
        <v>14.5</v>
      </c>
      <c r="D29" s="28">
        <v>6.3736263736263732</v>
      </c>
      <c r="E29" s="18" t="s">
        <v>270</v>
      </c>
      <c r="F29" s="30">
        <f t="shared" si="3"/>
        <v>30.253807106598988</v>
      </c>
      <c r="G29" s="17">
        <v>140.22</v>
      </c>
      <c r="H29" s="29">
        <f t="shared" si="1"/>
        <v>22.755669661959775</v>
      </c>
      <c r="I29" s="20">
        <f t="shared" si="2"/>
        <v>59.383103142185135</v>
      </c>
      <c r="J29" s="3" t="s">
        <v>172</v>
      </c>
      <c r="K29" s="4" t="s">
        <v>12</v>
      </c>
      <c r="L29" s="5">
        <v>11</v>
      </c>
    </row>
    <row r="30" spans="1:12" ht="15.75" x14ac:dyDescent="0.25">
      <c r="A30" s="23">
        <v>29</v>
      </c>
      <c r="B30" s="2" t="s">
        <v>136</v>
      </c>
      <c r="C30" s="3">
        <v>10.5</v>
      </c>
      <c r="D30" s="28">
        <v>4.615384615384615</v>
      </c>
      <c r="E30" s="18" t="s">
        <v>253</v>
      </c>
      <c r="F30" s="30">
        <f t="shared" si="3"/>
        <v>37.56345177664975</v>
      </c>
      <c r="G30" s="17">
        <v>117.58</v>
      </c>
      <c r="H30" s="29">
        <f t="shared" si="1"/>
        <v>27.13726824289845</v>
      </c>
      <c r="I30" s="20">
        <f t="shared" si="2"/>
        <v>69.316104634932813</v>
      </c>
      <c r="J30" s="3" t="s">
        <v>173</v>
      </c>
      <c r="K30" s="4" t="s">
        <v>32</v>
      </c>
      <c r="L30" s="5">
        <v>11</v>
      </c>
    </row>
    <row r="31" spans="1:12" ht="15.75" x14ac:dyDescent="0.25">
      <c r="A31" s="23">
        <v>30</v>
      </c>
      <c r="B31" s="2" t="s">
        <v>133</v>
      </c>
      <c r="C31" s="3">
        <v>11.75</v>
      </c>
      <c r="D31" s="28">
        <v>5.1648351648351651</v>
      </c>
      <c r="E31" s="18" t="s">
        <v>268</v>
      </c>
      <c r="F31" s="30">
        <f t="shared" si="3"/>
        <v>25.583756345177665</v>
      </c>
      <c r="G31" s="17">
        <v>147.82</v>
      </c>
      <c r="H31" s="29">
        <f t="shared" si="1"/>
        <v>21.585712352861588</v>
      </c>
      <c r="I31" s="20">
        <f t="shared" si="2"/>
        <v>52.334303862874421</v>
      </c>
      <c r="J31" s="3" t="s">
        <v>174</v>
      </c>
      <c r="K31" s="4" t="s">
        <v>5</v>
      </c>
      <c r="L31" s="5">
        <v>11</v>
      </c>
    </row>
    <row r="32" spans="1:12" ht="15.75" x14ac:dyDescent="0.25">
      <c r="A32" s="23">
        <v>31</v>
      </c>
      <c r="B32" s="2" t="s">
        <v>58</v>
      </c>
      <c r="C32" s="3">
        <v>22.5</v>
      </c>
      <c r="D32" s="28">
        <v>9.8901098901098905</v>
      </c>
      <c r="E32" s="18" t="s">
        <v>245</v>
      </c>
      <c r="F32" s="30" t="s">
        <v>245</v>
      </c>
      <c r="G32" s="17">
        <v>114.6</v>
      </c>
      <c r="H32" s="29">
        <f t="shared" si="1"/>
        <v>27.842931937172775</v>
      </c>
      <c r="I32" s="20">
        <f>H32+D32</f>
        <v>37.733041827282662</v>
      </c>
      <c r="J32" s="3" t="s">
        <v>175</v>
      </c>
      <c r="K32" s="4" t="s">
        <v>41</v>
      </c>
      <c r="L32" s="5">
        <v>9</v>
      </c>
    </row>
    <row r="33" spans="1:12" ht="15.75" x14ac:dyDescent="0.25">
      <c r="A33" s="23">
        <v>32</v>
      </c>
      <c r="B33" s="2" t="s">
        <v>88</v>
      </c>
      <c r="C33" s="3">
        <v>13.5</v>
      </c>
      <c r="D33" s="28">
        <v>5.9340659340659343</v>
      </c>
      <c r="E33" s="18" t="s">
        <v>262</v>
      </c>
      <c r="F33" s="30">
        <f t="shared" ref="F33:F45" si="4">(40*E33)/19.7</f>
        <v>36.954314720812185</v>
      </c>
      <c r="G33" s="17">
        <v>87.96</v>
      </c>
      <c r="H33" s="29">
        <f t="shared" si="1"/>
        <v>36.275579809004093</v>
      </c>
      <c r="I33" s="20">
        <f t="shared" si="2"/>
        <v>79.163960463882205</v>
      </c>
      <c r="J33" s="3" t="s">
        <v>176</v>
      </c>
      <c r="K33" s="4" t="s">
        <v>4</v>
      </c>
      <c r="L33" s="5">
        <v>10</v>
      </c>
    </row>
    <row r="34" spans="1:12" ht="15.75" x14ac:dyDescent="0.25">
      <c r="A34" s="23">
        <v>33</v>
      </c>
      <c r="B34" s="2" t="s">
        <v>132</v>
      </c>
      <c r="C34" s="3">
        <v>16.5</v>
      </c>
      <c r="D34" s="28">
        <v>7.2527472527472527</v>
      </c>
      <c r="E34" s="18" t="s">
        <v>266</v>
      </c>
      <c r="F34" s="30">
        <f t="shared" si="4"/>
        <v>31.065989847715738</v>
      </c>
      <c r="G34" s="17">
        <v>111.05</v>
      </c>
      <c r="H34" s="29">
        <f t="shared" si="1"/>
        <v>28.733003151733453</v>
      </c>
      <c r="I34" s="20">
        <f t="shared" si="2"/>
        <v>67.051740252196439</v>
      </c>
      <c r="J34" s="3" t="s">
        <v>177</v>
      </c>
      <c r="K34" s="4" t="s">
        <v>25</v>
      </c>
      <c r="L34" s="5">
        <v>11</v>
      </c>
    </row>
    <row r="35" spans="1:12" ht="15.75" x14ac:dyDescent="0.25">
      <c r="A35" s="23">
        <v>34</v>
      </c>
      <c r="B35" s="2" t="s">
        <v>131</v>
      </c>
      <c r="C35" s="3">
        <v>26.5</v>
      </c>
      <c r="D35" s="28">
        <v>11.648351648351648</v>
      </c>
      <c r="E35" s="18" t="s">
        <v>246</v>
      </c>
      <c r="F35" s="30">
        <f t="shared" si="4"/>
        <v>0</v>
      </c>
      <c r="G35" s="17">
        <v>122.86</v>
      </c>
      <c r="H35" s="29">
        <f t="shared" si="1"/>
        <v>25.971023929676051</v>
      </c>
      <c r="I35" s="20">
        <f t="shared" si="2"/>
        <v>37.6193755780277</v>
      </c>
      <c r="J35" s="3" t="s">
        <v>178</v>
      </c>
      <c r="K35" s="4" t="s">
        <v>26</v>
      </c>
      <c r="L35" s="5">
        <v>11</v>
      </c>
    </row>
    <row r="36" spans="1:12" ht="15.75" x14ac:dyDescent="0.25">
      <c r="A36" s="23">
        <v>35</v>
      </c>
      <c r="B36" s="2" t="s">
        <v>90</v>
      </c>
      <c r="C36" s="3">
        <v>14.5</v>
      </c>
      <c r="D36" s="28">
        <v>6.3736263736263732</v>
      </c>
      <c r="E36" s="18" t="s">
        <v>263</v>
      </c>
      <c r="F36" s="30">
        <f t="shared" si="4"/>
        <v>28.832487309644669</v>
      </c>
      <c r="G36" s="17">
        <v>109.46</v>
      </c>
      <c r="H36" s="29">
        <f t="shared" si="1"/>
        <v>29.150374566051525</v>
      </c>
      <c r="I36" s="20">
        <f t="shared" si="2"/>
        <v>64.356488249322567</v>
      </c>
      <c r="J36" s="3" t="s">
        <v>179</v>
      </c>
      <c r="K36" s="4" t="s">
        <v>42</v>
      </c>
      <c r="L36" s="5">
        <v>10</v>
      </c>
    </row>
    <row r="37" spans="1:12" ht="15.75" x14ac:dyDescent="0.25">
      <c r="A37" s="23">
        <v>36</v>
      </c>
      <c r="B37" s="2" t="s">
        <v>92</v>
      </c>
      <c r="C37" s="3">
        <v>22.5</v>
      </c>
      <c r="D37" s="28">
        <v>9.8901098901098905</v>
      </c>
      <c r="E37" s="18" t="s">
        <v>264</v>
      </c>
      <c r="F37" s="30">
        <f t="shared" si="4"/>
        <v>31.472081218274113</v>
      </c>
      <c r="G37" s="17">
        <v>79.77</v>
      </c>
      <c r="H37" s="29">
        <f t="shared" si="1"/>
        <v>40</v>
      </c>
      <c r="I37" s="20">
        <f t="shared" si="2"/>
        <v>81.362191108383996</v>
      </c>
      <c r="J37" s="3" t="s">
        <v>180</v>
      </c>
      <c r="K37" s="4" t="s">
        <v>6</v>
      </c>
      <c r="L37" s="5">
        <v>10</v>
      </c>
    </row>
    <row r="38" spans="1:12" ht="15.75" x14ac:dyDescent="0.25">
      <c r="A38" s="23">
        <v>37</v>
      </c>
      <c r="B38" s="2" t="s">
        <v>129</v>
      </c>
      <c r="C38" s="3">
        <v>20.75</v>
      </c>
      <c r="D38" s="28">
        <v>9.1208791208791204</v>
      </c>
      <c r="E38" s="18" t="s">
        <v>263</v>
      </c>
      <c r="F38" s="30">
        <f t="shared" si="4"/>
        <v>28.832487309644669</v>
      </c>
      <c r="G38" s="17">
        <v>120.3</v>
      </c>
      <c r="H38" s="29">
        <f t="shared" si="1"/>
        <v>26.523690773067329</v>
      </c>
      <c r="I38" s="20">
        <f t="shared" si="2"/>
        <v>64.477057203591116</v>
      </c>
      <c r="J38" s="3" t="s">
        <v>181</v>
      </c>
      <c r="K38" s="4" t="s">
        <v>7</v>
      </c>
      <c r="L38" s="5">
        <v>11</v>
      </c>
    </row>
    <row r="39" spans="1:12" ht="15.75" x14ac:dyDescent="0.25">
      <c r="A39" s="23">
        <v>38</v>
      </c>
      <c r="B39" s="2" t="s">
        <v>93</v>
      </c>
      <c r="C39" s="3">
        <v>17.5</v>
      </c>
      <c r="D39" s="28">
        <v>7.6923076923076925</v>
      </c>
      <c r="E39" s="18" t="s">
        <v>260</v>
      </c>
      <c r="F39" s="30">
        <f t="shared" si="4"/>
        <v>27.614213197969544</v>
      </c>
      <c r="G39" s="17">
        <v>120.76</v>
      </c>
      <c r="H39" s="29">
        <f t="shared" si="1"/>
        <v>26.422656508777738</v>
      </c>
      <c r="I39" s="20">
        <f t="shared" si="2"/>
        <v>61.729177399054976</v>
      </c>
      <c r="J39" s="3" t="s">
        <v>182</v>
      </c>
      <c r="K39" s="4" t="s">
        <v>26</v>
      </c>
      <c r="L39" s="5">
        <v>10</v>
      </c>
    </row>
    <row r="40" spans="1:12" ht="15.75" x14ac:dyDescent="0.25">
      <c r="A40" s="23">
        <v>39</v>
      </c>
      <c r="B40" s="2" t="s">
        <v>82</v>
      </c>
      <c r="C40" s="3">
        <v>12</v>
      </c>
      <c r="D40" s="28">
        <v>5.2747252747252746</v>
      </c>
      <c r="E40" s="18" t="s">
        <v>253</v>
      </c>
      <c r="F40" s="30">
        <f t="shared" si="4"/>
        <v>37.56345177664975</v>
      </c>
      <c r="G40" s="17">
        <v>91.12</v>
      </c>
      <c r="H40" s="29">
        <f t="shared" si="1"/>
        <v>35.017559262510972</v>
      </c>
      <c r="I40" s="20">
        <f t="shared" si="2"/>
        <v>77.855736313885998</v>
      </c>
      <c r="J40" s="3" t="s">
        <v>183</v>
      </c>
      <c r="K40" s="4" t="s">
        <v>2</v>
      </c>
      <c r="L40" s="5">
        <v>9</v>
      </c>
    </row>
    <row r="41" spans="1:12" ht="15.75" x14ac:dyDescent="0.25">
      <c r="A41" s="23">
        <v>40</v>
      </c>
      <c r="B41" s="2" t="s">
        <v>59</v>
      </c>
      <c r="C41" s="3">
        <v>8</v>
      </c>
      <c r="D41" s="28">
        <v>3.5164835164835164</v>
      </c>
      <c r="E41" s="18" t="s">
        <v>247</v>
      </c>
      <c r="F41" s="30">
        <f t="shared" si="4"/>
        <v>28.223350253807109</v>
      </c>
      <c r="G41" s="17">
        <v>162.9</v>
      </c>
      <c r="H41" s="29">
        <f t="shared" si="1"/>
        <v>19.587476979742171</v>
      </c>
      <c r="I41" s="20">
        <f t="shared" si="2"/>
        <v>51.327310750032794</v>
      </c>
      <c r="J41" s="3" t="s">
        <v>184</v>
      </c>
      <c r="K41" s="4" t="s">
        <v>35</v>
      </c>
      <c r="L41" s="5">
        <v>9</v>
      </c>
    </row>
    <row r="42" spans="1:12" ht="15.75" x14ac:dyDescent="0.25">
      <c r="A42" s="23">
        <v>41</v>
      </c>
      <c r="B42" s="2" t="s">
        <v>125</v>
      </c>
      <c r="C42" s="3">
        <v>14</v>
      </c>
      <c r="D42" s="28">
        <v>6.1538461538461542</v>
      </c>
      <c r="E42" s="18" t="s">
        <v>267</v>
      </c>
      <c r="F42" s="30">
        <f t="shared" si="4"/>
        <v>30.862944162436548</v>
      </c>
      <c r="G42" s="17">
        <v>114.05</v>
      </c>
      <c r="H42" s="29">
        <f t="shared" si="1"/>
        <v>27.977202981148618</v>
      </c>
      <c r="I42" s="20">
        <f t="shared" si="2"/>
        <v>64.993993297431331</v>
      </c>
      <c r="J42" s="3" t="s">
        <v>185</v>
      </c>
      <c r="K42" s="4" t="s">
        <v>38</v>
      </c>
      <c r="L42" s="5">
        <v>11</v>
      </c>
    </row>
    <row r="43" spans="1:12" ht="15.75" x14ac:dyDescent="0.25">
      <c r="A43" s="23">
        <v>42</v>
      </c>
      <c r="B43" s="2" t="s">
        <v>52</v>
      </c>
      <c r="C43" s="3">
        <v>25</v>
      </c>
      <c r="D43" s="28">
        <v>10.989010989010989</v>
      </c>
      <c r="E43" s="18" t="s">
        <v>256</v>
      </c>
      <c r="F43" s="30">
        <f t="shared" si="4"/>
        <v>35.329949238578685</v>
      </c>
      <c r="G43" s="17">
        <v>96.24</v>
      </c>
      <c r="H43" s="29">
        <f t="shared" si="1"/>
        <v>33.154613466334162</v>
      </c>
      <c r="I43" s="20">
        <f t="shared" si="2"/>
        <v>79.473573693923839</v>
      </c>
      <c r="J43" s="3" t="s">
        <v>186</v>
      </c>
      <c r="K43" s="4" t="s">
        <v>21</v>
      </c>
      <c r="L43" s="5">
        <v>9</v>
      </c>
    </row>
    <row r="44" spans="1:12" ht="15.75" x14ac:dyDescent="0.25">
      <c r="A44" s="23">
        <v>43</v>
      </c>
      <c r="B44" s="2" t="s">
        <v>56</v>
      </c>
      <c r="C44" s="3">
        <v>11.75</v>
      </c>
      <c r="D44" s="28">
        <v>5.1648351648351651</v>
      </c>
      <c r="E44" s="18" t="s">
        <v>250</v>
      </c>
      <c r="F44" s="30">
        <f t="shared" si="4"/>
        <v>28.629441624365484</v>
      </c>
      <c r="G44" s="17">
        <v>114.55</v>
      </c>
      <c r="H44" s="29">
        <f t="shared" si="1"/>
        <v>27.855085115670011</v>
      </c>
      <c r="I44" s="20">
        <f t="shared" si="2"/>
        <v>61.649361904870659</v>
      </c>
      <c r="J44" s="3" t="s">
        <v>187</v>
      </c>
      <c r="K44" s="4" t="s">
        <v>23</v>
      </c>
      <c r="L44" s="5">
        <v>9</v>
      </c>
    </row>
    <row r="45" spans="1:12" ht="15.75" x14ac:dyDescent="0.25">
      <c r="A45" s="23">
        <v>44</v>
      </c>
      <c r="B45" s="2" t="s">
        <v>63</v>
      </c>
      <c r="C45" s="3">
        <v>5</v>
      </c>
      <c r="D45" s="28">
        <v>2.197802197802198</v>
      </c>
      <c r="E45" s="18" t="s">
        <v>249</v>
      </c>
      <c r="F45" s="30">
        <f t="shared" si="4"/>
        <v>35.939086294416242</v>
      </c>
      <c r="G45" s="22">
        <v>123.1</v>
      </c>
      <c r="H45" s="29">
        <f t="shared" si="1"/>
        <v>25.920389926888706</v>
      </c>
      <c r="I45" s="20">
        <f t="shared" si="2"/>
        <v>64.057278419107149</v>
      </c>
      <c r="J45" s="6" t="s">
        <v>195</v>
      </c>
      <c r="K45" s="7" t="s">
        <v>8</v>
      </c>
      <c r="L45" s="8">
        <v>9</v>
      </c>
    </row>
  </sheetData>
  <autoFilter ref="A1:L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1" workbookViewId="0">
      <selection activeCell="I2" sqref="I2:K47"/>
    </sheetView>
  </sheetViews>
  <sheetFormatPr defaultRowHeight="15" x14ac:dyDescent="0.25"/>
  <cols>
    <col min="9" max="9" width="34.85546875" bestFit="1" customWidth="1"/>
    <col min="10" max="10" width="53.7109375" bestFit="1" customWidth="1"/>
  </cols>
  <sheetData>
    <row r="1" spans="1:11" x14ac:dyDescent="0.25">
      <c r="A1" t="s">
        <v>84</v>
      </c>
      <c r="B1">
        <v>3</v>
      </c>
      <c r="C1">
        <v>5</v>
      </c>
      <c r="D1">
        <v>6</v>
      </c>
      <c r="E1">
        <v>7</v>
      </c>
      <c r="F1">
        <v>6</v>
      </c>
      <c r="G1" t="s">
        <v>276</v>
      </c>
      <c r="H1">
        <v>9</v>
      </c>
      <c r="I1" t="s">
        <v>277</v>
      </c>
      <c r="J1" t="s">
        <v>275</v>
      </c>
      <c r="K1">
        <v>4</v>
      </c>
    </row>
    <row r="2" spans="1:11" ht="15.75" x14ac:dyDescent="0.25">
      <c r="A2" s="2" t="s">
        <v>138</v>
      </c>
      <c r="B2" s="15">
        <v>35.75</v>
      </c>
      <c r="C2" s="33">
        <v>15.714285714285714</v>
      </c>
      <c r="D2" s="14">
        <v>18.3</v>
      </c>
      <c r="E2" s="31">
        <f t="shared" ref="E2:E43" si="0">(40*D2)/19.1</f>
        <v>38.324607329842927</v>
      </c>
      <c r="F2" s="16">
        <v>86.25</v>
      </c>
      <c r="G2" s="32">
        <f t="shared" ref="G2:G47" si="1">(40*74.06)/F2</f>
        <v>34.346666666666671</v>
      </c>
      <c r="H2" s="12">
        <f t="shared" ref="H2:H43" si="2">C2+E2+G2</f>
        <v>88.38555971079532</v>
      </c>
      <c r="I2" s="6" t="s">
        <v>215</v>
      </c>
      <c r="J2" s="7" t="s">
        <v>2</v>
      </c>
      <c r="K2" s="8">
        <v>11</v>
      </c>
    </row>
    <row r="3" spans="1:11" ht="15.75" x14ac:dyDescent="0.25">
      <c r="A3" s="2" t="s">
        <v>104</v>
      </c>
      <c r="B3" s="15">
        <v>29.5</v>
      </c>
      <c r="C3" s="33">
        <v>12.967032967032967</v>
      </c>
      <c r="D3" s="14">
        <v>17.600000000000001</v>
      </c>
      <c r="E3" s="31">
        <f t="shared" si="0"/>
        <v>36.858638743455494</v>
      </c>
      <c r="F3" s="16">
        <v>80.88</v>
      </c>
      <c r="G3" s="32">
        <f t="shared" si="1"/>
        <v>36.627101879327405</v>
      </c>
      <c r="H3" s="12">
        <f t="shared" si="2"/>
        <v>86.452773589815877</v>
      </c>
      <c r="I3" s="6" t="s">
        <v>203</v>
      </c>
      <c r="J3" s="7" t="s">
        <v>31</v>
      </c>
      <c r="K3" s="8">
        <v>10</v>
      </c>
    </row>
    <row r="4" spans="1:11" ht="15.75" x14ac:dyDescent="0.25">
      <c r="A4" s="2" t="s">
        <v>107</v>
      </c>
      <c r="B4" s="15">
        <v>23</v>
      </c>
      <c r="C4" s="33">
        <v>10.109890109890109</v>
      </c>
      <c r="D4" s="14">
        <v>17.2</v>
      </c>
      <c r="E4" s="31">
        <f t="shared" si="0"/>
        <v>36.02094240837696</v>
      </c>
      <c r="F4" s="16">
        <v>74.56</v>
      </c>
      <c r="G4" s="32">
        <f t="shared" si="1"/>
        <v>39.731759656652358</v>
      </c>
      <c r="H4" s="12">
        <f t="shared" si="2"/>
        <v>85.862592174919428</v>
      </c>
      <c r="I4" s="6" t="s">
        <v>196</v>
      </c>
      <c r="J4" s="7" t="s">
        <v>31</v>
      </c>
      <c r="K4" s="8">
        <v>10</v>
      </c>
    </row>
    <row r="5" spans="1:11" ht="15.75" x14ac:dyDescent="0.25">
      <c r="A5" s="2" t="s">
        <v>128</v>
      </c>
      <c r="B5" s="15">
        <v>24.5</v>
      </c>
      <c r="C5" s="33">
        <v>10.76923076923077</v>
      </c>
      <c r="D5" s="14">
        <v>18.600000000000001</v>
      </c>
      <c r="E5" s="31">
        <f t="shared" si="0"/>
        <v>38.952879581151826</v>
      </c>
      <c r="F5" s="16">
        <v>82.42</v>
      </c>
      <c r="G5" s="32">
        <f t="shared" si="1"/>
        <v>35.942732346517836</v>
      </c>
      <c r="H5" s="12">
        <f t="shared" si="2"/>
        <v>85.664842696900422</v>
      </c>
      <c r="I5" s="6" t="s">
        <v>232</v>
      </c>
      <c r="J5" s="7" t="s">
        <v>3</v>
      </c>
      <c r="K5" s="8">
        <v>11</v>
      </c>
    </row>
    <row r="6" spans="1:11" ht="15.75" x14ac:dyDescent="0.25">
      <c r="A6" s="2" t="s">
        <v>135</v>
      </c>
      <c r="B6" s="15">
        <v>27.5</v>
      </c>
      <c r="C6" s="33">
        <v>12.087912087912088</v>
      </c>
      <c r="D6" s="14">
        <v>17</v>
      </c>
      <c r="E6" s="31">
        <f t="shared" si="0"/>
        <v>35.602094240837694</v>
      </c>
      <c r="F6" s="16">
        <v>79.06</v>
      </c>
      <c r="G6" s="32">
        <f t="shared" si="1"/>
        <v>37.470275739944348</v>
      </c>
      <c r="H6" s="12">
        <f t="shared" si="2"/>
        <v>85.16028206869413</v>
      </c>
      <c r="I6" s="6" t="s">
        <v>219</v>
      </c>
      <c r="J6" s="7" t="s">
        <v>25</v>
      </c>
      <c r="K6" s="8">
        <v>11</v>
      </c>
    </row>
    <row r="7" spans="1:11" ht="15.75" x14ac:dyDescent="0.25">
      <c r="A7" s="2" t="s">
        <v>120</v>
      </c>
      <c r="B7" s="15">
        <v>23.5</v>
      </c>
      <c r="C7" s="33">
        <v>10.32967032967033</v>
      </c>
      <c r="D7" s="14">
        <v>17.2</v>
      </c>
      <c r="E7" s="31">
        <f t="shared" si="0"/>
        <v>36.02094240837696</v>
      </c>
      <c r="F7" s="16">
        <v>78.69</v>
      </c>
      <c r="G7" s="32">
        <f t="shared" si="1"/>
        <v>37.64646079552675</v>
      </c>
      <c r="H7" s="12">
        <f t="shared" si="2"/>
        <v>83.997073533574039</v>
      </c>
      <c r="I7" s="6" t="s">
        <v>201</v>
      </c>
      <c r="J7" s="7" t="s">
        <v>39</v>
      </c>
      <c r="K7" s="8">
        <v>11</v>
      </c>
    </row>
    <row r="8" spans="1:11" ht="15.75" x14ac:dyDescent="0.25">
      <c r="A8" s="2" t="s">
        <v>57</v>
      </c>
      <c r="B8" s="15">
        <v>10.75</v>
      </c>
      <c r="C8" s="33">
        <v>4.7252747252747254</v>
      </c>
      <c r="D8" s="14">
        <v>18.3</v>
      </c>
      <c r="E8" s="31">
        <f t="shared" si="0"/>
        <v>38.324607329842927</v>
      </c>
      <c r="F8" s="16">
        <v>74.099999999999994</v>
      </c>
      <c r="G8" s="32">
        <f t="shared" si="1"/>
        <v>39.978407557354927</v>
      </c>
      <c r="H8" s="12">
        <f t="shared" si="2"/>
        <v>83.028289612472577</v>
      </c>
      <c r="I8" s="6" t="s">
        <v>233</v>
      </c>
      <c r="J8" s="7" t="s">
        <v>22</v>
      </c>
      <c r="K8" s="8">
        <v>9</v>
      </c>
    </row>
    <row r="9" spans="1:11" ht="15.75" x14ac:dyDescent="0.25">
      <c r="A9" s="2" t="s">
        <v>111</v>
      </c>
      <c r="B9" s="15">
        <v>20.5</v>
      </c>
      <c r="C9" s="33">
        <v>9.0109890109890109</v>
      </c>
      <c r="D9" s="14">
        <v>17.5</v>
      </c>
      <c r="E9" s="31">
        <f t="shared" si="0"/>
        <v>36.64921465968586</v>
      </c>
      <c r="F9" s="16">
        <v>81.430000000000007</v>
      </c>
      <c r="G9" s="32">
        <f t="shared" si="1"/>
        <v>36.379712636620411</v>
      </c>
      <c r="H9" s="12">
        <f t="shared" si="2"/>
        <v>82.039916307295286</v>
      </c>
      <c r="I9" s="6" t="s">
        <v>198</v>
      </c>
      <c r="J9" s="7" t="s">
        <v>48</v>
      </c>
      <c r="K9" s="8">
        <v>11</v>
      </c>
    </row>
    <row r="10" spans="1:11" ht="15.75" x14ac:dyDescent="0.25">
      <c r="A10" s="2" t="s">
        <v>127</v>
      </c>
      <c r="B10" s="15">
        <v>23.5</v>
      </c>
      <c r="C10" s="33">
        <v>10.32967032967033</v>
      </c>
      <c r="D10" s="14">
        <v>14.7</v>
      </c>
      <c r="E10" s="31">
        <f t="shared" si="0"/>
        <v>30.785340314136125</v>
      </c>
      <c r="F10" s="24">
        <v>74.06</v>
      </c>
      <c r="G10" s="32">
        <f t="shared" si="1"/>
        <v>40</v>
      </c>
      <c r="H10" s="12">
        <f t="shared" si="2"/>
        <v>81.115010643806457</v>
      </c>
      <c r="I10" s="6" t="s">
        <v>234</v>
      </c>
      <c r="J10" s="7" t="s">
        <v>10</v>
      </c>
      <c r="K10" s="8">
        <v>11</v>
      </c>
    </row>
    <row r="11" spans="1:11" ht="15.75" x14ac:dyDescent="0.25">
      <c r="A11" s="2" t="s">
        <v>87</v>
      </c>
      <c r="B11" s="15">
        <v>16.5</v>
      </c>
      <c r="C11" s="33">
        <v>7.2527472527472527</v>
      </c>
      <c r="D11" s="14">
        <v>17.7</v>
      </c>
      <c r="E11" s="31">
        <f t="shared" si="0"/>
        <v>37.068062827225127</v>
      </c>
      <c r="F11" s="16">
        <v>81.459999999999994</v>
      </c>
      <c r="G11" s="32">
        <f t="shared" si="1"/>
        <v>36.366314755708324</v>
      </c>
      <c r="H11" s="12">
        <f t="shared" si="2"/>
        <v>80.687124835680706</v>
      </c>
      <c r="I11" s="6" t="s">
        <v>218</v>
      </c>
      <c r="J11" s="7" t="s">
        <v>46</v>
      </c>
      <c r="K11" s="8">
        <v>10</v>
      </c>
    </row>
    <row r="12" spans="1:11" ht="15.75" x14ac:dyDescent="0.25">
      <c r="A12" s="2" t="s">
        <v>126</v>
      </c>
      <c r="B12" s="15">
        <v>19.75</v>
      </c>
      <c r="C12" s="33">
        <v>8.6813186813186807</v>
      </c>
      <c r="D12" s="14">
        <v>17.899999999999999</v>
      </c>
      <c r="E12" s="31">
        <f t="shared" si="0"/>
        <v>37.486910994764393</v>
      </c>
      <c r="F12" s="16">
        <v>86.93</v>
      </c>
      <c r="G12" s="32">
        <f t="shared" si="1"/>
        <v>34.077993788105374</v>
      </c>
      <c r="H12" s="12">
        <f t="shared" si="2"/>
        <v>80.246223464188446</v>
      </c>
      <c r="I12" s="6" t="s">
        <v>235</v>
      </c>
      <c r="J12" s="7" t="s">
        <v>30</v>
      </c>
      <c r="K12" s="8">
        <v>11</v>
      </c>
    </row>
    <row r="13" spans="1:11" ht="15.75" x14ac:dyDescent="0.25">
      <c r="A13" s="2" t="s">
        <v>119</v>
      </c>
      <c r="B13" s="15">
        <v>9.5</v>
      </c>
      <c r="C13" s="33">
        <v>4.1758241758241761</v>
      </c>
      <c r="D13" s="14">
        <v>18.2</v>
      </c>
      <c r="E13" s="31">
        <f t="shared" si="0"/>
        <v>38.115183246073293</v>
      </c>
      <c r="F13" s="25">
        <v>79.56</v>
      </c>
      <c r="G13" s="32">
        <f t="shared" si="1"/>
        <v>37.234791352438414</v>
      </c>
      <c r="H13" s="12">
        <f t="shared" si="2"/>
        <v>79.525798774335883</v>
      </c>
      <c r="I13" s="6" t="s">
        <v>200</v>
      </c>
      <c r="J13" s="7" t="s">
        <v>1</v>
      </c>
      <c r="K13" s="8">
        <v>11</v>
      </c>
    </row>
    <row r="14" spans="1:11" ht="15.75" x14ac:dyDescent="0.25">
      <c r="A14" s="2" t="s">
        <v>96</v>
      </c>
      <c r="B14" s="15">
        <v>15.5</v>
      </c>
      <c r="C14" s="33">
        <v>6.813186813186813</v>
      </c>
      <c r="D14" s="14">
        <v>18.100000000000001</v>
      </c>
      <c r="E14" s="31">
        <f t="shared" si="0"/>
        <v>37.90575916230366</v>
      </c>
      <c r="F14" s="26">
        <v>88.36</v>
      </c>
      <c r="G14" s="32">
        <f t="shared" si="1"/>
        <v>33.526482571299233</v>
      </c>
      <c r="H14" s="12">
        <f t="shared" si="2"/>
        <v>78.245428546789697</v>
      </c>
      <c r="I14" s="6" t="s">
        <v>197</v>
      </c>
      <c r="J14" s="7" t="s">
        <v>4</v>
      </c>
      <c r="K14" s="8">
        <v>10</v>
      </c>
    </row>
    <row r="15" spans="1:11" ht="15.75" x14ac:dyDescent="0.25">
      <c r="A15" s="2" t="s">
        <v>124</v>
      </c>
      <c r="B15" s="15">
        <v>10.75</v>
      </c>
      <c r="C15" s="33">
        <v>4.7252747252747254</v>
      </c>
      <c r="D15" s="14">
        <v>18.899999999999999</v>
      </c>
      <c r="E15" s="31">
        <f t="shared" si="0"/>
        <v>39.581151832460733</v>
      </c>
      <c r="F15" s="16">
        <v>93.66</v>
      </c>
      <c r="G15" s="32">
        <f t="shared" si="1"/>
        <v>31.629297458893873</v>
      </c>
      <c r="H15" s="12">
        <f t="shared" si="2"/>
        <v>75.935724016629337</v>
      </c>
      <c r="I15" s="6" t="s">
        <v>237</v>
      </c>
      <c r="J15" s="7" t="s">
        <v>4</v>
      </c>
      <c r="K15" s="8">
        <v>11</v>
      </c>
    </row>
    <row r="16" spans="1:11" ht="15.75" x14ac:dyDescent="0.25">
      <c r="A16" s="2" t="s">
        <v>91</v>
      </c>
      <c r="B16" s="15">
        <v>12.5</v>
      </c>
      <c r="C16" s="33">
        <v>5.4945054945054945</v>
      </c>
      <c r="D16" s="14">
        <v>15.5</v>
      </c>
      <c r="E16" s="31">
        <f t="shared" si="0"/>
        <v>32.460732984293195</v>
      </c>
      <c r="F16" s="24">
        <v>78.66</v>
      </c>
      <c r="G16" s="32">
        <f t="shared" si="1"/>
        <v>37.660818713450297</v>
      </c>
      <c r="H16" s="12">
        <f t="shared" si="2"/>
        <v>75.616057192248988</v>
      </c>
      <c r="I16" s="6" t="s">
        <v>227</v>
      </c>
      <c r="J16" s="7" t="s">
        <v>14</v>
      </c>
      <c r="K16" s="8">
        <v>10</v>
      </c>
    </row>
    <row r="17" spans="1:11" ht="15.75" x14ac:dyDescent="0.25">
      <c r="A17" s="2" t="s">
        <v>123</v>
      </c>
      <c r="B17" s="15">
        <v>22.75</v>
      </c>
      <c r="C17" s="33">
        <v>10</v>
      </c>
      <c r="D17" s="14">
        <v>13.2</v>
      </c>
      <c r="E17" s="31">
        <f t="shared" si="0"/>
        <v>27.643979057591622</v>
      </c>
      <c r="F17" s="16">
        <v>79.8</v>
      </c>
      <c r="G17" s="32">
        <f t="shared" si="1"/>
        <v>37.122807017543863</v>
      </c>
      <c r="H17" s="12">
        <f t="shared" si="2"/>
        <v>74.766786075135485</v>
      </c>
      <c r="I17" s="6" t="s">
        <v>238</v>
      </c>
      <c r="J17" s="7" t="s">
        <v>25</v>
      </c>
      <c r="K17" s="8">
        <v>11</v>
      </c>
    </row>
    <row r="18" spans="1:11" ht="15.75" x14ac:dyDescent="0.25">
      <c r="A18" s="2" t="s">
        <v>130</v>
      </c>
      <c r="B18" s="15">
        <v>24.5</v>
      </c>
      <c r="C18" s="33">
        <v>10.76923076923077</v>
      </c>
      <c r="D18" s="14">
        <v>16.399999999999999</v>
      </c>
      <c r="E18" s="31">
        <f t="shared" si="0"/>
        <v>34.345549738219894</v>
      </c>
      <c r="F18" s="25">
        <v>99.91</v>
      </c>
      <c r="G18" s="32">
        <f t="shared" si="1"/>
        <v>29.650685617055352</v>
      </c>
      <c r="H18" s="12">
        <f t="shared" si="2"/>
        <v>74.76546612450602</v>
      </c>
      <c r="I18" s="6" t="s">
        <v>226</v>
      </c>
      <c r="J18" s="7" t="s">
        <v>11</v>
      </c>
      <c r="K18" s="8">
        <v>11</v>
      </c>
    </row>
    <row r="19" spans="1:11" ht="15.75" x14ac:dyDescent="0.25">
      <c r="A19" s="2" t="s">
        <v>139</v>
      </c>
      <c r="B19" s="15">
        <v>16.5</v>
      </c>
      <c r="C19" s="33">
        <v>7.2527472527472527</v>
      </c>
      <c r="D19" s="14">
        <v>13.7</v>
      </c>
      <c r="E19" s="31">
        <f t="shared" si="0"/>
        <v>28.691099476439788</v>
      </c>
      <c r="F19" s="16">
        <v>76.73</v>
      </c>
      <c r="G19" s="32">
        <f t="shared" si="1"/>
        <v>38.608106346930796</v>
      </c>
      <c r="H19" s="12">
        <f t="shared" si="2"/>
        <v>74.55195307611784</v>
      </c>
      <c r="I19" s="6" t="s">
        <v>191</v>
      </c>
      <c r="J19" s="7" t="s">
        <v>34</v>
      </c>
      <c r="K19" s="8">
        <v>11</v>
      </c>
    </row>
    <row r="20" spans="1:11" ht="15.75" x14ac:dyDescent="0.25">
      <c r="A20" s="2" t="s">
        <v>140</v>
      </c>
      <c r="B20" s="15">
        <v>19.75</v>
      </c>
      <c r="C20" s="33">
        <v>8.6813186813186807</v>
      </c>
      <c r="D20" s="14">
        <v>19.100000000000001</v>
      </c>
      <c r="E20" s="31">
        <f t="shared" si="0"/>
        <v>40</v>
      </c>
      <c r="F20" s="27">
        <v>114.85</v>
      </c>
      <c r="G20" s="32">
        <f t="shared" si="1"/>
        <v>25.79364388332608</v>
      </c>
      <c r="H20" s="12">
        <f t="shared" si="2"/>
        <v>74.474962564644756</v>
      </c>
      <c r="I20" s="6" t="s">
        <v>230</v>
      </c>
      <c r="J20" s="7" t="s">
        <v>5</v>
      </c>
      <c r="K20" s="8">
        <v>11</v>
      </c>
    </row>
    <row r="21" spans="1:11" ht="15.75" x14ac:dyDescent="0.25">
      <c r="A21" s="2" t="s">
        <v>95</v>
      </c>
      <c r="B21" s="15">
        <v>14</v>
      </c>
      <c r="C21" s="33">
        <v>6.1538461538461542</v>
      </c>
      <c r="D21" s="14">
        <v>16.899999999999999</v>
      </c>
      <c r="E21" s="31">
        <f t="shared" si="0"/>
        <v>35.392670157068061</v>
      </c>
      <c r="F21" s="35">
        <v>91.94</v>
      </c>
      <c r="G21" s="32">
        <f t="shared" si="1"/>
        <v>32.22101370458995</v>
      </c>
      <c r="H21" s="12">
        <f t="shared" si="2"/>
        <v>73.767530015504164</v>
      </c>
      <c r="I21" s="6" t="s">
        <v>208</v>
      </c>
      <c r="J21" s="7" t="s">
        <v>19</v>
      </c>
      <c r="K21" s="8">
        <v>10</v>
      </c>
    </row>
    <row r="22" spans="1:11" ht="15.75" x14ac:dyDescent="0.25">
      <c r="A22" s="2" t="s">
        <v>80</v>
      </c>
      <c r="B22" s="15">
        <v>15.5</v>
      </c>
      <c r="C22" s="33">
        <v>6.813186813186813</v>
      </c>
      <c r="D22" s="14">
        <v>16.899999999999999</v>
      </c>
      <c r="E22" s="31">
        <f t="shared" si="0"/>
        <v>35.392670157068061</v>
      </c>
      <c r="F22" s="16">
        <v>97.67</v>
      </c>
      <c r="G22" s="32">
        <f t="shared" si="1"/>
        <v>30.330705436674517</v>
      </c>
      <c r="H22" s="12">
        <f t="shared" si="2"/>
        <v>72.536562406929391</v>
      </c>
      <c r="I22" s="6" t="s">
        <v>223</v>
      </c>
      <c r="J22" s="7" t="s">
        <v>25</v>
      </c>
      <c r="K22" s="8">
        <v>9</v>
      </c>
    </row>
    <row r="23" spans="1:11" ht="15.75" x14ac:dyDescent="0.25">
      <c r="A23" s="2" t="s">
        <v>134</v>
      </c>
      <c r="B23" s="15">
        <v>17</v>
      </c>
      <c r="C23" s="33">
        <v>7.4725274725274726</v>
      </c>
      <c r="D23" s="14">
        <v>16.3</v>
      </c>
      <c r="E23" s="31">
        <f t="shared" si="0"/>
        <v>34.136125654450261</v>
      </c>
      <c r="F23" s="16">
        <v>96.35</v>
      </c>
      <c r="G23" s="32">
        <f t="shared" si="1"/>
        <v>30.746237675142712</v>
      </c>
      <c r="H23" s="12">
        <f t="shared" si="2"/>
        <v>72.354890802120451</v>
      </c>
      <c r="I23" s="6" t="s">
        <v>220</v>
      </c>
      <c r="J23" s="7" t="s">
        <v>12</v>
      </c>
      <c r="K23" s="8">
        <v>11</v>
      </c>
    </row>
    <row r="24" spans="1:11" ht="15.75" x14ac:dyDescent="0.25">
      <c r="A24" s="2" t="s">
        <v>86</v>
      </c>
      <c r="B24" s="15">
        <v>11.5</v>
      </c>
      <c r="C24" s="33">
        <v>5.0549450549450547</v>
      </c>
      <c r="D24" s="14">
        <v>14.9</v>
      </c>
      <c r="E24" s="31">
        <f t="shared" si="0"/>
        <v>31.204188481675391</v>
      </c>
      <c r="F24" s="16">
        <v>82.64</v>
      </c>
      <c r="G24" s="32">
        <f t="shared" si="1"/>
        <v>35.847047434656339</v>
      </c>
      <c r="H24" s="12">
        <f t="shared" si="2"/>
        <v>72.106180971276785</v>
      </c>
      <c r="I24" s="6" t="s">
        <v>216</v>
      </c>
      <c r="J24" s="7" t="s">
        <v>7</v>
      </c>
      <c r="K24" s="8">
        <v>10</v>
      </c>
    </row>
    <row r="25" spans="1:11" ht="15.75" x14ac:dyDescent="0.25">
      <c r="A25" s="2" t="s">
        <v>102</v>
      </c>
      <c r="B25" s="15">
        <v>12</v>
      </c>
      <c r="C25" s="33">
        <v>5.2747252747252746</v>
      </c>
      <c r="D25" s="14">
        <v>14.7</v>
      </c>
      <c r="E25" s="31">
        <f t="shared" si="0"/>
        <v>30.785340314136125</v>
      </c>
      <c r="F25" s="16">
        <v>84</v>
      </c>
      <c r="G25" s="32">
        <f t="shared" si="1"/>
        <v>35.266666666666666</v>
      </c>
      <c r="H25" s="12">
        <f t="shared" si="2"/>
        <v>71.326732255528071</v>
      </c>
      <c r="I25" s="6" t="s">
        <v>202</v>
      </c>
      <c r="J25" s="7" t="s">
        <v>24</v>
      </c>
      <c r="K25" s="8">
        <v>10</v>
      </c>
    </row>
    <row r="26" spans="1:11" ht="15.75" x14ac:dyDescent="0.25">
      <c r="A26" s="2" t="s">
        <v>50</v>
      </c>
      <c r="B26" s="15">
        <v>12.5</v>
      </c>
      <c r="C26" s="33">
        <v>5.4945054945054945</v>
      </c>
      <c r="D26" s="14">
        <v>16.8</v>
      </c>
      <c r="E26" s="31">
        <f t="shared" si="0"/>
        <v>35.183246073298427</v>
      </c>
      <c r="F26" s="24">
        <v>97.09</v>
      </c>
      <c r="G26" s="32">
        <f t="shared" si="1"/>
        <v>30.511896178803173</v>
      </c>
      <c r="H26" s="12">
        <f t="shared" si="2"/>
        <v>71.189647746607093</v>
      </c>
      <c r="I26" s="6" t="s">
        <v>229</v>
      </c>
      <c r="J26" s="7" t="s">
        <v>25</v>
      </c>
      <c r="K26" s="8">
        <v>9</v>
      </c>
    </row>
    <row r="27" spans="1:11" ht="15.75" x14ac:dyDescent="0.25">
      <c r="A27" s="2" t="s">
        <v>101</v>
      </c>
      <c r="B27" s="15">
        <v>21.5</v>
      </c>
      <c r="C27" s="33">
        <v>9.4505494505494507</v>
      </c>
      <c r="D27" s="14">
        <v>11.7</v>
      </c>
      <c r="E27" s="31">
        <f t="shared" si="0"/>
        <v>24.502617801047119</v>
      </c>
      <c r="F27" s="16">
        <v>80.91</v>
      </c>
      <c r="G27" s="32">
        <f t="shared" si="1"/>
        <v>36.613521196391055</v>
      </c>
      <c r="H27" s="12">
        <f t="shared" si="2"/>
        <v>70.566688447987616</v>
      </c>
      <c r="I27" s="6" t="s">
        <v>206</v>
      </c>
      <c r="J27" s="7" t="s">
        <v>31</v>
      </c>
      <c r="K27" s="8">
        <v>10</v>
      </c>
    </row>
    <row r="28" spans="1:11" ht="15.75" x14ac:dyDescent="0.25">
      <c r="A28" s="2" t="s">
        <v>103</v>
      </c>
      <c r="B28" s="15">
        <v>7.5</v>
      </c>
      <c r="C28" s="33">
        <v>3.2967032967032965</v>
      </c>
      <c r="D28" s="14">
        <v>18</v>
      </c>
      <c r="E28" s="31">
        <f t="shared" si="0"/>
        <v>37.696335078534027</v>
      </c>
      <c r="F28" s="16">
        <v>100.71</v>
      </c>
      <c r="G28" s="32">
        <f t="shared" si="1"/>
        <v>29.415152417833387</v>
      </c>
      <c r="H28" s="12">
        <f t="shared" si="2"/>
        <v>70.408190793070716</v>
      </c>
      <c r="I28" s="6" t="s">
        <v>213</v>
      </c>
      <c r="J28" s="7" t="s">
        <v>15</v>
      </c>
      <c r="K28" s="8">
        <v>10</v>
      </c>
    </row>
    <row r="29" spans="1:11" ht="15.75" x14ac:dyDescent="0.25">
      <c r="A29" s="2" t="s">
        <v>54</v>
      </c>
      <c r="B29" s="15">
        <v>12</v>
      </c>
      <c r="C29" s="33">
        <v>5.2747252747252746</v>
      </c>
      <c r="D29" s="14">
        <v>14.2</v>
      </c>
      <c r="E29" s="31">
        <f t="shared" si="0"/>
        <v>29.738219895287955</v>
      </c>
      <c r="F29" s="16">
        <v>88.49</v>
      </c>
      <c r="G29" s="32">
        <f t="shared" si="1"/>
        <v>33.477229065431125</v>
      </c>
      <c r="H29" s="12">
        <f t="shared" si="2"/>
        <v>68.490174235444357</v>
      </c>
      <c r="I29" s="6" t="s">
        <v>222</v>
      </c>
      <c r="J29" s="7" t="s">
        <v>14</v>
      </c>
      <c r="K29" s="8">
        <v>9</v>
      </c>
    </row>
    <row r="30" spans="1:11" ht="15.75" x14ac:dyDescent="0.25">
      <c r="A30" s="2" t="s">
        <v>109</v>
      </c>
      <c r="B30" s="15">
        <v>18.5</v>
      </c>
      <c r="C30" s="33">
        <v>8.1318681318681314</v>
      </c>
      <c r="D30" s="14">
        <v>11.3</v>
      </c>
      <c r="E30" s="31">
        <f t="shared" si="0"/>
        <v>23.664921465968586</v>
      </c>
      <c r="F30" s="16">
        <v>80.959999999999994</v>
      </c>
      <c r="G30" s="32">
        <f t="shared" si="1"/>
        <v>36.590909090909093</v>
      </c>
      <c r="H30" s="12">
        <f t="shared" si="2"/>
        <v>68.387698688745814</v>
      </c>
      <c r="I30" s="6" t="s">
        <v>194</v>
      </c>
      <c r="J30" s="7" t="s">
        <v>33</v>
      </c>
      <c r="K30" s="8">
        <v>10</v>
      </c>
    </row>
    <row r="31" spans="1:11" ht="15.75" x14ac:dyDescent="0.25">
      <c r="A31" s="2" t="s">
        <v>74</v>
      </c>
      <c r="B31" s="15">
        <v>17</v>
      </c>
      <c r="C31" s="33">
        <v>7.4725274725274726</v>
      </c>
      <c r="D31" s="14">
        <v>12.3</v>
      </c>
      <c r="E31" s="31">
        <f t="shared" si="0"/>
        <v>25.759162303664919</v>
      </c>
      <c r="F31" s="16">
        <v>87.04</v>
      </c>
      <c r="G31" s="32">
        <f t="shared" si="1"/>
        <v>34.034926470588232</v>
      </c>
      <c r="H31" s="12">
        <f t="shared" si="2"/>
        <v>67.266616246780615</v>
      </c>
      <c r="I31" s="6" t="s">
        <v>207</v>
      </c>
      <c r="J31" s="7" t="s">
        <v>36</v>
      </c>
      <c r="K31" s="8">
        <v>9</v>
      </c>
    </row>
    <row r="32" spans="1:11" ht="15.75" x14ac:dyDescent="0.25">
      <c r="A32" s="2" t="s">
        <v>89</v>
      </c>
      <c r="B32" s="15">
        <v>14.5</v>
      </c>
      <c r="C32" s="33">
        <v>6.3736263736263732</v>
      </c>
      <c r="D32" s="14">
        <v>14.3</v>
      </c>
      <c r="E32" s="31">
        <f t="shared" si="0"/>
        <v>29.947643979057588</v>
      </c>
      <c r="F32" s="26">
        <v>101.34</v>
      </c>
      <c r="G32" s="32">
        <f t="shared" si="1"/>
        <v>29.232287349516479</v>
      </c>
      <c r="H32" s="12">
        <f t="shared" si="2"/>
        <v>65.553557702200436</v>
      </c>
      <c r="I32" s="6" t="s">
        <v>224</v>
      </c>
      <c r="J32" s="7" t="s">
        <v>9</v>
      </c>
      <c r="K32" s="8">
        <v>10</v>
      </c>
    </row>
    <row r="33" spans="1:11" ht="15.75" x14ac:dyDescent="0.25">
      <c r="A33" s="2" t="s">
        <v>71</v>
      </c>
      <c r="B33" s="15">
        <v>8</v>
      </c>
      <c r="C33" s="33">
        <v>3.5164835164835164</v>
      </c>
      <c r="D33" s="14">
        <v>15.4</v>
      </c>
      <c r="E33" s="31">
        <f t="shared" si="0"/>
        <v>32.251308900523554</v>
      </c>
      <c r="F33" s="16">
        <v>105.34</v>
      </c>
      <c r="G33" s="32">
        <f t="shared" si="1"/>
        <v>28.122270742358079</v>
      </c>
      <c r="H33" s="12">
        <f t="shared" si="2"/>
        <v>63.890063159365155</v>
      </c>
      <c r="I33" s="6" t="s">
        <v>209</v>
      </c>
      <c r="J33" s="7" t="s">
        <v>16</v>
      </c>
      <c r="K33" s="8">
        <v>9</v>
      </c>
    </row>
    <row r="34" spans="1:11" ht="15.75" x14ac:dyDescent="0.25">
      <c r="A34" s="2" t="s">
        <v>118</v>
      </c>
      <c r="B34" s="15">
        <v>21.5</v>
      </c>
      <c r="C34" s="33">
        <v>9.4505494505494507</v>
      </c>
      <c r="D34" s="14">
        <v>9.6999999999999993</v>
      </c>
      <c r="E34" s="31">
        <f t="shared" si="0"/>
        <v>20.31413612565445</v>
      </c>
      <c r="F34" s="25">
        <v>87.14</v>
      </c>
      <c r="G34" s="32">
        <f t="shared" si="1"/>
        <v>33.995868717007113</v>
      </c>
      <c r="H34" s="12">
        <f t="shared" si="2"/>
        <v>63.760554293211015</v>
      </c>
      <c r="I34" s="6" t="s">
        <v>193</v>
      </c>
      <c r="J34" s="7" t="s">
        <v>49</v>
      </c>
      <c r="K34" s="8">
        <v>11</v>
      </c>
    </row>
    <row r="35" spans="1:11" ht="15.75" x14ac:dyDescent="0.25">
      <c r="A35" s="2" t="s">
        <v>55</v>
      </c>
      <c r="B35" s="15">
        <v>21</v>
      </c>
      <c r="C35" s="33">
        <v>9.2307692307692299</v>
      </c>
      <c r="D35" s="14">
        <v>10.5</v>
      </c>
      <c r="E35" s="31">
        <f t="shared" si="0"/>
        <v>21.989528795811516</v>
      </c>
      <c r="F35" s="16">
        <v>91.15</v>
      </c>
      <c r="G35" s="32">
        <f t="shared" si="1"/>
        <v>32.500274273176082</v>
      </c>
      <c r="H35" s="12">
        <f t="shared" si="2"/>
        <v>63.720572299756824</v>
      </c>
      <c r="I35" s="6" t="s">
        <v>225</v>
      </c>
      <c r="J35" s="7" t="s">
        <v>8</v>
      </c>
      <c r="K35" s="8">
        <v>9</v>
      </c>
    </row>
    <row r="36" spans="1:11" ht="15.75" x14ac:dyDescent="0.25">
      <c r="A36" s="2" t="s">
        <v>76</v>
      </c>
      <c r="B36" s="15">
        <v>19.5</v>
      </c>
      <c r="C36" s="33">
        <v>8.5714285714285712</v>
      </c>
      <c r="D36" s="14">
        <v>13.5</v>
      </c>
      <c r="E36" s="31">
        <f t="shared" si="0"/>
        <v>28.272251308900522</v>
      </c>
      <c r="F36" s="16">
        <v>115.86</v>
      </c>
      <c r="G36" s="32">
        <f t="shared" si="1"/>
        <v>25.568789918867601</v>
      </c>
      <c r="H36" s="12">
        <f t="shared" si="2"/>
        <v>62.412469799196693</v>
      </c>
      <c r="I36" s="6" t="s">
        <v>212</v>
      </c>
      <c r="J36" s="7" t="s">
        <v>5</v>
      </c>
      <c r="K36" s="8">
        <v>9</v>
      </c>
    </row>
    <row r="37" spans="1:11" ht="15.75" x14ac:dyDescent="0.25">
      <c r="A37" s="2" t="s">
        <v>108</v>
      </c>
      <c r="B37" s="15">
        <v>14.5</v>
      </c>
      <c r="C37" s="33">
        <v>6.3736263736263732</v>
      </c>
      <c r="D37" s="14">
        <v>11.4</v>
      </c>
      <c r="E37" s="31">
        <f t="shared" si="0"/>
        <v>23.874345549738219</v>
      </c>
      <c r="F37" s="25">
        <v>93.58</v>
      </c>
      <c r="G37" s="32">
        <f t="shared" si="1"/>
        <v>31.656336824107719</v>
      </c>
      <c r="H37" s="12">
        <f t="shared" si="2"/>
        <v>61.904308747472314</v>
      </c>
      <c r="I37" s="6" t="s">
        <v>192</v>
      </c>
      <c r="J37" s="7" t="s">
        <v>30</v>
      </c>
      <c r="K37" s="8">
        <v>10</v>
      </c>
    </row>
    <row r="38" spans="1:11" ht="15.75" x14ac:dyDescent="0.25">
      <c r="A38" s="2" t="s">
        <v>51</v>
      </c>
      <c r="B38" s="15">
        <v>11</v>
      </c>
      <c r="C38" s="33">
        <v>4.8351648351648349</v>
      </c>
      <c r="D38" s="14">
        <v>10.9</v>
      </c>
      <c r="E38" s="31">
        <f t="shared" si="0"/>
        <v>22.827225130890049</v>
      </c>
      <c r="F38" s="16">
        <v>89.5</v>
      </c>
      <c r="G38" s="32">
        <f t="shared" si="1"/>
        <v>33.099441340782121</v>
      </c>
      <c r="H38" s="12">
        <f t="shared" si="2"/>
        <v>60.76183130683701</v>
      </c>
      <c r="I38" s="6" t="s">
        <v>228</v>
      </c>
      <c r="J38" s="7" t="s">
        <v>47</v>
      </c>
      <c r="K38" s="8">
        <v>9</v>
      </c>
    </row>
    <row r="39" spans="1:11" ht="15.75" x14ac:dyDescent="0.25">
      <c r="A39" s="2" t="s">
        <v>79</v>
      </c>
      <c r="B39" s="15">
        <v>11.5</v>
      </c>
      <c r="C39" s="33">
        <v>5.0549450549450547</v>
      </c>
      <c r="D39" s="14">
        <v>13.3</v>
      </c>
      <c r="E39" s="31">
        <f t="shared" si="0"/>
        <v>27.853403141361255</v>
      </c>
      <c r="F39" s="16">
        <v>109.96</v>
      </c>
      <c r="G39" s="32">
        <f t="shared" si="1"/>
        <v>26.940705711167698</v>
      </c>
      <c r="H39" s="12">
        <f t="shared" si="2"/>
        <v>59.849053907474001</v>
      </c>
      <c r="I39" s="6" t="s">
        <v>231</v>
      </c>
      <c r="J39" s="7" t="s">
        <v>20</v>
      </c>
      <c r="K39" s="8">
        <v>9</v>
      </c>
    </row>
    <row r="40" spans="1:11" ht="15.75" x14ac:dyDescent="0.25">
      <c r="A40" s="2" t="s">
        <v>60</v>
      </c>
      <c r="B40" s="15">
        <v>6.75</v>
      </c>
      <c r="C40" s="33">
        <v>2.9670329670329672</v>
      </c>
      <c r="D40" s="14">
        <v>12.1</v>
      </c>
      <c r="E40" s="31">
        <f t="shared" si="0"/>
        <v>25.340314136125652</v>
      </c>
      <c r="F40" s="16">
        <v>105.32</v>
      </c>
      <c r="G40" s="32">
        <f t="shared" si="1"/>
        <v>28.127611090011396</v>
      </c>
      <c r="H40" s="12">
        <f t="shared" si="2"/>
        <v>56.434958193170019</v>
      </c>
      <c r="I40" s="6" t="s">
        <v>221</v>
      </c>
      <c r="J40" s="7" t="s">
        <v>37</v>
      </c>
      <c r="K40" s="8">
        <v>9</v>
      </c>
    </row>
    <row r="41" spans="1:11" ht="15.75" x14ac:dyDescent="0.25">
      <c r="A41" s="2" t="s">
        <v>75</v>
      </c>
      <c r="B41" s="15">
        <v>11.75</v>
      </c>
      <c r="C41" s="33">
        <v>5.1648351648351651</v>
      </c>
      <c r="D41" s="14">
        <v>8.6</v>
      </c>
      <c r="E41" s="31">
        <f t="shared" si="0"/>
        <v>18.01047120418848</v>
      </c>
      <c r="F41" s="16">
        <v>93.9</v>
      </c>
      <c r="G41" s="32">
        <f t="shared" si="1"/>
        <v>31.548455804046856</v>
      </c>
      <c r="H41" s="12">
        <f t="shared" si="2"/>
        <v>54.723762173070497</v>
      </c>
      <c r="I41" s="6" t="s">
        <v>205</v>
      </c>
      <c r="J41" s="7" t="s">
        <v>12</v>
      </c>
      <c r="K41" s="8">
        <v>9</v>
      </c>
    </row>
    <row r="42" spans="1:11" ht="15.75" x14ac:dyDescent="0.25">
      <c r="A42" s="2" t="s">
        <v>78</v>
      </c>
      <c r="B42" s="15">
        <v>10.5</v>
      </c>
      <c r="C42" s="33">
        <v>4.615384615384615</v>
      </c>
      <c r="D42" s="14">
        <v>9.6999999999999993</v>
      </c>
      <c r="E42" s="31">
        <f t="shared" si="0"/>
        <v>20.31413612565445</v>
      </c>
      <c r="F42" s="16">
        <v>113.45</v>
      </c>
      <c r="G42" s="32">
        <f t="shared" si="1"/>
        <v>26.111943587483474</v>
      </c>
      <c r="H42" s="12">
        <f t="shared" si="2"/>
        <v>51.041464328522537</v>
      </c>
      <c r="I42" s="6" t="s">
        <v>236</v>
      </c>
      <c r="J42" s="7" t="s">
        <v>40</v>
      </c>
      <c r="K42" s="8">
        <v>9</v>
      </c>
    </row>
    <row r="43" spans="1:11" ht="15.75" x14ac:dyDescent="0.25">
      <c r="A43" s="2" t="s">
        <v>81</v>
      </c>
      <c r="B43" s="15">
        <v>11.5</v>
      </c>
      <c r="C43" s="33">
        <v>5.0549450549450547</v>
      </c>
      <c r="D43" s="14">
        <v>8.3000000000000007</v>
      </c>
      <c r="E43" s="31">
        <f t="shared" si="0"/>
        <v>17.38219895287958</v>
      </c>
      <c r="F43" s="16">
        <v>113.3</v>
      </c>
      <c r="G43" s="32">
        <f t="shared" si="1"/>
        <v>26.146513680494266</v>
      </c>
      <c r="H43" s="12">
        <f t="shared" si="2"/>
        <v>48.583657688318901</v>
      </c>
      <c r="I43" s="6" t="s">
        <v>217</v>
      </c>
      <c r="J43" s="7" t="s">
        <v>40</v>
      </c>
      <c r="K43" s="8">
        <v>9</v>
      </c>
    </row>
    <row r="44" spans="1:11" ht="15.75" x14ac:dyDescent="0.25">
      <c r="A44" s="2" t="s">
        <v>67</v>
      </c>
      <c r="B44" s="15">
        <v>19.5</v>
      </c>
      <c r="C44" s="33">
        <v>8.5714285714285712</v>
      </c>
      <c r="D44" s="14" t="s">
        <v>245</v>
      </c>
      <c r="E44" s="31" t="s">
        <v>245</v>
      </c>
      <c r="F44" s="16">
        <v>97.66</v>
      </c>
      <c r="G44" s="32">
        <f t="shared" si="1"/>
        <v>30.333811181650628</v>
      </c>
      <c r="H44" s="12">
        <f>C44+G44</f>
        <v>38.905239753079201</v>
      </c>
      <c r="I44" s="6" t="s">
        <v>210</v>
      </c>
      <c r="J44" s="7" t="s">
        <v>29</v>
      </c>
      <c r="K44" s="8">
        <v>9</v>
      </c>
    </row>
    <row r="45" spans="1:11" ht="15.75" x14ac:dyDescent="0.25">
      <c r="A45" s="2" t="s">
        <v>69</v>
      </c>
      <c r="B45" s="15">
        <v>18.5</v>
      </c>
      <c r="C45" s="33">
        <v>8.1318681318681314</v>
      </c>
      <c r="D45" s="14">
        <v>0</v>
      </c>
      <c r="E45" s="31">
        <f>(40*D45)/19.1</f>
        <v>0</v>
      </c>
      <c r="F45" s="26">
        <v>99.55</v>
      </c>
      <c r="G45" s="32">
        <f t="shared" si="1"/>
        <v>29.757910597689605</v>
      </c>
      <c r="H45" s="12">
        <f>C45+E45+G45</f>
        <v>37.889778729557733</v>
      </c>
      <c r="I45" s="6" t="s">
        <v>211</v>
      </c>
      <c r="J45" s="7" t="s">
        <v>38</v>
      </c>
      <c r="K45" s="8">
        <v>9</v>
      </c>
    </row>
    <row r="46" spans="1:11" ht="15.75" x14ac:dyDescent="0.25">
      <c r="A46" s="2" t="s">
        <v>70</v>
      </c>
      <c r="B46" s="15">
        <v>16</v>
      </c>
      <c r="C46" s="33">
        <v>7.0329670329670328</v>
      </c>
      <c r="D46" s="14">
        <v>0</v>
      </c>
      <c r="E46" s="31">
        <f>(40*D46)/19.1</f>
        <v>0</v>
      </c>
      <c r="F46" s="16">
        <v>97.37</v>
      </c>
      <c r="G46" s="32">
        <f t="shared" si="1"/>
        <v>30.424155283968368</v>
      </c>
      <c r="H46" s="12">
        <f>C46+E46+G46</f>
        <v>37.457122316935397</v>
      </c>
      <c r="I46" s="6" t="s">
        <v>204</v>
      </c>
      <c r="J46" s="7" t="s">
        <v>18</v>
      </c>
      <c r="K46" s="8">
        <v>9</v>
      </c>
    </row>
    <row r="47" spans="1:11" ht="15.75" x14ac:dyDescent="0.25">
      <c r="A47" s="2" t="s">
        <v>83</v>
      </c>
      <c r="B47" s="15">
        <v>12.5</v>
      </c>
      <c r="C47" s="33">
        <v>5.4945054945054945</v>
      </c>
      <c r="D47" s="14">
        <v>0</v>
      </c>
      <c r="E47" s="31">
        <f>(40*D47)/19.1</f>
        <v>0</v>
      </c>
      <c r="F47" s="16">
        <v>96.3</v>
      </c>
      <c r="G47" s="32">
        <f t="shared" si="1"/>
        <v>30.76220145379024</v>
      </c>
      <c r="H47" s="12">
        <f>C47+E47+G47</f>
        <v>36.256706948295736</v>
      </c>
      <c r="I47" s="6" t="s">
        <v>214</v>
      </c>
      <c r="J47" s="7" t="s">
        <v>8</v>
      </c>
      <c r="K47" s="8">
        <v>10</v>
      </c>
    </row>
  </sheetData>
  <autoFilter ref="A1:K1">
    <sortState ref="A2:K47">
      <sortCondition descending="1" ref="H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49"/>
    </sheetView>
  </sheetViews>
  <sheetFormatPr defaultRowHeight="15" x14ac:dyDescent="0.25"/>
  <sheetData>
    <row r="1" spans="1:14" x14ac:dyDescent="0.25">
      <c r="A1" s="157" t="s">
        <v>244</v>
      </c>
      <c r="B1" s="157"/>
      <c r="C1" s="157"/>
      <c r="D1" s="157"/>
      <c r="E1" s="157"/>
      <c r="F1" s="157"/>
      <c r="G1" s="157"/>
      <c r="H1" s="157"/>
      <c r="I1" s="13"/>
      <c r="J1" s="158" t="s">
        <v>145</v>
      </c>
      <c r="K1" s="158" t="s">
        <v>274</v>
      </c>
      <c r="L1" s="152" t="s">
        <v>188</v>
      </c>
      <c r="M1" s="152" t="s">
        <v>189</v>
      </c>
      <c r="N1" s="152" t="s">
        <v>190</v>
      </c>
    </row>
    <row r="2" spans="1:14" x14ac:dyDescent="0.25">
      <c r="A2" s="153" t="s">
        <v>141</v>
      </c>
      <c r="B2" s="153" t="s">
        <v>142</v>
      </c>
      <c r="C2" s="153" t="s">
        <v>239</v>
      </c>
      <c r="D2" s="153"/>
      <c r="E2" s="154" t="s">
        <v>240</v>
      </c>
      <c r="F2" s="155"/>
      <c r="G2" s="155"/>
      <c r="H2" s="155"/>
      <c r="I2" s="156"/>
      <c r="J2" s="159"/>
      <c r="K2" s="159"/>
      <c r="L2" s="152"/>
      <c r="M2" s="152"/>
      <c r="N2" s="152"/>
    </row>
    <row r="3" spans="1:14" ht="25.5" x14ac:dyDescent="0.25">
      <c r="A3" s="153"/>
      <c r="B3" s="153"/>
      <c r="C3" s="9" t="s">
        <v>143</v>
      </c>
      <c r="D3" s="9" t="s">
        <v>144</v>
      </c>
      <c r="E3" s="9" t="s">
        <v>241</v>
      </c>
      <c r="F3" s="10" t="s">
        <v>242</v>
      </c>
      <c r="G3" s="11" t="s">
        <v>243</v>
      </c>
      <c r="H3" s="10" t="s">
        <v>242</v>
      </c>
      <c r="I3" s="10" t="s">
        <v>273</v>
      </c>
      <c r="J3" s="160"/>
      <c r="K3" s="160"/>
      <c r="L3" s="152"/>
      <c r="M3" s="152"/>
      <c r="N3" s="152"/>
    </row>
    <row r="4" spans="1:14" ht="15.75" x14ac:dyDescent="0.25">
      <c r="A4" s="23">
        <v>1</v>
      </c>
      <c r="B4" s="2" t="s">
        <v>139</v>
      </c>
      <c r="C4" s="15">
        <v>16.5</v>
      </c>
      <c r="D4" s="33">
        <v>7.2527472527472527</v>
      </c>
      <c r="E4" s="14">
        <v>13.7</v>
      </c>
      <c r="F4" s="31">
        <f>(40*E4)/19.1</f>
        <v>28.691099476439788</v>
      </c>
      <c r="G4" s="16">
        <v>76.73</v>
      </c>
      <c r="H4" s="32">
        <f>(40*74.06)/G4</f>
        <v>38.608106346930796</v>
      </c>
      <c r="I4" s="12">
        <f>D4+F4+H4</f>
        <v>74.55195307611784</v>
      </c>
      <c r="J4" s="12"/>
      <c r="K4" s="12"/>
      <c r="L4" s="6" t="s">
        <v>191</v>
      </c>
      <c r="M4" s="7" t="s">
        <v>34</v>
      </c>
      <c r="N4" s="8">
        <v>11</v>
      </c>
    </row>
    <row r="5" spans="1:14" ht="15.75" x14ac:dyDescent="0.25">
      <c r="A5" s="23">
        <v>2</v>
      </c>
      <c r="B5" s="2" t="s">
        <v>108</v>
      </c>
      <c r="C5" s="15">
        <v>14.5</v>
      </c>
      <c r="D5" s="33">
        <v>6.3736263736263732</v>
      </c>
      <c r="E5" s="14">
        <v>11.4</v>
      </c>
      <c r="F5" s="31">
        <f t="shared" ref="F5:F49" si="0">(40*E5)/19.1</f>
        <v>23.874345549738219</v>
      </c>
      <c r="G5" s="16">
        <v>93.58</v>
      </c>
      <c r="H5" s="32">
        <f t="shared" ref="H5:H49" si="1">(40*74.06)/G5</f>
        <v>31.656336824107719</v>
      </c>
      <c r="I5" s="12">
        <f t="shared" ref="I5:I49" si="2">D5+F5+H5</f>
        <v>61.904308747472314</v>
      </c>
      <c r="J5" s="12"/>
      <c r="K5" s="12"/>
      <c r="L5" s="6" t="s">
        <v>192</v>
      </c>
      <c r="M5" s="7" t="s">
        <v>30</v>
      </c>
      <c r="N5" s="8">
        <v>10</v>
      </c>
    </row>
    <row r="6" spans="1:14" ht="15.75" x14ac:dyDescent="0.25">
      <c r="A6" s="23">
        <v>3</v>
      </c>
      <c r="B6" s="2" t="s">
        <v>118</v>
      </c>
      <c r="C6" s="15">
        <v>21.5</v>
      </c>
      <c r="D6" s="33">
        <v>9.4505494505494507</v>
      </c>
      <c r="E6" s="14">
        <v>9.6999999999999993</v>
      </c>
      <c r="F6" s="31">
        <f t="shared" si="0"/>
        <v>20.31413612565445</v>
      </c>
      <c r="G6" s="16">
        <v>87.14</v>
      </c>
      <c r="H6" s="32">
        <f t="shared" si="1"/>
        <v>33.995868717007113</v>
      </c>
      <c r="I6" s="12">
        <f t="shared" si="2"/>
        <v>63.760554293211015</v>
      </c>
      <c r="J6" s="12"/>
      <c r="K6" s="12"/>
      <c r="L6" s="6" t="s">
        <v>193</v>
      </c>
      <c r="M6" s="7" t="s">
        <v>49</v>
      </c>
      <c r="N6" s="8">
        <v>11</v>
      </c>
    </row>
    <row r="7" spans="1:14" ht="15.75" x14ac:dyDescent="0.25">
      <c r="A7" s="23">
        <v>4</v>
      </c>
      <c r="B7" s="2" t="s">
        <v>109</v>
      </c>
      <c r="C7" s="15">
        <v>18.5</v>
      </c>
      <c r="D7" s="33">
        <v>8.1318681318681314</v>
      </c>
      <c r="E7" s="14">
        <v>11.3</v>
      </c>
      <c r="F7" s="31">
        <f t="shared" si="0"/>
        <v>23.664921465968586</v>
      </c>
      <c r="G7" s="16">
        <v>80.959999999999994</v>
      </c>
      <c r="H7" s="32">
        <f t="shared" si="1"/>
        <v>36.590909090909093</v>
      </c>
      <c r="I7" s="12">
        <f t="shared" si="2"/>
        <v>68.387698688745814</v>
      </c>
      <c r="J7" s="12"/>
      <c r="K7" s="12"/>
      <c r="L7" s="6" t="s">
        <v>194</v>
      </c>
      <c r="M7" s="7" t="s">
        <v>33</v>
      </c>
      <c r="N7" s="8">
        <v>10</v>
      </c>
    </row>
    <row r="8" spans="1:14" ht="15.75" x14ac:dyDescent="0.25">
      <c r="A8" s="23">
        <v>5</v>
      </c>
      <c r="B8" s="2" t="s">
        <v>107</v>
      </c>
      <c r="C8" s="15">
        <v>23</v>
      </c>
      <c r="D8" s="33">
        <v>10.109890109890109</v>
      </c>
      <c r="E8" s="14">
        <v>17.2</v>
      </c>
      <c r="F8" s="31">
        <f t="shared" si="0"/>
        <v>36.02094240837696</v>
      </c>
      <c r="G8" s="16">
        <v>74.56</v>
      </c>
      <c r="H8" s="32">
        <f t="shared" si="1"/>
        <v>39.731759656652358</v>
      </c>
      <c r="I8" s="12">
        <f t="shared" si="2"/>
        <v>85.862592174919428</v>
      </c>
      <c r="J8" s="12"/>
      <c r="K8" s="12"/>
      <c r="L8" s="6" t="s">
        <v>196</v>
      </c>
      <c r="M8" s="7" t="s">
        <v>31</v>
      </c>
      <c r="N8" s="8">
        <v>10</v>
      </c>
    </row>
    <row r="9" spans="1:14" ht="15.75" x14ac:dyDescent="0.25">
      <c r="A9" s="23">
        <v>6</v>
      </c>
      <c r="B9" s="2" t="s">
        <v>96</v>
      </c>
      <c r="C9" s="15">
        <v>15.5</v>
      </c>
      <c r="D9" s="33">
        <v>6.813186813186813</v>
      </c>
      <c r="E9" s="14">
        <v>18.100000000000001</v>
      </c>
      <c r="F9" s="31">
        <f t="shared" si="0"/>
        <v>37.90575916230366</v>
      </c>
      <c r="G9" s="16">
        <v>88.36</v>
      </c>
      <c r="H9" s="32">
        <f t="shared" si="1"/>
        <v>33.526482571299233</v>
      </c>
      <c r="I9" s="12">
        <f t="shared" si="2"/>
        <v>78.245428546789697</v>
      </c>
      <c r="J9" s="12"/>
      <c r="K9" s="12"/>
      <c r="L9" s="6" t="s">
        <v>197</v>
      </c>
      <c r="M9" s="7" t="s">
        <v>4</v>
      </c>
      <c r="N9" s="8">
        <v>10</v>
      </c>
    </row>
    <row r="10" spans="1:14" ht="15.75" x14ac:dyDescent="0.25">
      <c r="A10" s="23">
        <v>7</v>
      </c>
      <c r="B10" s="2" t="s">
        <v>111</v>
      </c>
      <c r="C10" s="15">
        <v>20.5</v>
      </c>
      <c r="D10" s="33">
        <v>9.0109890109890109</v>
      </c>
      <c r="E10" s="14">
        <v>17.5</v>
      </c>
      <c r="F10" s="31">
        <f t="shared" si="0"/>
        <v>36.64921465968586</v>
      </c>
      <c r="G10" s="16">
        <v>81.430000000000007</v>
      </c>
      <c r="H10" s="32">
        <f t="shared" si="1"/>
        <v>36.379712636620411</v>
      </c>
      <c r="I10" s="12">
        <f t="shared" si="2"/>
        <v>82.039916307295286</v>
      </c>
      <c r="J10" s="12"/>
      <c r="K10" s="12"/>
      <c r="L10" s="6" t="s">
        <v>198</v>
      </c>
      <c r="M10" s="7" t="s">
        <v>48</v>
      </c>
      <c r="N10" s="8">
        <v>11</v>
      </c>
    </row>
    <row r="11" spans="1:14" ht="15.75" x14ac:dyDescent="0.25">
      <c r="A11" s="23">
        <v>8</v>
      </c>
      <c r="B11" s="2" t="s">
        <v>119</v>
      </c>
      <c r="C11" s="15">
        <v>9.5</v>
      </c>
      <c r="D11" s="33">
        <v>4.1758241758241761</v>
      </c>
      <c r="E11" s="14">
        <v>18.2</v>
      </c>
      <c r="F11" s="31">
        <f t="shared" si="0"/>
        <v>38.115183246073293</v>
      </c>
      <c r="G11" s="16">
        <v>79.56</v>
      </c>
      <c r="H11" s="32">
        <f t="shared" si="1"/>
        <v>37.234791352438414</v>
      </c>
      <c r="I11" s="12">
        <f t="shared" si="2"/>
        <v>79.525798774335883</v>
      </c>
      <c r="J11" s="12"/>
      <c r="K11" s="12"/>
      <c r="L11" s="6" t="s">
        <v>200</v>
      </c>
      <c r="M11" s="7" t="s">
        <v>1</v>
      </c>
      <c r="N11" s="8">
        <v>11</v>
      </c>
    </row>
    <row r="12" spans="1:14" ht="15.75" x14ac:dyDescent="0.25">
      <c r="A12" s="23">
        <v>9</v>
      </c>
      <c r="B12" s="2" t="s">
        <v>120</v>
      </c>
      <c r="C12" s="15">
        <v>23.5</v>
      </c>
      <c r="D12" s="33">
        <v>10.32967032967033</v>
      </c>
      <c r="E12" s="14">
        <v>17.2</v>
      </c>
      <c r="F12" s="31">
        <f t="shared" si="0"/>
        <v>36.02094240837696</v>
      </c>
      <c r="G12" s="24">
        <v>78.69</v>
      </c>
      <c r="H12" s="32">
        <f t="shared" si="1"/>
        <v>37.64646079552675</v>
      </c>
      <c r="I12" s="12">
        <f t="shared" si="2"/>
        <v>83.997073533574039</v>
      </c>
      <c r="J12" s="12"/>
      <c r="K12" s="12"/>
      <c r="L12" s="6" t="s">
        <v>201</v>
      </c>
      <c r="M12" s="7" t="s">
        <v>39</v>
      </c>
      <c r="N12" s="8">
        <v>11</v>
      </c>
    </row>
    <row r="13" spans="1:14" ht="15.75" x14ac:dyDescent="0.25">
      <c r="A13" s="23">
        <v>10</v>
      </c>
      <c r="B13" s="2" t="s">
        <v>102</v>
      </c>
      <c r="C13" s="15">
        <v>12</v>
      </c>
      <c r="D13" s="33">
        <v>5.2747252747252746</v>
      </c>
      <c r="E13" s="14">
        <v>14.7</v>
      </c>
      <c r="F13" s="31">
        <f t="shared" si="0"/>
        <v>30.785340314136125</v>
      </c>
      <c r="G13" s="16">
        <v>84</v>
      </c>
      <c r="H13" s="32">
        <f t="shared" si="1"/>
        <v>35.266666666666666</v>
      </c>
      <c r="I13" s="12">
        <f t="shared" si="2"/>
        <v>71.326732255528071</v>
      </c>
      <c r="J13" s="12"/>
      <c r="K13" s="12"/>
      <c r="L13" s="6" t="s">
        <v>202</v>
      </c>
      <c r="M13" s="7" t="s">
        <v>24</v>
      </c>
      <c r="N13" s="8">
        <v>10</v>
      </c>
    </row>
    <row r="14" spans="1:14" ht="15.75" x14ac:dyDescent="0.25">
      <c r="A14" s="23">
        <v>11</v>
      </c>
      <c r="B14" s="2" t="s">
        <v>104</v>
      </c>
      <c r="C14" s="15">
        <v>29.5</v>
      </c>
      <c r="D14" s="33">
        <v>12.967032967032967</v>
      </c>
      <c r="E14" s="14">
        <v>17.600000000000001</v>
      </c>
      <c r="F14" s="31">
        <f t="shared" si="0"/>
        <v>36.858638743455494</v>
      </c>
      <c r="G14" s="16">
        <v>80.88</v>
      </c>
      <c r="H14" s="32">
        <f t="shared" si="1"/>
        <v>36.627101879327405</v>
      </c>
      <c r="I14" s="12">
        <f t="shared" si="2"/>
        <v>86.452773589815877</v>
      </c>
      <c r="J14" s="12"/>
      <c r="K14" s="12"/>
      <c r="L14" s="6" t="s">
        <v>203</v>
      </c>
      <c r="M14" s="7" t="s">
        <v>31</v>
      </c>
      <c r="N14" s="8">
        <v>10</v>
      </c>
    </row>
    <row r="15" spans="1:14" ht="15.75" x14ac:dyDescent="0.25">
      <c r="A15" s="23">
        <v>12</v>
      </c>
      <c r="B15" s="2" t="s">
        <v>70</v>
      </c>
      <c r="C15" s="15">
        <v>16</v>
      </c>
      <c r="D15" s="33">
        <v>7.0329670329670328</v>
      </c>
      <c r="E15" s="14">
        <v>0</v>
      </c>
      <c r="F15" s="31">
        <f t="shared" si="0"/>
        <v>0</v>
      </c>
      <c r="G15" s="25">
        <v>97.37</v>
      </c>
      <c r="H15" s="32">
        <f t="shared" si="1"/>
        <v>30.424155283968368</v>
      </c>
      <c r="I15" s="12">
        <f t="shared" si="2"/>
        <v>37.457122316935397</v>
      </c>
      <c r="J15" s="12"/>
      <c r="K15" s="12"/>
      <c r="L15" s="6" t="s">
        <v>204</v>
      </c>
      <c r="M15" s="7" t="s">
        <v>18</v>
      </c>
      <c r="N15" s="8">
        <v>9</v>
      </c>
    </row>
    <row r="16" spans="1:14" ht="15.75" x14ac:dyDescent="0.25">
      <c r="A16" s="23">
        <v>13</v>
      </c>
      <c r="B16" s="2" t="s">
        <v>75</v>
      </c>
      <c r="C16" s="15">
        <v>11.75</v>
      </c>
      <c r="D16" s="33">
        <v>5.1648351648351651</v>
      </c>
      <c r="E16" s="14">
        <v>8.6</v>
      </c>
      <c r="F16" s="31">
        <f t="shared" si="0"/>
        <v>18.01047120418848</v>
      </c>
      <c r="G16" s="26">
        <v>93.9</v>
      </c>
      <c r="H16" s="32">
        <f t="shared" si="1"/>
        <v>31.548455804046856</v>
      </c>
      <c r="I16" s="12">
        <f t="shared" si="2"/>
        <v>54.723762173070497</v>
      </c>
      <c r="J16" s="12"/>
      <c r="K16" s="12"/>
      <c r="L16" s="6" t="s">
        <v>205</v>
      </c>
      <c r="M16" s="7" t="s">
        <v>12</v>
      </c>
      <c r="N16" s="8">
        <v>9</v>
      </c>
    </row>
    <row r="17" spans="1:14" ht="15.75" x14ac:dyDescent="0.25">
      <c r="A17" s="23">
        <v>14</v>
      </c>
      <c r="B17" s="2" t="s">
        <v>101</v>
      </c>
      <c r="C17" s="15">
        <v>21.5</v>
      </c>
      <c r="D17" s="33">
        <v>9.4505494505494507</v>
      </c>
      <c r="E17" s="14">
        <v>11.7</v>
      </c>
      <c r="F17" s="31">
        <f t="shared" si="0"/>
        <v>24.502617801047119</v>
      </c>
      <c r="G17" s="16">
        <v>80.91</v>
      </c>
      <c r="H17" s="32">
        <f t="shared" si="1"/>
        <v>36.613521196391055</v>
      </c>
      <c r="I17" s="12">
        <f t="shared" si="2"/>
        <v>70.566688447987616</v>
      </c>
      <c r="J17" s="12"/>
      <c r="K17" s="12"/>
      <c r="L17" s="6" t="s">
        <v>206</v>
      </c>
      <c r="M17" s="7" t="s">
        <v>31</v>
      </c>
      <c r="N17" s="8">
        <v>10</v>
      </c>
    </row>
    <row r="18" spans="1:14" ht="15.75" x14ac:dyDescent="0.25">
      <c r="A18" s="23">
        <v>15</v>
      </c>
      <c r="B18" s="2" t="s">
        <v>74</v>
      </c>
      <c r="C18" s="15">
        <v>17</v>
      </c>
      <c r="D18" s="33">
        <v>7.4725274725274726</v>
      </c>
      <c r="E18" s="14">
        <v>12.3</v>
      </c>
      <c r="F18" s="31">
        <f t="shared" si="0"/>
        <v>25.759162303664919</v>
      </c>
      <c r="G18" s="24">
        <v>87.04</v>
      </c>
      <c r="H18" s="32">
        <f t="shared" si="1"/>
        <v>34.034926470588232</v>
      </c>
      <c r="I18" s="12">
        <f t="shared" si="2"/>
        <v>67.266616246780615</v>
      </c>
      <c r="J18" s="12"/>
      <c r="K18" s="12"/>
      <c r="L18" s="6" t="s">
        <v>207</v>
      </c>
      <c r="M18" s="7" t="s">
        <v>36</v>
      </c>
      <c r="N18" s="8">
        <v>9</v>
      </c>
    </row>
    <row r="19" spans="1:14" ht="15.75" x14ac:dyDescent="0.25">
      <c r="A19" s="23">
        <v>16</v>
      </c>
      <c r="B19" s="2" t="s">
        <v>95</v>
      </c>
      <c r="C19" s="15">
        <v>14</v>
      </c>
      <c r="D19" s="33">
        <v>6.1538461538461542</v>
      </c>
      <c r="E19" s="14">
        <v>16.899999999999999</v>
      </c>
      <c r="F19" s="31">
        <f t="shared" si="0"/>
        <v>35.392670157068061</v>
      </c>
      <c r="G19" s="27">
        <v>91.94</v>
      </c>
      <c r="H19" s="32">
        <f t="shared" si="1"/>
        <v>32.22101370458995</v>
      </c>
      <c r="I19" s="12">
        <f t="shared" si="2"/>
        <v>73.767530015504164</v>
      </c>
      <c r="J19" s="12"/>
      <c r="K19" s="12"/>
      <c r="L19" s="6" t="s">
        <v>208</v>
      </c>
      <c r="M19" s="7" t="s">
        <v>19</v>
      </c>
      <c r="N19" s="8">
        <v>10</v>
      </c>
    </row>
    <row r="20" spans="1:14" ht="15.75" x14ac:dyDescent="0.25">
      <c r="A20" s="23">
        <v>17</v>
      </c>
      <c r="B20" s="2" t="s">
        <v>71</v>
      </c>
      <c r="C20" s="15">
        <v>8</v>
      </c>
      <c r="D20" s="33">
        <v>3.5164835164835164</v>
      </c>
      <c r="E20" s="14">
        <v>15.4</v>
      </c>
      <c r="F20" s="31">
        <f t="shared" si="0"/>
        <v>32.251308900523554</v>
      </c>
      <c r="G20" s="25">
        <v>105.34</v>
      </c>
      <c r="H20" s="32">
        <f t="shared" si="1"/>
        <v>28.122270742358079</v>
      </c>
      <c r="I20" s="12">
        <f t="shared" si="2"/>
        <v>63.890063159365155</v>
      </c>
      <c r="J20" s="12"/>
      <c r="K20" s="12"/>
      <c r="L20" s="6" t="s">
        <v>209</v>
      </c>
      <c r="M20" s="7" t="s">
        <v>16</v>
      </c>
      <c r="N20" s="8">
        <v>9</v>
      </c>
    </row>
    <row r="21" spans="1:14" ht="15.75" x14ac:dyDescent="0.25">
      <c r="A21" s="23">
        <v>18</v>
      </c>
      <c r="B21" s="2" t="s">
        <v>67</v>
      </c>
      <c r="C21" s="15">
        <v>19.5</v>
      </c>
      <c r="D21" s="33">
        <v>8.5714285714285712</v>
      </c>
      <c r="E21" s="14" t="s">
        <v>245</v>
      </c>
      <c r="F21" s="31" t="s">
        <v>245</v>
      </c>
      <c r="G21" s="16">
        <v>97.66</v>
      </c>
      <c r="H21" s="32">
        <f t="shared" si="1"/>
        <v>30.333811181650628</v>
      </c>
      <c r="I21" s="12">
        <f>D21+H21</f>
        <v>38.905239753079201</v>
      </c>
      <c r="J21" s="12"/>
      <c r="K21" s="12"/>
      <c r="L21" s="6" t="s">
        <v>210</v>
      </c>
      <c r="M21" s="7" t="s">
        <v>29</v>
      </c>
      <c r="N21" s="8">
        <v>9</v>
      </c>
    </row>
    <row r="22" spans="1:14" ht="15.75" x14ac:dyDescent="0.25">
      <c r="A22" s="23">
        <v>19</v>
      </c>
      <c r="B22" s="2" t="s">
        <v>69</v>
      </c>
      <c r="C22" s="15">
        <v>18.5</v>
      </c>
      <c r="D22" s="33">
        <v>8.1318681318681314</v>
      </c>
      <c r="E22" s="14">
        <v>0</v>
      </c>
      <c r="F22" s="31">
        <f t="shared" si="0"/>
        <v>0</v>
      </c>
      <c r="G22" s="16">
        <v>99.55</v>
      </c>
      <c r="H22" s="32">
        <f t="shared" si="1"/>
        <v>29.757910597689605</v>
      </c>
      <c r="I22" s="12">
        <f t="shared" si="2"/>
        <v>37.889778729557733</v>
      </c>
      <c r="J22" s="12"/>
      <c r="K22" s="12"/>
      <c r="L22" s="6" t="s">
        <v>211</v>
      </c>
      <c r="M22" s="7" t="s">
        <v>38</v>
      </c>
      <c r="N22" s="8">
        <v>9</v>
      </c>
    </row>
    <row r="23" spans="1:14" ht="15.75" x14ac:dyDescent="0.25">
      <c r="A23" s="23">
        <v>20</v>
      </c>
      <c r="B23" s="2" t="s">
        <v>76</v>
      </c>
      <c r="C23" s="15">
        <v>19.5</v>
      </c>
      <c r="D23" s="33">
        <v>8.5714285714285712</v>
      </c>
      <c r="E23" s="14">
        <v>13.5</v>
      </c>
      <c r="F23" s="31">
        <f t="shared" si="0"/>
        <v>28.272251308900522</v>
      </c>
      <c r="G23" s="26">
        <v>115.86</v>
      </c>
      <c r="H23" s="32">
        <f t="shared" si="1"/>
        <v>25.568789918867601</v>
      </c>
      <c r="I23" s="12">
        <f t="shared" si="2"/>
        <v>62.412469799196693</v>
      </c>
      <c r="J23" s="12"/>
      <c r="K23" s="12"/>
      <c r="L23" s="6" t="s">
        <v>212</v>
      </c>
      <c r="M23" s="7" t="s">
        <v>5</v>
      </c>
      <c r="N23" s="8">
        <v>9</v>
      </c>
    </row>
    <row r="24" spans="1:14" ht="15.75" x14ac:dyDescent="0.25">
      <c r="A24" s="23">
        <v>21</v>
      </c>
      <c r="B24" s="2" t="s">
        <v>103</v>
      </c>
      <c r="C24" s="15">
        <v>7.5</v>
      </c>
      <c r="D24" s="33">
        <v>3.2967032967032965</v>
      </c>
      <c r="E24" s="14">
        <v>18</v>
      </c>
      <c r="F24" s="31">
        <f t="shared" si="0"/>
        <v>37.696335078534027</v>
      </c>
      <c r="G24" s="16">
        <v>100.71</v>
      </c>
      <c r="H24" s="32">
        <f t="shared" si="1"/>
        <v>29.415152417833387</v>
      </c>
      <c r="I24" s="12">
        <f t="shared" si="2"/>
        <v>70.408190793070716</v>
      </c>
      <c r="J24" s="12"/>
      <c r="K24" s="12"/>
      <c r="L24" s="6" t="s">
        <v>213</v>
      </c>
      <c r="M24" s="7" t="s">
        <v>15</v>
      </c>
      <c r="N24" s="8">
        <v>10</v>
      </c>
    </row>
    <row r="25" spans="1:14" ht="15.75" x14ac:dyDescent="0.25">
      <c r="A25" s="23">
        <v>22</v>
      </c>
      <c r="B25" s="2" t="s">
        <v>83</v>
      </c>
      <c r="C25" s="15">
        <v>12.5</v>
      </c>
      <c r="D25" s="33">
        <v>5.4945054945054945</v>
      </c>
      <c r="E25" s="14">
        <v>0</v>
      </c>
      <c r="F25" s="31">
        <f t="shared" si="0"/>
        <v>0</v>
      </c>
      <c r="G25" s="16">
        <v>96.3</v>
      </c>
      <c r="H25" s="32">
        <f t="shared" si="1"/>
        <v>30.76220145379024</v>
      </c>
      <c r="I25" s="12">
        <f t="shared" si="2"/>
        <v>36.256706948295736</v>
      </c>
      <c r="J25" s="12"/>
      <c r="K25" s="12"/>
      <c r="L25" s="6" t="s">
        <v>214</v>
      </c>
      <c r="M25" s="7" t="s">
        <v>8</v>
      </c>
      <c r="N25" s="8">
        <v>10</v>
      </c>
    </row>
    <row r="26" spans="1:14" ht="15.75" x14ac:dyDescent="0.25">
      <c r="A26" s="23">
        <v>23</v>
      </c>
      <c r="B26" s="2" t="s">
        <v>138</v>
      </c>
      <c r="C26" s="15">
        <v>35.75</v>
      </c>
      <c r="D26" s="33">
        <v>15.714285714285714</v>
      </c>
      <c r="E26" s="14">
        <v>18.3</v>
      </c>
      <c r="F26" s="31">
        <f t="shared" si="0"/>
        <v>38.324607329842927</v>
      </c>
      <c r="G26" s="16">
        <v>86.25</v>
      </c>
      <c r="H26" s="32">
        <f t="shared" si="1"/>
        <v>34.346666666666671</v>
      </c>
      <c r="I26" s="12">
        <f t="shared" si="2"/>
        <v>88.38555971079532</v>
      </c>
      <c r="J26" s="12"/>
      <c r="K26" s="12"/>
      <c r="L26" s="6" t="s">
        <v>215</v>
      </c>
      <c r="M26" s="7" t="s">
        <v>2</v>
      </c>
      <c r="N26" s="8">
        <v>11</v>
      </c>
    </row>
    <row r="27" spans="1:14" ht="15.75" x14ac:dyDescent="0.25">
      <c r="A27" s="23">
        <v>24</v>
      </c>
      <c r="B27" s="2" t="s">
        <v>86</v>
      </c>
      <c r="C27" s="15">
        <v>11.5</v>
      </c>
      <c r="D27" s="33">
        <v>5.0549450549450547</v>
      </c>
      <c r="E27" s="14">
        <v>14.9</v>
      </c>
      <c r="F27" s="31">
        <f t="shared" si="0"/>
        <v>31.204188481675391</v>
      </c>
      <c r="G27" s="16">
        <v>82.64</v>
      </c>
      <c r="H27" s="32">
        <f t="shared" si="1"/>
        <v>35.847047434656339</v>
      </c>
      <c r="I27" s="12">
        <f t="shared" si="2"/>
        <v>72.106180971276785</v>
      </c>
      <c r="J27" s="12"/>
      <c r="K27" s="12"/>
      <c r="L27" s="6" t="s">
        <v>216</v>
      </c>
      <c r="M27" s="7" t="s">
        <v>7</v>
      </c>
      <c r="N27" s="8">
        <v>10</v>
      </c>
    </row>
    <row r="28" spans="1:14" ht="15.75" x14ac:dyDescent="0.25">
      <c r="A28" s="23">
        <v>25</v>
      </c>
      <c r="B28" s="2" t="s">
        <v>81</v>
      </c>
      <c r="C28" s="15">
        <v>11.5</v>
      </c>
      <c r="D28" s="33">
        <v>5.0549450549450547</v>
      </c>
      <c r="E28" s="14">
        <v>8.3000000000000007</v>
      </c>
      <c r="F28" s="31">
        <f t="shared" si="0"/>
        <v>17.38219895287958</v>
      </c>
      <c r="G28" s="24">
        <v>113.3</v>
      </c>
      <c r="H28" s="32">
        <f t="shared" si="1"/>
        <v>26.146513680494266</v>
      </c>
      <c r="I28" s="12">
        <f t="shared" si="2"/>
        <v>48.583657688318901</v>
      </c>
      <c r="J28" s="12"/>
      <c r="K28" s="12"/>
      <c r="L28" s="6" t="s">
        <v>217</v>
      </c>
      <c r="M28" s="7" t="s">
        <v>40</v>
      </c>
      <c r="N28" s="8">
        <v>9</v>
      </c>
    </row>
    <row r="29" spans="1:14" ht="15.75" x14ac:dyDescent="0.25">
      <c r="A29" s="23">
        <v>26</v>
      </c>
      <c r="B29" s="2" t="s">
        <v>87</v>
      </c>
      <c r="C29" s="15">
        <v>16.5</v>
      </c>
      <c r="D29" s="33">
        <v>7.2527472527472527</v>
      </c>
      <c r="E29" s="14">
        <v>17.7</v>
      </c>
      <c r="F29" s="31">
        <f t="shared" si="0"/>
        <v>37.068062827225127</v>
      </c>
      <c r="G29" s="16">
        <v>81.459999999999994</v>
      </c>
      <c r="H29" s="32">
        <f t="shared" si="1"/>
        <v>36.366314755708324</v>
      </c>
      <c r="I29" s="12">
        <f t="shared" si="2"/>
        <v>80.687124835680706</v>
      </c>
      <c r="J29" s="12"/>
      <c r="K29" s="12"/>
      <c r="L29" s="6" t="s">
        <v>218</v>
      </c>
      <c r="M29" s="7" t="s">
        <v>46</v>
      </c>
      <c r="N29" s="8">
        <v>10</v>
      </c>
    </row>
    <row r="30" spans="1:14" ht="15.75" x14ac:dyDescent="0.25">
      <c r="A30" s="23">
        <v>27</v>
      </c>
      <c r="B30" s="2" t="s">
        <v>135</v>
      </c>
      <c r="C30" s="15">
        <v>27.5</v>
      </c>
      <c r="D30" s="33">
        <v>12.087912087912088</v>
      </c>
      <c r="E30" s="14">
        <v>17</v>
      </c>
      <c r="F30" s="31">
        <f t="shared" si="0"/>
        <v>35.602094240837694</v>
      </c>
      <c r="G30" s="16">
        <v>79.06</v>
      </c>
      <c r="H30" s="32">
        <f t="shared" si="1"/>
        <v>37.470275739944348</v>
      </c>
      <c r="I30" s="12">
        <f t="shared" si="2"/>
        <v>85.16028206869413</v>
      </c>
      <c r="J30" s="12"/>
      <c r="K30" s="12"/>
      <c r="L30" s="6" t="s">
        <v>219</v>
      </c>
      <c r="M30" s="7" t="s">
        <v>25</v>
      </c>
      <c r="N30" s="8">
        <v>11</v>
      </c>
    </row>
    <row r="31" spans="1:14" ht="15.75" x14ac:dyDescent="0.25">
      <c r="A31" s="23">
        <v>28</v>
      </c>
      <c r="B31" s="2" t="s">
        <v>134</v>
      </c>
      <c r="C31" s="15">
        <v>17</v>
      </c>
      <c r="D31" s="33">
        <v>7.4725274725274726</v>
      </c>
      <c r="E31" s="14">
        <v>16.3</v>
      </c>
      <c r="F31" s="31">
        <f t="shared" si="0"/>
        <v>34.136125654450261</v>
      </c>
      <c r="G31" s="16">
        <v>96.35</v>
      </c>
      <c r="H31" s="32">
        <f t="shared" si="1"/>
        <v>30.746237675142712</v>
      </c>
      <c r="I31" s="12">
        <f t="shared" si="2"/>
        <v>72.354890802120451</v>
      </c>
      <c r="J31" s="12"/>
      <c r="K31" s="12"/>
      <c r="L31" s="6" t="s">
        <v>220</v>
      </c>
      <c r="M31" s="7" t="s">
        <v>12</v>
      </c>
      <c r="N31" s="8">
        <v>11</v>
      </c>
    </row>
    <row r="32" spans="1:14" ht="15.75" x14ac:dyDescent="0.25">
      <c r="A32" s="23">
        <v>29</v>
      </c>
      <c r="B32" s="2" t="s">
        <v>60</v>
      </c>
      <c r="C32" s="15">
        <v>6.75</v>
      </c>
      <c r="D32" s="33">
        <v>2.9670329670329672</v>
      </c>
      <c r="E32" s="14">
        <v>12.1</v>
      </c>
      <c r="F32" s="31">
        <f t="shared" si="0"/>
        <v>25.340314136125652</v>
      </c>
      <c r="G32" s="16">
        <v>105.32</v>
      </c>
      <c r="H32" s="32">
        <f t="shared" si="1"/>
        <v>28.127611090011396</v>
      </c>
      <c r="I32" s="12">
        <f t="shared" si="2"/>
        <v>56.434958193170019</v>
      </c>
      <c r="J32" s="12"/>
      <c r="K32" s="12"/>
      <c r="L32" s="6" t="s">
        <v>221</v>
      </c>
      <c r="M32" s="7" t="s">
        <v>37</v>
      </c>
      <c r="N32" s="8">
        <v>9</v>
      </c>
    </row>
    <row r="33" spans="1:14" ht="15.75" x14ac:dyDescent="0.25">
      <c r="A33" s="23">
        <v>30</v>
      </c>
      <c r="B33" s="2" t="s">
        <v>54</v>
      </c>
      <c r="C33" s="15">
        <v>12</v>
      </c>
      <c r="D33" s="33">
        <v>5.2747252747252746</v>
      </c>
      <c r="E33" s="14">
        <v>14.2</v>
      </c>
      <c r="F33" s="31">
        <f t="shared" si="0"/>
        <v>29.738219895287955</v>
      </c>
      <c r="G33" s="16">
        <v>88.49</v>
      </c>
      <c r="H33" s="32">
        <f t="shared" si="1"/>
        <v>33.477229065431125</v>
      </c>
      <c r="I33" s="12">
        <f t="shared" si="2"/>
        <v>68.490174235444357</v>
      </c>
      <c r="J33" s="12"/>
      <c r="K33" s="12"/>
      <c r="L33" s="6" t="s">
        <v>222</v>
      </c>
      <c r="M33" s="7" t="s">
        <v>14</v>
      </c>
      <c r="N33" s="8">
        <v>9</v>
      </c>
    </row>
    <row r="34" spans="1:14" ht="15.75" x14ac:dyDescent="0.25">
      <c r="A34" s="23">
        <v>31</v>
      </c>
      <c r="B34" s="2" t="s">
        <v>80</v>
      </c>
      <c r="C34" s="15">
        <v>15.5</v>
      </c>
      <c r="D34" s="33">
        <v>6.813186813186813</v>
      </c>
      <c r="E34" s="14">
        <v>16.899999999999999</v>
      </c>
      <c r="F34" s="31">
        <f t="shared" si="0"/>
        <v>35.392670157068061</v>
      </c>
      <c r="G34" s="26">
        <v>97.67</v>
      </c>
      <c r="H34" s="32">
        <f t="shared" si="1"/>
        <v>30.330705436674517</v>
      </c>
      <c r="I34" s="12">
        <f t="shared" si="2"/>
        <v>72.536562406929391</v>
      </c>
      <c r="J34" s="12"/>
      <c r="K34" s="12"/>
      <c r="L34" s="6" t="s">
        <v>223</v>
      </c>
      <c r="M34" s="7" t="s">
        <v>25</v>
      </c>
      <c r="N34" s="8">
        <v>9</v>
      </c>
    </row>
    <row r="35" spans="1:14" ht="15.75" x14ac:dyDescent="0.25">
      <c r="A35" s="23">
        <v>32</v>
      </c>
      <c r="B35" s="2" t="s">
        <v>89</v>
      </c>
      <c r="C35" s="15">
        <v>14.5</v>
      </c>
      <c r="D35" s="33">
        <v>6.3736263736263732</v>
      </c>
      <c r="E35" s="14">
        <v>14.3</v>
      </c>
      <c r="F35" s="31">
        <f t="shared" si="0"/>
        <v>29.947643979057588</v>
      </c>
      <c r="G35" s="16">
        <v>101.34</v>
      </c>
      <c r="H35" s="32">
        <f t="shared" si="1"/>
        <v>29.232287349516479</v>
      </c>
      <c r="I35" s="12">
        <f t="shared" si="2"/>
        <v>65.553557702200436</v>
      </c>
      <c r="J35" s="12"/>
      <c r="K35" s="12"/>
      <c r="L35" s="6" t="s">
        <v>224</v>
      </c>
      <c r="M35" s="7" t="s">
        <v>9</v>
      </c>
      <c r="N35" s="8">
        <v>10</v>
      </c>
    </row>
    <row r="36" spans="1:14" ht="15.75" x14ac:dyDescent="0.25">
      <c r="A36" s="23">
        <v>33</v>
      </c>
      <c r="B36" s="2" t="s">
        <v>55</v>
      </c>
      <c r="C36" s="15">
        <v>21</v>
      </c>
      <c r="D36" s="33">
        <v>9.2307692307692299</v>
      </c>
      <c r="E36" s="14">
        <v>10.5</v>
      </c>
      <c r="F36" s="31">
        <f t="shared" si="0"/>
        <v>21.989528795811516</v>
      </c>
      <c r="G36" s="25">
        <v>91.15</v>
      </c>
      <c r="H36" s="32">
        <f t="shared" si="1"/>
        <v>32.500274273176082</v>
      </c>
      <c r="I36" s="12">
        <f t="shared" si="2"/>
        <v>63.720572299756824</v>
      </c>
      <c r="J36" s="12"/>
      <c r="K36" s="12"/>
      <c r="L36" s="6" t="s">
        <v>225</v>
      </c>
      <c r="M36" s="7" t="s">
        <v>8</v>
      </c>
      <c r="N36" s="8">
        <v>9</v>
      </c>
    </row>
    <row r="37" spans="1:14" ht="15.75" x14ac:dyDescent="0.25">
      <c r="A37" s="23">
        <v>34</v>
      </c>
      <c r="B37" s="2" t="s">
        <v>130</v>
      </c>
      <c r="C37" s="15">
        <v>24.5</v>
      </c>
      <c r="D37" s="33">
        <v>10.76923076923077</v>
      </c>
      <c r="E37" s="14">
        <v>16.399999999999999</v>
      </c>
      <c r="F37" s="31">
        <f t="shared" si="0"/>
        <v>34.345549738219894</v>
      </c>
      <c r="G37" s="16">
        <v>99.91</v>
      </c>
      <c r="H37" s="32">
        <f t="shared" si="1"/>
        <v>29.650685617055352</v>
      </c>
      <c r="I37" s="12">
        <f t="shared" si="2"/>
        <v>74.76546612450602</v>
      </c>
      <c r="J37" s="12"/>
      <c r="K37" s="12"/>
      <c r="L37" s="6" t="s">
        <v>226</v>
      </c>
      <c r="M37" s="7" t="s">
        <v>11</v>
      </c>
      <c r="N37" s="8">
        <v>11</v>
      </c>
    </row>
    <row r="38" spans="1:14" ht="15.75" x14ac:dyDescent="0.25">
      <c r="A38" s="23">
        <v>35</v>
      </c>
      <c r="B38" s="2" t="s">
        <v>91</v>
      </c>
      <c r="C38" s="15">
        <v>12.5</v>
      </c>
      <c r="D38" s="33">
        <v>5.4945054945054945</v>
      </c>
      <c r="E38" s="14">
        <v>15.5</v>
      </c>
      <c r="F38" s="31">
        <f t="shared" si="0"/>
        <v>32.460732984293195</v>
      </c>
      <c r="G38" s="16">
        <v>78.66</v>
      </c>
      <c r="H38" s="32">
        <f t="shared" si="1"/>
        <v>37.660818713450297</v>
      </c>
      <c r="I38" s="12">
        <f t="shared" si="2"/>
        <v>75.616057192248988</v>
      </c>
      <c r="J38" s="12"/>
      <c r="K38" s="12"/>
      <c r="L38" s="6" t="s">
        <v>227</v>
      </c>
      <c r="M38" s="7" t="s">
        <v>14</v>
      </c>
      <c r="N38" s="8">
        <v>10</v>
      </c>
    </row>
    <row r="39" spans="1:14" ht="15.75" x14ac:dyDescent="0.25">
      <c r="A39" s="23">
        <v>36</v>
      </c>
      <c r="B39" s="2" t="s">
        <v>51</v>
      </c>
      <c r="C39" s="15">
        <v>11</v>
      </c>
      <c r="D39" s="33">
        <v>4.8351648351648349</v>
      </c>
      <c r="E39" s="14">
        <v>10.9</v>
      </c>
      <c r="F39" s="31">
        <f t="shared" si="0"/>
        <v>22.827225130890049</v>
      </c>
      <c r="G39" s="25">
        <v>89.5</v>
      </c>
      <c r="H39" s="32">
        <f t="shared" si="1"/>
        <v>33.099441340782121</v>
      </c>
      <c r="I39" s="12">
        <f t="shared" si="2"/>
        <v>60.76183130683701</v>
      </c>
      <c r="J39" s="12"/>
      <c r="K39" s="12"/>
      <c r="L39" s="6" t="s">
        <v>228</v>
      </c>
      <c r="M39" s="7" t="s">
        <v>47</v>
      </c>
      <c r="N39" s="8">
        <v>9</v>
      </c>
    </row>
    <row r="40" spans="1:14" ht="15.75" x14ac:dyDescent="0.25">
      <c r="A40" s="23">
        <v>37</v>
      </c>
      <c r="B40" s="2" t="s">
        <v>50</v>
      </c>
      <c r="C40" s="15">
        <v>12.5</v>
      </c>
      <c r="D40" s="33">
        <v>5.4945054945054945</v>
      </c>
      <c r="E40" s="14">
        <v>16.8</v>
      </c>
      <c r="F40" s="31">
        <f t="shared" si="0"/>
        <v>35.183246073298427</v>
      </c>
      <c r="G40" s="16">
        <v>97.09</v>
      </c>
      <c r="H40" s="32">
        <f t="shared" si="1"/>
        <v>30.511896178803173</v>
      </c>
      <c r="I40" s="12">
        <f t="shared" si="2"/>
        <v>71.189647746607093</v>
      </c>
      <c r="J40" s="12"/>
      <c r="K40" s="12"/>
      <c r="L40" s="6" t="s">
        <v>229</v>
      </c>
      <c r="M40" s="7" t="s">
        <v>25</v>
      </c>
      <c r="N40" s="8">
        <v>9</v>
      </c>
    </row>
    <row r="41" spans="1:14" ht="15.75" x14ac:dyDescent="0.25">
      <c r="A41" s="23">
        <v>38</v>
      </c>
      <c r="B41" s="2" t="s">
        <v>140</v>
      </c>
      <c r="C41" s="15">
        <v>19.75</v>
      </c>
      <c r="D41" s="33">
        <v>8.6813186813186807</v>
      </c>
      <c r="E41" s="14">
        <v>19.100000000000001</v>
      </c>
      <c r="F41" s="31">
        <f t="shared" si="0"/>
        <v>40</v>
      </c>
      <c r="G41" s="27">
        <v>114.85</v>
      </c>
      <c r="H41" s="32">
        <f t="shared" si="1"/>
        <v>25.79364388332608</v>
      </c>
      <c r="I41" s="12">
        <f t="shared" si="2"/>
        <v>74.474962564644756</v>
      </c>
      <c r="J41" s="12"/>
      <c r="K41" s="12"/>
      <c r="L41" s="6" t="s">
        <v>230</v>
      </c>
      <c r="M41" s="7" t="s">
        <v>5</v>
      </c>
      <c r="N41" s="8">
        <v>11</v>
      </c>
    </row>
    <row r="42" spans="1:14" ht="15.75" x14ac:dyDescent="0.25">
      <c r="A42" s="23">
        <v>39</v>
      </c>
      <c r="B42" s="2" t="s">
        <v>79</v>
      </c>
      <c r="C42" s="15">
        <v>11.5</v>
      </c>
      <c r="D42" s="33">
        <v>5.0549450549450547</v>
      </c>
      <c r="E42" s="14">
        <v>13.3</v>
      </c>
      <c r="F42" s="31">
        <f t="shared" si="0"/>
        <v>27.853403141361255</v>
      </c>
      <c r="G42" s="16">
        <v>109.96</v>
      </c>
      <c r="H42" s="32">
        <f t="shared" si="1"/>
        <v>26.940705711167698</v>
      </c>
      <c r="I42" s="12">
        <f t="shared" si="2"/>
        <v>59.849053907474001</v>
      </c>
      <c r="J42" s="12"/>
      <c r="K42" s="12"/>
      <c r="L42" s="6" t="s">
        <v>231</v>
      </c>
      <c r="M42" s="7" t="s">
        <v>20</v>
      </c>
      <c r="N42" s="8">
        <v>9</v>
      </c>
    </row>
    <row r="43" spans="1:14" ht="15.75" x14ac:dyDescent="0.25">
      <c r="A43" s="23">
        <v>40</v>
      </c>
      <c r="B43" s="2" t="s">
        <v>128</v>
      </c>
      <c r="C43" s="15">
        <v>24.5</v>
      </c>
      <c r="D43" s="33">
        <v>10.76923076923077</v>
      </c>
      <c r="E43" s="14">
        <v>18.600000000000001</v>
      </c>
      <c r="F43" s="31">
        <f t="shared" si="0"/>
        <v>38.952879581151826</v>
      </c>
      <c r="G43" s="16">
        <v>82.42</v>
      </c>
      <c r="H43" s="32">
        <f t="shared" si="1"/>
        <v>35.942732346517836</v>
      </c>
      <c r="I43" s="12">
        <f t="shared" si="2"/>
        <v>85.664842696900422</v>
      </c>
      <c r="J43" s="12"/>
      <c r="K43" s="12"/>
      <c r="L43" s="6" t="s">
        <v>232</v>
      </c>
      <c r="M43" s="7" t="s">
        <v>3</v>
      </c>
      <c r="N43" s="8">
        <v>11</v>
      </c>
    </row>
    <row r="44" spans="1:14" ht="15.75" x14ac:dyDescent="0.25">
      <c r="A44" s="23">
        <v>41</v>
      </c>
      <c r="B44" s="2" t="s">
        <v>57</v>
      </c>
      <c r="C44" s="15">
        <v>10.75</v>
      </c>
      <c r="D44" s="33">
        <v>4.7252747252747254</v>
      </c>
      <c r="E44" s="14">
        <v>18.3</v>
      </c>
      <c r="F44" s="31">
        <f t="shared" si="0"/>
        <v>38.324607329842927</v>
      </c>
      <c r="G44" s="16">
        <v>74.099999999999994</v>
      </c>
      <c r="H44" s="32">
        <f t="shared" si="1"/>
        <v>39.978407557354927</v>
      </c>
      <c r="I44" s="12">
        <f t="shared" si="2"/>
        <v>83.028289612472577</v>
      </c>
      <c r="J44" s="12"/>
      <c r="K44" s="12"/>
      <c r="L44" s="6" t="s">
        <v>233</v>
      </c>
      <c r="M44" s="7" t="s">
        <v>22</v>
      </c>
      <c r="N44" s="8">
        <v>9</v>
      </c>
    </row>
    <row r="45" spans="1:14" ht="15.75" x14ac:dyDescent="0.25">
      <c r="A45" s="23">
        <v>42</v>
      </c>
      <c r="B45" s="2" t="s">
        <v>127</v>
      </c>
      <c r="C45" s="15">
        <v>23.5</v>
      </c>
      <c r="D45" s="33">
        <v>10.32967032967033</v>
      </c>
      <c r="E45" s="14">
        <v>14.7</v>
      </c>
      <c r="F45" s="31">
        <f t="shared" si="0"/>
        <v>30.785340314136125</v>
      </c>
      <c r="G45" s="16">
        <v>74.06</v>
      </c>
      <c r="H45" s="32">
        <f t="shared" si="1"/>
        <v>40</v>
      </c>
      <c r="I45" s="12">
        <f t="shared" si="2"/>
        <v>81.115010643806457</v>
      </c>
      <c r="J45" s="12"/>
      <c r="K45" s="12"/>
      <c r="L45" s="6" t="s">
        <v>234</v>
      </c>
      <c r="M45" s="7" t="s">
        <v>10</v>
      </c>
      <c r="N45" s="8">
        <v>11</v>
      </c>
    </row>
    <row r="46" spans="1:14" ht="15.75" x14ac:dyDescent="0.25">
      <c r="A46" s="23">
        <v>43</v>
      </c>
      <c r="B46" s="2" t="s">
        <v>126</v>
      </c>
      <c r="C46" s="15">
        <v>19.75</v>
      </c>
      <c r="D46" s="33">
        <v>8.6813186813186807</v>
      </c>
      <c r="E46" s="14">
        <v>17.899999999999999</v>
      </c>
      <c r="F46" s="31">
        <f t="shared" si="0"/>
        <v>37.486910994764393</v>
      </c>
      <c r="G46" s="16">
        <v>86.93</v>
      </c>
      <c r="H46" s="32">
        <f t="shared" si="1"/>
        <v>34.077993788105374</v>
      </c>
      <c r="I46" s="12">
        <f t="shared" si="2"/>
        <v>80.246223464188446</v>
      </c>
      <c r="J46" s="12"/>
      <c r="K46" s="12"/>
      <c r="L46" s="6" t="s">
        <v>235</v>
      </c>
      <c r="M46" s="7" t="s">
        <v>30</v>
      </c>
      <c r="N46" s="8">
        <v>11</v>
      </c>
    </row>
    <row r="47" spans="1:14" ht="15.75" x14ac:dyDescent="0.25">
      <c r="A47" s="23">
        <v>44</v>
      </c>
      <c r="B47" s="2" t="s">
        <v>78</v>
      </c>
      <c r="C47" s="15">
        <v>10.5</v>
      </c>
      <c r="D47" s="33">
        <v>4.615384615384615</v>
      </c>
      <c r="E47" s="14">
        <v>9.6999999999999993</v>
      </c>
      <c r="F47" s="31">
        <f t="shared" si="0"/>
        <v>20.31413612565445</v>
      </c>
      <c r="G47" s="26">
        <v>113.45</v>
      </c>
      <c r="H47" s="32">
        <f t="shared" si="1"/>
        <v>26.111943587483474</v>
      </c>
      <c r="I47" s="12">
        <f t="shared" si="2"/>
        <v>51.041464328522537</v>
      </c>
      <c r="J47" s="12"/>
      <c r="K47" s="12"/>
      <c r="L47" s="6" t="s">
        <v>236</v>
      </c>
      <c r="M47" s="7" t="s">
        <v>40</v>
      </c>
      <c r="N47" s="8">
        <v>9</v>
      </c>
    </row>
    <row r="48" spans="1:14" ht="15.75" x14ac:dyDescent="0.25">
      <c r="A48" s="23">
        <v>45</v>
      </c>
      <c r="B48" s="2" t="s">
        <v>124</v>
      </c>
      <c r="C48" s="15">
        <v>10.75</v>
      </c>
      <c r="D48" s="33">
        <v>4.7252747252747254</v>
      </c>
      <c r="E48" s="14">
        <v>18.899999999999999</v>
      </c>
      <c r="F48" s="31">
        <f t="shared" si="0"/>
        <v>39.581151832460733</v>
      </c>
      <c r="G48" s="16">
        <v>93.66</v>
      </c>
      <c r="H48" s="32">
        <f t="shared" si="1"/>
        <v>31.629297458893873</v>
      </c>
      <c r="I48" s="12">
        <f t="shared" si="2"/>
        <v>75.935724016629337</v>
      </c>
      <c r="J48" s="12"/>
      <c r="K48" s="12"/>
      <c r="L48" s="6" t="s">
        <v>237</v>
      </c>
      <c r="M48" s="7" t="s">
        <v>4</v>
      </c>
      <c r="N48" s="8">
        <v>11</v>
      </c>
    </row>
    <row r="49" spans="1:14" ht="15.75" x14ac:dyDescent="0.25">
      <c r="A49" s="23">
        <v>46</v>
      </c>
      <c r="B49" s="2" t="s">
        <v>123</v>
      </c>
      <c r="C49" s="15">
        <v>22.75</v>
      </c>
      <c r="D49" s="33">
        <v>10</v>
      </c>
      <c r="E49" s="14">
        <v>13.2</v>
      </c>
      <c r="F49" s="31">
        <f t="shared" si="0"/>
        <v>27.643979057591622</v>
      </c>
      <c r="G49" s="16">
        <v>79.8</v>
      </c>
      <c r="H49" s="32">
        <f t="shared" si="1"/>
        <v>37.122807017543863</v>
      </c>
      <c r="I49" s="12">
        <f t="shared" si="2"/>
        <v>74.766786075135485</v>
      </c>
      <c r="J49" s="12"/>
      <c r="K49" s="12"/>
      <c r="L49" s="6" t="s">
        <v>238</v>
      </c>
      <c r="M49" s="7" t="s">
        <v>25</v>
      </c>
      <c r="N49" s="8">
        <v>11</v>
      </c>
    </row>
  </sheetData>
  <protectedRanges>
    <protectedRange sqref="E3 G3" name="Диапазон1_1"/>
  </protectedRanges>
  <mergeCells count="10">
    <mergeCell ref="N1:N3"/>
    <mergeCell ref="A2:A3"/>
    <mergeCell ref="B2:B3"/>
    <mergeCell ref="C2:D2"/>
    <mergeCell ref="E2:I2"/>
    <mergeCell ref="A1:H1"/>
    <mergeCell ref="J1:J3"/>
    <mergeCell ref="K1:K3"/>
    <mergeCell ref="L1:L3"/>
    <mergeCell ref="M1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физическая культура</vt:lpstr>
      <vt:lpstr>Списки исход</vt:lpstr>
      <vt:lpstr>ф</vt:lpstr>
      <vt:lpstr>Списки_м_исход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МетодЦентр</cp:lastModifiedBy>
  <cp:lastPrinted>2023-02-20T13:07:43Z</cp:lastPrinted>
  <dcterms:created xsi:type="dcterms:W3CDTF">2015-06-05T18:17:20Z</dcterms:created>
  <dcterms:modified xsi:type="dcterms:W3CDTF">2023-03-01T15:00:32Z</dcterms:modified>
</cp:coreProperties>
</file>