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3. Март\0103\5\"/>
    </mc:Choice>
  </mc:AlternateContent>
  <bookViews>
    <workbookView xWindow="0" yWindow="0" windowWidth="23040" windowHeight="7170"/>
  </bookViews>
  <sheets>
    <sheet name="математика" sheetId="8" r:id="rId1"/>
    <sheet name="соответствие" sheetId="5" state="hidden" r:id="rId2"/>
  </sheets>
  <definedNames>
    <definedName name="_xlnm._FilterDatabase" localSheetId="0" hidden="1">математика!$A$6:$Y$6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99" i="8" l="1"/>
  <c r="M100" i="8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19" i="8" l="1"/>
  <c r="M8" i="8"/>
  <c r="M7" i="8"/>
  <c r="M12" i="8"/>
  <c r="M13" i="8"/>
  <c r="M10" i="8"/>
  <c r="M22" i="8"/>
  <c r="M23" i="8"/>
  <c r="M11" i="8"/>
  <c r="M24" i="8"/>
  <c r="M25" i="8"/>
  <c r="M26" i="8"/>
  <c r="M9" i="8"/>
  <c r="M27" i="8"/>
  <c r="M20" i="8"/>
  <c r="M28" i="8"/>
  <c r="M17" i="8"/>
  <c r="M29" i="8"/>
  <c r="M14" i="8"/>
  <c r="M30" i="8"/>
  <c r="M15" i="8"/>
  <c r="M16" i="8"/>
  <c r="M31" i="8"/>
  <c r="M32" i="8"/>
  <c r="M33" i="8"/>
  <c r="M18" i="8"/>
  <c r="M21" i="8"/>
  <c r="M6" i="8"/>
  <c r="O34" i="8" l="1"/>
  <c r="O35" i="8"/>
  <c r="O7" i="8"/>
  <c r="O9" i="8"/>
  <c r="O8" i="8"/>
  <c r="F19" i="5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4" i="5"/>
  <c r="E14" i="5"/>
  <c r="D14" i="5"/>
  <c r="C14" i="5"/>
  <c r="F13" i="5"/>
  <c r="E13" i="5"/>
  <c r="D13" i="5"/>
  <c r="C13" i="5"/>
  <c r="C12" i="5"/>
  <c r="C11" i="5"/>
  <c r="C10" i="5"/>
  <c r="C9" i="5"/>
  <c r="C8" i="5"/>
  <c r="C7" i="5"/>
  <c r="F12" i="5"/>
  <c r="E12" i="5"/>
  <c r="F11" i="5"/>
  <c r="E11" i="5"/>
  <c r="F10" i="5"/>
  <c r="E10" i="5"/>
  <c r="F9" i="5"/>
  <c r="E9" i="5"/>
  <c r="D9" i="5"/>
  <c r="F8" i="5"/>
  <c r="E8" i="5"/>
  <c r="D8" i="5"/>
  <c r="F7" i="5"/>
  <c r="E7" i="5"/>
  <c r="D10" i="5" l="1"/>
  <c r="D12" i="5"/>
  <c r="D7" i="5"/>
  <c r="D11" i="5"/>
  <c r="N17" i="8"/>
  <c r="N15" i="8"/>
  <c r="N16" i="8"/>
  <c r="N9" i="8"/>
  <c r="N21" i="8"/>
  <c r="N24" i="8"/>
  <c r="N8" i="8"/>
  <c r="N13" i="8"/>
  <c r="N25" i="8"/>
  <c r="N26" i="8"/>
  <c r="N32" i="8"/>
  <c r="N33" i="8"/>
  <c r="N22" i="8"/>
  <c r="N11" i="8"/>
  <c r="N14" i="8"/>
  <c r="N18" i="8"/>
  <c r="N31" i="8"/>
  <c r="N29" i="8"/>
  <c r="N28" i="8"/>
  <c r="N10" i="8"/>
  <c r="N20" i="8"/>
  <c r="N12" i="8"/>
  <c r="N23" i="8"/>
  <c r="N19" i="8"/>
  <c r="N27" i="8"/>
  <c r="N7" i="8"/>
  <c r="N30" i="8"/>
  <c r="N95" i="8" l="1"/>
  <c r="N79" i="8"/>
  <c r="N83" i="8"/>
  <c r="N67" i="8"/>
  <c r="N91" i="8"/>
  <c r="N56" i="8"/>
  <c r="N40" i="8"/>
  <c r="N75" i="8"/>
  <c r="N36" i="8"/>
  <c r="N60" i="8"/>
  <c r="N53" i="8"/>
  <c r="N41" i="8"/>
  <c r="N71" i="8"/>
  <c r="N87" i="8"/>
  <c r="N84" i="8"/>
  <c r="N70" i="8"/>
  <c r="N86" i="8"/>
  <c r="N77" i="8"/>
  <c r="N93" i="8"/>
  <c r="N39" i="8"/>
  <c r="N50" i="8"/>
  <c r="N62" i="8"/>
  <c r="N55" i="8"/>
  <c r="N54" i="8"/>
  <c r="N52" i="8"/>
  <c r="N80" i="8"/>
  <c r="N37" i="8"/>
  <c r="N73" i="8"/>
  <c r="N35" i="8"/>
  <c r="N63" i="8"/>
  <c r="N46" i="8"/>
  <c r="N58" i="8"/>
  <c r="N44" i="8"/>
  <c r="N64" i="8"/>
  <c r="N51" i="8"/>
  <c r="N76" i="8"/>
  <c r="N92" i="8"/>
  <c r="N68" i="8"/>
  <c r="N65" i="8"/>
  <c r="N74" i="8"/>
  <c r="N90" i="8"/>
  <c r="N81" i="8"/>
  <c r="N43" i="8"/>
  <c r="N59" i="8"/>
  <c r="N38" i="8"/>
  <c r="N66" i="8"/>
  <c r="N57" i="8"/>
  <c r="N96" i="8"/>
  <c r="N34" i="8"/>
  <c r="N48" i="8"/>
  <c r="N94" i="8"/>
  <c r="N61" i="8"/>
  <c r="N49" i="8"/>
  <c r="N88" i="8"/>
  <c r="N78" i="8"/>
  <c r="N69" i="8"/>
  <c r="N85" i="8"/>
  <c r="N97" i="8"/>
  <c r="N42" i="8"/>
  <c r="N45" i="8"/>
  <c r="N72" i="8"/>
  <c r="N82" i="8"/>
  <c r="N89" i="8"/>
  <c r="N47" i="8"/>
</calcChain>
</file>

<file path=xl/sharedStrings.xml><?xml version="1.0" encoding="utf-8"?>
<sst xmlns="http://schemas.openxmlformats.org/spreadsheetml/2006/main" count="574" uniqueCount="363">
  <si>
    <t>Протокол заседания жюри</t>
  </si>
  <si>
    <t>Класс</t>
  </si>
  <si>
    <t>9-11</t>
  </si>
  <si>
    <t xml:space="preserve">№ </t>
  </si>
  <si>
    <t>Шифр</t>
  </si>
  <si>
    <t>Ф.И.О. участника (полностью)</t>
  </si>
  <si>
    <t>Количество заявленных участников:</t>
  </si>
  <si>
    <t>Количество участников:</t>
  </si>
  <si>
    <t>ОУ</t>
  </si>
  <si>
    <t xml:space="preserve">III этап Всеросийской олимпиады школьников </t>
  </si>
  <si>
    <t>Предмет</t>
  </si>
  <si>
    <t>Дата проведения:</t>
  </si>
  <si>
    <t>Индивидуальный номер</t>
  </si>
  <si>
    <t>Место</t>
  </si>
  <si>
    <t>Статус</t>
  </si>
  <si>
    <t>9-01_1</t>
  </si>
  <si>
    <t>10-01_1</t>
  </si>
  <si>
    <t>9-02_1</t>
  </si>
  <si>
    <t>10-02_1</t>
  </si>
  <si>
    <t>9-03_1</t>
  </si>
  <si>
    <t>9-04_1</t>
  </si>
  <si>
    <t>10-04_1</t>
  </si>
  <si>
    <t>9-05_1</t>
  </si>
  <si>
    <t>10-05_1</t>
  </si>
  <si>
    <t>9-06_1</t>
  </si>
  <si>
    <t>10-06_1</t>
  </si>
  <si>
    <t>9-07_1</t>
  </si>
  <si>
    <t>10-07_1</t>
  </si>
  <si>
    <t>9-08_1</t>
  </si>
  <si>
    <t>9-09_1</t>
  </si>
  <si>
    <t>9-10_1</t>
  </si>
  <si>
    <t>10-10_1</t>
  </si>
  <si>
    <t>9-11_1</t>
  </si>
  <si>
    <t>10-11_1</t>
  </si>
  <si>
    <t>9-12_1</t>
  </si>
  <si>
    <t>10-12_1</t>
  </si>
  <si>
    <t>9-13_1</t>
  </si>
  <si>
    <t>10-13_1</t>
  </si>
  <si>
    <t>9-14_1</t>
  </si>
  <si>
    <t>10-14_1</t>
  </si>
  <si>
    <t>9-15_1</t>
  </si>
  <si>
    <t>10-15_1</t>
  </si>
  <si>
    <t>9-16_1</t>
  </si>
  <si>
    <t>10-16_1</t>
  </si>
  <si>
    <t>9-17_1</t>
  </si>
  <si>
    <t>10-17_1</t>
  </si>
  <si>
    <t>9-18_1</t>
  </si>
  <si>
    <t>10-18_1</t>
  </si>
  <si>
    <t>9-19_1</t>
  </si>
  <si>
    <t>9-20_1</t>
  </si>
  <si>
    <t>9-21_1</t>
  </si>
  <si>
    <t>10-21_1</t>
  </si>
  <si>
    <t>9-22_1</t>
  </si>
  <si>
    <t>10-20_1</t>
  </si>
  <si>
    <t>10-22_1</t>
  </si>
  <si>
    <t>10-23_1</t>
  </si>
  <si>
    <t>9-23_1</t>
  </si>
  <si>
    <t>9-24_1</t>
  </si>
  <si>
    <t>11-01_1</t>
  </si>
  <si>
    <t>10-03_1</t>
  </si>
  <si>
    <t>11-04_1</t>
  </si>
  <si>
    <t>11-05_1</t>
  </si>
  <si>
    <t>11-06_1</t>
  </si>
  <si>
    <t>11-07_1</t>
  </si>
  <si>
    <t>10-08_1</t>
  </si>
  <si>
    <t>11-08_1</t>
  </si>
  <si>
    <t>10-09_1</t>
  </si>
  <si>
    <t>11-11_1</t>
  </si>
  <si>
    <t>11-12_1</t>
  </si>
  <si>
    <t>11-13_1</t>
  </si>
  <si>
    <t>11-14_1</t>
  </si>
  <si>
    <t>11-15_1</t>
  </si>
  <si>
    <t>11-16_1</t>
  </si>
  <si>
    <t>11-17_1</t>
  </si>
  <si>
    <t>11-18_1</t>
  </si>
  <si>
    <t>10-19_1</t>
  </si>
  <si>
    <t>10-24_1</t>
  </si>
  <si>
    <t>11-02_1</t>
  </si>
  <si>
    <t>11-03_1</t>
  </si>
  <si>
    <t>11-09_1</t>
  </si>
  <si>
    <t>11-10_1</t>
  </si>
  <si>
    <t>11-19_1</t>
  </si>
  <si>
    <t>Итог</t>
  </si>
  <si>
    <t>Дата проведения: 13-14  февраля 2023 г.</t>
  </si>
  <si>
    <t>9-27_1</t>
  </si>
  <si>
    <t>9-25_1</t>
  </si>
  <si>
    <t>9-26_1</t>
  </si>
  <si>
    <t>10-25_1</t>
  </si>
  <si>
    <t>10-31_1</t>
  </si>
  <si>
    <t>10-30_1</t>
  </si>
  <si>
    <t>10-32_1</t>
  </si>
  <si>
    <t>10-28_1</t>
  </si>
  <si>
    <t>10-26_1</t>
  </si>
  <si>
    <t>10-27_1</t>
  </si>
  <si>
    <t>10-29_1</t>
  </si>
  <si>
    <t>10-33_1</t>
  </si>
  <si>
    <t>11-26_1</t>
  </si>
  <si>
    <t>11-22_1</t>
  </si>
  <si>
    <t>11-25_1</t>
  </si>
  <si>
    <t>11-20_1</t>
  </si>
  <si>
    <t>11-29_1</t>
  </si>
  <si>
    <t>11-30_1</t>
  </si>
  <si>
    <t>11-21_1</t>
  </si>
  <si>
    <t>11-24_1</t>
  </si>
  <si>
    <t>11-28_1</t>
  </si>
  <si>
    <t>11-23_1</t>
  </si>
  <si>
    <t>11-31_1</t>
  </si>
  <si>
    <t>11-27_1</t>
  </si>
  <si>
    <t>ФИО участника (полностью)</t>
  </si>
  <si>
    <t>Образовательное учреждение</t>
  </si>
  <si>
    <t>Сегень</t>
  </si>
  <si>
    <t>Антонина</t>
  </si>
  <si>
    <t>Сергеевна</t>
  </si>
  <si>
    <t>Науменя</t>
  </si>
  <si>
    <t>Андрей</t>
  </si>
  <si>
    <t>Станиславович</t>
  </si>
  <si>
    <t>Брулевич</t>
  </si>
  <si>
    <t>Никита</t>
  </si>
  <si>
    <t>Петрович</t>
  </si>
  <si>
    <t>Ананьев</t>
  </si>
  <si>
    <t>Илья</t>
  </si>
  <si>
    <t>Евгеньевич</t>
  </si>
  <si>
    <t>Котова</t>
  </si>
  <si>
    <t>Мелана</t>
  </si>
  <si>
    <t>Валерьевна</t>
  </si>
  <si>
    <t xml:space="preserve">Судиян </t>
  </si>
  <si>
    <t>Артур</t>
  </si>
  <si>
    <t>Васильевич</t>
  </si>
  <si>
    <t>Сыроваева</t>
  </si>
  <si>
    <t>Полина</t>
  </si>
  <si>
    <t>Николаевна</t>
  </si>
  <si>
    <t>Фарстов</t>
  </si>
  <si>
    <t>Артемий</t>
  </si>
  <si>
    <t>Алексеевич</t>
  </si>
  <si>
    <t>Дарья</t>
  </si>
  <si>
    <t>Евгеньевна</t>
  </si>
  <si>
    <t>Лисин</t>
  </si>
  <si>
    <t>Владислав</t>
  </si>
  <si>
    <t>Юрьевич</t>
  </si>
  <si>
    <t xml:space="preserve">Шрамко </t>
  </si>
  <si>
    <t>Виктория</t>
  </si>
  <si>
    <t>Владимировна</t>
  </si>
  <si>
    <t xml:space="preserve">Семенова </t>
  </si>
  <si>
    <t xml:space="preserve">Виолетта </t>
  </si>
  <si>
    <t>Алексеевна</t>
  </si>
  <si>
    <t xml:space="preserve">Батова </t>
  </si>
  <si>
    <t xml:space="preserve">Маргарита </t>
  </si>
  <si>
    <t>Дмитриевна</t>
  </si>
  <si>
    <t>Еремин</t>
  </si>
  <si>
    <t>Артем</t>
  </si>
  <si>
    <t xml:space="preserve">Ермолина </t>
  </si>
  <si>
    <t>Мария</t>
  </si>
  <si>
    <t>Витальевна</t>
  </si>
  <si>
    <t>Милейка</t>
  </si>
  <si>
    <t>Филипп</t>
  </si>
  <si>
    <t>Тимофеевич</t>
  </si>
  <si>
    <t>Орешина</t>
  </si>
  <si>
    <t>Александра</t>
  </si>
  <si>
    <t>Михайловна</t>
  </si>
  <si>
    <t>Перевалов</t>
  </si>
  <si>
    <t>Платон</t>
  </si>
  <si>
    <t>Романович</t>
  </si>
  <si>
    <t>Прилепский</t>
  </si>
  <si>
    <t>Вадим</t>
  </si>
  <si>
    <t>Сергеевич</t>
  </si>
  <si>
    <t>Рычина</t>
  </si>
  <si>
    <t>Алиса</t>
  </si>
  <si>
    <t>Андреевна</t>
  </si>
  <si>
    <t>Шрамко</t>
  </si>
  <si>
    <t>Михаил</t>
  </si>
  <si>
    <t>Дмитриевич</t>
  </si>
  <si>
    <t>Агафонов</t>
  </si>
  <si>
    <t>Александрович</t>
  </si>
  <si>
    <t>Александр</t>
  </si>
  <si>
    <t>Ивакин</t>
  </si>
  <si>
    <t>Денисович</t>
  </si>
  <si>
    <t>Карташова</t>
  </si>
  <si>
    <t>Александровна</t>
  </si>
  <si>
    <t>Козлова</t>
  </si>
  <si>
    <t>Алена</t>
  </si>
  <si>
    <t>Корчагина</t>
  </si>
  <si>
    <t>Екатерина</t>
  </si>
  <si>
    <t>Олеговна</t>
  </si>
  <si>
    <t>Никитин</t>
  </si>
  <si>
    <t>Богдан</t>
  </si>
  <si>
    <t>Владимирович</t>
  </si>
  <si>
    <t>Ырсалиев</t>
  </si>
  <si>
    <t>Даниель</t>
  </si>
  <si>
    <t>Бакытбекович</t>
  </si>
  <si>
    <t>МАОУ гимназия № 1</t>
  </si>
  <si>
    <t>МАОУ СОШ № 28</t>
  </si>
  <si>
    <t>МБОУ гимназия г. Гурьевска</t>
  </si>
  <si>
    <t>МАОУ СОШ № 58</t>
  </si>
  <si>
    <t>МАОУ лицей № 23</t>
  </si>
  <si>
    <t xml:space="preserve">МАОУ Илюшинская СОШ </t>
  </si>
  <si>
    <t>МБОУ "Большаковская СОШ"</t>
  </si>
  <si>
    <t>ГАУ КО ОО ШИЛИ</t>
  </si>
  <si>
    <t>МБОУ СОШ г. Мамоново</t>
  </si>
  <si>
    <t>МБОУ "СОШ п. Нивенское"</t>
  </si>
  <si>
    <t>МАОУ "Ульяновская СОШ"</t>
  </si>
  <si>
    <t>МБОУ "СОШ им.А.Антошечкина"</t>
  </si>
  <si>
    <t>МБОУ «СШ № 2 им. А. Круталевича гор. Гвардейска»</t>
  </si>
  <si>
    <t>МАОУ "Полесская СОШ"</t>
  </si>
  <si>
    <t>МБОУ "СОШ п. Весново"</t>
  </si>
  <si>
    <t>МАОУ "СОШ № 2 г.Немана"</t>
  </si>
  <si>
    <t>МБОУ СОШ № 1</t>
  </si>
  <si>
    <t>МАОУ "СОШ г. Зеленоградска"</t>
  </si>
  <si>
    <t>МАОУ СОШ № 10</t>
  </si>
  <si>
    <t>МАОУ гимназия № 32</t>
  </si>
  <si>
    <t>МАОУ "Ясновская СОШ"</t>
  </si>
  <si>
    <t>МАОУ лицей № 49</t>
  </si>
  <si>
    <t>МАОУ "СОШ № 3"</t>
  </si>
  <si>
    <t>МАОУ гимназия № 40 им. Ю.А. Гагарина</t>
  </si>
  <si>
    <t>Православная гимназия г. Калининграда</t>
  </si>
  <si>
    <t>филиал НВМУ в г. Калининграде</t>
  </si>
  <si>
    <t>Дидоренко</t>
  </si>
  <si>
    <t xml:space="preserve">Михаил </t>
  </si>
  <si>
    <t>Андреевич</t>
  </si>
  <si>
    <t>Ящук</t>
  </si>
  <si>
    <t>Анна</t>
  </si>
  <si>
    <t>Игоревна</t>
  </si>
  <si>
    <t>Листопад</t>
  </si>
  <si>
    <t>Максим</t>
  </si>
  <si>
    <t>Вадимович</t>
  </si>
  <si>
    <t>Миронов</t>
  </si>
  <si>
    <t>Фуголь</t>
  </si>
  <si>
    <t>Алексей</t>
  </si>
  <si>
    <t>Константинова</t>
  </si>
  <si>
    <t>Шаламов</t>
  </si>
  <si>
    <t>Витальевич</t>
  </si>
  <si>
    <t>Аунапу</t>
  </si>
  <si>
    <t>Георг</t>
  </si>
  <si>
    <t>Вячеславович</t>
  </si>
  <si>
    <t>Иванов</t>
  </si>
  <si>
    <t>Егор</t>
  </si>
  <si>
    <t>Мищенко</t>
  </si>
  <si>
    <t>Маргарита</t>
  </si>
  <si>
    <t>Брацук</t>
  </si>
  <si>
    <t>Штейнберг</t>
  </si>
  <si>
    <t>Нир</t>
  </si>
  <si>
    <t>Гомза</t>
  </si>
  <si>
    <t>Арина</t>
  </si>
  <si>
    <t>Егоров</t>
  </si>
  <si>
    <t>Лев</t>
  </si>
  <si>
    <t>Романов</t>
  </si>
  <si>
    <t xml:space="preserve">Бердников </t>
  </si>
  <si>
    <t>Дмитрий</t>
  </si>
  <si>
    <t>Волканеску</t>
  </si>
  <si>
    <t>Зайнутдинова</t>
  </si>
  <si>
    <t>Конотоп</t>
  </si>
  <si>
    <t>Ли</t>
  </si>
  <si>
    <t>Анастасия</t>
  </si>
  <si>
    <t>Миронова</t>
  </si>
  <si>
    <t>Вероника</t>
  </si>
  <si>
    <t>Вячеславовна</t>
  </si>
  <si>
    <t>Прищепа</t>
  </si>
  <si>
    <t>Иванович</t>
  </si>
  <si>
    <t>Скороходов</t>
  </si>
  <si>
    <t>Даниил</t>
  </si>
  <si>
    <t>Ильич</t>
  </si>
  <si>
    <t>Бессонов</t>
  </si>
  <si>
    <t>Тимур</t>
  </si>
  <si>
    <t>Дрозд</t>
  </si>
  <si>
    <t>София</t>
  </si>
  <si>
    <t>Романовна</t>
  </si>
  <si>
    <t>Карбутовский</t>
  </si>
  <si>
    <t>Каюмов</t>
  </si>
  <si>
    <t>Глеб</t>
  </si>
  <si>
    <t>Ковальчук</t>
  </si>
  <si>
    <t>Ксения</t>
  </si>
  <si>
    <t>Коновалов</t>
  </si>
  <si>
    <t>Ярослав</t>
  </si>
  <si>
    <t>Константинович</t>
  </si>
  <si>
    <t xml:space="preserve">Кряучунайте </t>
  </si>
  <si>
    <t>Елизавета</t>
  </si>
  <si>
    <t>Эдуардовна</t>
  </si>
  <si>
    <t>Ласькова</t>
  </si>
  <si>
    <t>Хоба</t>
  </si>
  <si>
    <t>Шаромова</t>
  </si>
  <si>
    <t>МАОУ СОШ № 24</t>
  </si>
  <si>
    <t>МАОУ "Гимназия № 2 г. Черняховска"</t>
  </si>
  <si>
    <t>МБОУ СОШ "Школа будущего"</t>
  </si>
  <si>
    <t>МАОУ "СОШ № 4 г.Черняховска"</t>
  </si>
  <si>
    <t>МАОУ лицей № 18</t>
  </si>
  <si>
    <t>МБОУ СОШ № 5</t>
  </si>
  <si>
    <t>МАОУ "Лицей № 5"</t>
  </si>
  <si>
    <t>МАОУ "СОШ № 1" г. Светлогорска</t>
  </si>
  <si>
    <t>МАОУ "СОШ № 1 г. Краснознаменска"</t>
  </si>
  <si>
    <t>МБОУ СОШ № 4 им. В.Н. Носова</t>
  </si>
  <si>
    <t>МБОУ гимназия № 7 г. Балтийска имени К.В. Покровского</t>
  </si>
  <si>
    <t xml:space="preserve">МАОУ "Гимназия № 1" </t>
  </si>
  <si>
    <t>Свистов</t>
  </si>
  <si>
    <t>Мунир</t>
  </si>
  <si>
    <t>Мохамедович</t>
  </si>
  <si>
    <t>Азанова</t>
  </si>
  <si>
    <t>Лукашук</t>
  </si>
  <si>
    <t>Третьяков</t>
  </si>
  <si>
    <t>Иван</t>
  </si>
  <si>
    <t>Пономарев</t>
  </si>
  <si>
    <t>Павел</t>
  </si>
  <si>
    <t>Кешишев</t>
  </si>
  <si>
    <t>Алметов</t>
  </si>
  <si>
    <t>Кирилл</t>
  </si>
  <si>
    <t>Олегович</t>
  </si>
  <si>
    <t>Блохин</t>
  </si>
  <si>
    <t>Печикин</t>
  </si>
  <si>
    <t>Сапунов</t>
  </si>
  <si>
    <t>Степан</t>
  </si>
  <si>
    <t>Пьянков</t>
  </si>
  <si>
    <t>Феликсович</t>
  </si>
  <si>
    <t>Слободин</t>
  </si>
  <si>
    <t>Федоров</t>
  </si>
  <si>
    <t>Георгий</t>
  </si>
  <si>
    <t>Карузин</t>
  </si>
  <si>
    <t>Михайлович</t>
  </si>
  <si>
    <t>Котловский</t>
  </si>
  <si>
    <t>Крючков-Курносенко</t>
  </si>
  <si>
    <t>Владимир</t>
  </si>
  <si>
    <t>Зиновьева</t>
  </si>
  <si>
    <t>Кобзарев</t>
  </si>
  <si>
    <t>Игоревич</t>
  </si>
  <si>
    <t>Макаревич</t>
  </si>
  <si>
    <t>Арсений</t>
  </si>
  <si>
    <t>Рустемович</t>
  </si>
  <si>
    <t>Монич</t>
  </si>
  <si>
    <t>Кошкин</t>
  </si>
  <si>
    <t>Кошма</t>
  </si>
  <si>
    <t>Коженков</t>
  </si>
  <si>
    <t>Матвей</t>
  </si>
  <si>
    <t xml:space="preserve">Козочкин </t>
  </si>
  <si>
    <t>Викторович</t>
  </si>
  <si>
    <t>Абдураманов</t>
  </si>
  <si>
    <t>Эйнар</t>
  </si>
  <si>
    <t>Ридванович</t>
  </si>
  <si>
    <t>Зеничев</t>
  </si>
  <si>
    <t>Валерий</t>
  </si>
  <si>
    <t>Исаевич</t>
  </si>
  <si>
    <t>Тимофей</t>
  </si>
  <si>
    <t>Павлович</t>
  </si>
  <si>
    <t>Мулындин</t>
  </si>
  <si>
    <t>Данилович</t>
  </si>
  <si>
    <t xml:space="preserve">Смагин </t>
  </si>
  <si>
    <t>Артём</t>
  </si>
  <si>
    <t>Хомич</t>
  </si>
  <si>
    <t>Роман</t>
  </si>
  <si>
    <t>Шумилина</t>
  </si>
  <si>
    <t>Ирина</t>
  </si>
  <si>
    <t>Юрьевна</t>
  </si>
  <si>
    <t>МАОУ "Гимназия № 1" г. Советска</t>
  </si>
  <si>
    <t>МАОУ СОШ № 31</t>
  </si>
  <si>
    <t>МАОУ СОШ № 6 с УИОП</t>
  </si>
  <si>
    <t>МБОУ "Классическая школа" г. Гурьевска</t>
  </si>
  <si>
    <t>МАОУ СОШ № 21</t>
  </si>
  <si>
    <t>МБОУ СОШ г. Пионерского</t>
  </si>
  <si>
    <t>МАОУ гимназия № 22</t>
  </si>
  <si>
    <t>% вып. зад.</t>
  </si>
  <si>
    <t>Победитель</t>
  </si>
  <si>
    <t>Призер</t>
  </si>
  <si>
    <t>Участник</t>
  </si>
  <si>
    <t>задания</t>
  </si>
  <si>
    <t>Макс. балл</t>
  </si>
  <si>
    <t>Протокол регионального этапа всероссийской олимпиады школьников по математике</t>
  </si>
  <si>
    <t>Количество неявившихся: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</si>
</sst>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3">
    <font>
      <sz val="11"/>
      <name val="Arial"/>
    </font>
    <font>
      <sz val="11"/>
      <color theme="1"/>
      <name val="Calibri"/>
      <family val="2"/>
      <charset val="204"/>
      <scheme val="minor"/>
    </font>
    <font>
      <b/>
      <i/>
      <sz val="10"/>
      <name val="Arimo"/>
    </font>
    <font>
      <sz val="9"/>
      <name val="Arimo"/>
    </font>
    <font>
      <sz val="11"/>
      <name val="Arial"/>
      <family val="2"/>
      <charset val="204"/>
    </font>
    <font>
      <sz val="11"/>
      <name val="Arial"/>
      <family val="2"/>
      <charset val="204"/>
    </font>
    <font>
      <b/>
      <sz val="10"/>
      <name val="Arimo"/>
    </font>
    <font>
      <b/>
      <i/>
      <u/>
      <sz val="12"/>
      <name val="Arimo"/>
    </font>
    <font>
      <b/>
      <i/>
      <u/>
      <sz val="12"/>
      <name val="Arimo"/>
    </font>
    <font>
      <sz val="8"/>
      <name val="Arimo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"/>
      </patternFill>
    </fill>
    <fill>
      <patternFill patternType="solid">
        <fgColor theme="0"/>
        <bgColor indexed="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"/>
      </patternFill>
    </fill>
    <fill>
      <patternFill patternType="solid">
        <fgColor theme="6" tint="0.79998168889431442"/>
        <bgColor indexed="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" fillId="0" borderId="0"/>
    <xf numFmtId="164" fontId="13" fillId="0" borderId="0" applyFont="0" applyFill="0" applyBorder="0" applyAlignment="0" applyProtection="0"/>
  </cellStyleXfs>
  <cellXfs count="114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0" xfId="0" applyFont="1"/>
    <xf numFmtId="0" fontId="9" fillId="0" borderId="3" xfId="0" applyFont="1" applyBorder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vertical="top"/>
    </xf>
    <xf numFmtId="0" fontId="14" fillId="0" borderId="0" xfId="0" applyFont="1" applyAlignment="1"/>
    <xf numFmtId="1" fontId="14" fillId="0" borderId="0" xfId="0" applyNumberFormat="1" applyFont="1" applyAlignment="1">
      <alignment horizontal="center"/>
    </xf>
    <xf numFmtId="0" fontId="15" fillId="2" borderId="4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/>
    </xf>
    <xf numFmtId="1" fontId="14" fillId="3" borderId="4" xfId="1" applyNumberFormat="1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/>
    </xf>
    <xf numFmtId="1" fontId="14" fillId="4" borderId="4" xfId="1" applyNumberFormat="1" applyFont="1" applyFill="1" applyBorder="1" applyAlignment="1">
      <alignment horizontal="center" vertical="top"/>
    </xf>
    <xf numFmtId="1" fontId="14" fillId="3" borderId="4" xfId="0" applyNumberFormat="1" applyFont="1" applyFill="1" applyBorder="1" applyAlignment="1">
      <alignment horizontal="center" vertical="top" wrapText="1"/>
    </xf>
    <xf numFmtId="1" fontId="14" fillId="0" borderId="4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 vertical="center" wrapText="1"/>
    </xf>
    <xf numFmtId="1" fontId="14" fillId="3" borderId="4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/>
    </xf>
    <xf numFmtId="1" fontId="14" fillId="3" borderId="4" xfId="1" applyNumberFormat="1" applyFont="1" applyFill="1" applyBorder="1" applyAlignment="1">
      <alignment horizontal="center" vertical="center" wrapText="1"/>
    </xf>
    <xf numFmtId="1" fontId="14" fillId="2" borderId="4" xfId="0" applyNumberFormat="1" applyFont="1" applyFill="1" applyBorder="1" applyAlignment="1">
      <alignment horizontal="center" vertical="center" wrapText="1"/>
    </xf>
    <xf numFmtId="1" fontId="16" fillId="2" borderId="4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1" fontId="17" fillId="2" borderId="4" xfId="4" applyNumberFormat="1" applyFont="1" applyFill="1" applyBorder="1" applyAlignment="1">
      <alignment horizontal="center" vertical="center" wrapText="1"/>
    </xf>
    <xf numFmtId="1" fontId="15" fillId="2" borderId="4" xfId="0" applyNumberFormat="1" applyFont="1" applyFill="1" applyBorder="1" applyAlignment="1">
      <alignment horizontal="center" vertical="top" wrapText="1"/>
    </xf>
    <xf numFmtId="1" fontId="15" fillId="2" borderId="4" xfId="4" applyNumberFormat="1" applyFont="1" applyFill="1" applyBorder="1" applyAlignment="1" applyProtection="1">
      <alignment horizontal="center" vertical="top" wrapText="1"/>
      <protection hidden="1"/>
    </xf>
    <xf numFmtId="1" fontId="15" fillId="2" borderId="4" xfId="0" applyNumberFormat="1" applyFont="1" applyFill="1" applyBorder="1" applyAlignment="1" applyProtection="1">
      <alignment horizontal="center" vertical="top" wrapText="1"/>
      <protection hidden="1"/>
    </xf>
    <xf numFmtId="0" fontId="14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vertical="center" wrapText="1"/>
    </xf>
    <xf numFmtId="1" fontId="14" fillId="2" borderId="4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 wrapText="1"/>
    </xf>
    <xf numFmtId="0" fontId="14" fillId="2" borderId="4" xfId="0" applyFont="1" applyFill="1" applyBorder="1" applyAlignment="1">
      <alignment horizontal="center" wrapText="1"/>
    </xf>
    <xf numFmtId="1" fontId="16" fillId="0" borderId="4" xfId="0" applyNumberFormat="1" applyFont="1" applyBorder="1" applyAlignment="1">
      <alignment horizontal="center" wrapText="1"/>
    </xf>
    <xf numFmtId="1" fontId="14" fillId="2" borderId="4" xfId="0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4" xfId="0" applyFont="1" applyBorder="1" applyAlignment="1">
      <alignment horizontal="left"/>
    </xf>
    <xf numFmtId="0" fontId="4" fillId="0" borderId="17" xfId="0" applyFont="1" applyBorder="1" applyAlignment="1"/>
    <xf numFmtId="1" fontId="14" fillId="0" borderId="18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0" fontId="12" fillId="0" borderId="0" xfId="0" applyFont="1" applyAlignment="1"/>
    <xf numFmtId="0" fontId="15" fillId="5" borderId="4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/>
    </xf>
    <xf numFmtId="1" fontId="15" fillId="6" borderId="4" xfId="0" applyNumberFormat="1" applyFont="1" applyFill="1" applyBorder="1" applyAlignment="1">
      <alignment horizontal="center" vertical="center" wrapText="1"/>
    </xf>
    <xf numFmtId="1" fontId="15" fillId="5" borderId="4" xfId="2" applyNumberFormat="1" applyFont="1" applyFill="1" applyBorder="1" applyAlignment="1">
      <alignment horizontal="center" vertical="center"/>
    </xf>
    <xf numFmtId="1" fontId="15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19" fillId="5" borderId="4" xfId="0" applyFont="1" applyFill="1" applyBorder="1" applyAlignment="1">
      <alignment horizontal="left" vertical="top"/>
    </xf>
    <xf numFmtId="1" fontId="15" fillId="6" borderId="4" xfId="1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 vertical="center" wrapText="1"/>
    </xf>
    <xf numFmtId="1" fontId="14" fillId="5" borderId="4" xfId="0" applyNumberFormat="1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left" vertical="top"/>
    </xf>
    <xf numFmtId="1" fontId="14" fillId="6" borderId="4" xfId="1" applyNumberFormat="1" applyFont="1" applyFill="1" applyBorder="1" applyAlignment="1">
      <alignment horizontal="center" vertical="center" wrapText="1"/>
    </xf>
    <xf numFmtId="1" fontId="14" fillId="6" borderId="4" xfId="0" applyNumberFormat="1" applyFont="1" applyFill="1" applyBorder="1" applyAlignment="1">
      <alignment horizontal="center" vertical="center" wrapText="1"/>
    </xf>
    <xf numFmtId="1" fontId="14" fillId="5" borderId="4" xfId="0" applyNumberFormat="1" applyFont="1" applyFill="1" applyBorder="1" applyAlignment="1">
      <alignment horizontal="center" vertical="center" wrapText="1"/>
    </xf>
    <xf numFmtId="1" fontId="14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15" fillId="5" borderId="4" xfId="0" applyFont="1" applyFill="1" applyBorder="1" applyAlignment="1">
      <alignment horizontal="center" wrapText="1"/>
    </xf>
    <xf numFmtId="1" fontId="20" fillId="5" borderId="4" xfId="0" applyNumberFormat="1" applyFont="1" applyFill="1" applyBorder="1" applyAlignment="1">
      <alignment horizontal="center" wrapText="1"/>
    </xf>
    <xf numFmtId="1" fontId="15" fillId="5" borderId="4" xfId="0" applyNumberFormat="1" applyFont="1" applyFill="1" applyBorder="1" applyAlignment="1">
      <alignment horizontal="center"/>
    </xf>
    <xf numFmtId="1" fontId="15" fillId="6" borderId="4" xfId="1" applyNumberFormat="1" applyFont="1" applyFill="1" applyBorder="1" applyAlignment="1">
      <alignment horizontal="center" vertical="top" wrapText="1"/>
    </xf>
    <xf numFmtId="0" fontId="15" fillId="5" borderId="4" xfId="0" applyFont="1" applyFill="1" applyBorder="1" applyAlignment="1">
      <alignment horizontal="center" vertical="center"/>
    </xf>
    <xf numFmtId="1" fontId="15" fillId="7" borderId="4" xfId="1" applyNumberFormat="1" applyFont="1" applyFill="1" applyBorder="1" applyAlignment="1">
      <alignment horizontal="center" vertical="top"/>
    </xf>
    <xf numFmtId="1" fontId="15" fillId="6" borderId="4" xfId="0" applyNumberFormat="1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wrapText="1"/>
    </xf>
    <xf numFmtId="1" fontId="16" fillId="5" borderId="4" xfId="0" applyNumberFormat="1" applyFont="1" applyFill="1" applyBorder="1" applyAlignment="1">
      <alignment horizontal="center" wrapText="1"/>
    </xf>
    <xf numFmtId="1" fontId="14" fillId="5" borderId="4" xfId="0" applyNumberFormat="1" applyFont="1" applyFill="1" applyBorder="1" applyAlignment="1">
      <alignment horizontal="center"/>
    </xf>
    <xf numFmtId="1" fontId="14" fillId="6" borderId="4" xfId="1" applyNumberFormat="1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center"/>
    </xf>
    <xf numFmtId="1" fontId="14" fillId="7" borderId="4" xfId="1" applyNumberFormat="1" applyFont="1" applyFill="1" applyBorder="1" applyAlignment="1">
      <alignment horizontal="center" vertical="top"/>
    </xf>
    <xf numFmtId="1" fontId="14" fillId="6" borderId="4" xfId="0" applyNumberFormat="1" applyFont="1" applyFill="1" applyBorder="1" applyAlignment="1">
      <alignment horizontal="center" vertical="top" wrapText="1"/>
    </xf>
    <xf numFmtId="1" fontId="15" fillId="5" borderId="4" xfId="0" applyNumberFormat="1" applyFont="1" applyFill="1" applyBorder="1" applyAlignment="1">
      <alignment horizontal="center" vertical="center" wrapText="1"/>
    </xf>
    <xf numFmtId="1" fontId="14" fillId="6" borderId="4" xfId="1" applyNumberFormat="1" applyFont="1" applyFill="1" applyBorder="1" applyAlignment="1">
      <alignment horizontal="center" vertical="center"/>
    </xf>
    <xf numFmtId="1" fontId="17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6" xfId="0" applyFont="1" applyBorder="1" applyAlignment="1">
      <alignment horizontal="center"/>
    </xf>
    <xf numFmtId="0" fontId="15" fillId="0" borderId="5" xfId="0" applyFont="1" applyBorder="1" applyAlignment="1" applyProtection="1">
      <alignment horizontal="center" vertical="center" wrapText="1"/>
      <protection hidden="1"/>
    </xf>
    <xf numFmtId="0" fontId="14" fillId="0" borderId="7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/>
    <xf numFmtId="0" fontId="14" fillId="0" borderId="7" xfId="0" applyFont="1" applyBorder="1" applyAlignment="1"/>
    <xf numFmtId="0" fontId="15" fillId="0" borderId="0" xfId="0" applyFont="1" applyAlignment="1">
      <alignment horizontal="center"/>
    </xf>
    <xf numFmtId="0" fontId="14" fillId="2" borderId="5" xfId="0" applyFont="1" applyFill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/>
    <xf numFmtId="164" fontId="17" fillId="2" borderId="5" xfId="4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</cellXfs>
  <cellStyles count="5">
    <cellStyle name="Обычный" xfId="0" builtinId="0"/>
    <cellStyle name="Обычный 13 2" xfId="3"/>
    <cellStyle name="Обычный 2" xfId="2"/>
    <cellStyle name="Обычный 3" xfId="1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1"/>
  <sheetViews>
    <sheetView tabSelected="1" zoomScale="85" zoomScaleNormal="85" workbookViewId="0">
      <selection activeCell="Q7" sqref="Q7"/>
    </sheetView>
  </sheetViews>
  <sheetFormatPr defaultColWidth="9" defaultRowHeight="15"/>
  <cols>
    <col min="1" max="1" width="4.25" style="44" customWidth="1"/>
    <col min="2" max="2" width="7.25" style="44" customWidth="1"/>
    <col min="3" max="12" width="3.5" style="15" customWidth="1"/>
    <col min="13" max="13" width="5.75" style="15" customWidth="1"/>
    <col min="14" max="14" width="5.5" style="15" customWidth="1"/>
    <col min="15" max="15" width="6.875" style="44" customWidth="1"/>
    <col min="16" max="16" width="12.125" style="44" customWidth="1"/>
    <col min="17" max="17" width="18.5" style="46" customWidth="1"/>
    <col min="18" max="18" width="10.25" style="46" customWidth="1"/>
    <col min="19" max="19" width="13.875" style="46" customWidth="1"/>
    <col min="20" max="20" width="48.25" style="14" customWidth="1"/>
    <col min="21" max="21" width="8.125" style="44" customWidth="1"/>
    <col min="22" max="16384" width="9" style="10"/>
  </cols>
  <sheetData>
    <row r="1" spans="1:21" ht="18.75">
      <c r="J1" s="107" t="s">
        <v>361</v>
      </c>
      <c r="K1" s="107"/>
      <c r="L1" s="107"/>
      <c r="M1" s="107"/>
      <c r="N1" s="107"/>
      <c r="O1" s="107"/>
      <c r="P1" s="107"/>
      <c r="Q1" s="107"/>
      <c r="R1" s="107"/>
      <c r="S1" s="108"/>
      <c r="T1" s="108"/>
    </row>
    <row r="2" spans="1:21">
      <c r="L2" s="102" t="s">
        <v>0</v>
      </c>
      <c r="M2" s="102"/>
      <c r="N2" s="102"/>
      <c r="O2" s="102"/>
      <c r="P2" s="102"/>
      <c r="Q2" s="102"/>
      <c r="R2" s="102"/>
      <c r="S2" s="102"/>
      <c r="T2" s="102"/>
    </row>
    <row r="3" spans="1:21">
      <c r="F3" s="29" t="s">
        <v>83</v>
      </c>
      <c r="G3" s="29"/>
    </row>
    <row r="4" spans="1:21" s="11" customFormat="1">
      <c r="A4" s="103" t="s">
        <v>3</v>
      </c>
      <c r="B4" s="103" t="s">
        <v>4</v>
      </c>
      <c r="C4" s="104" t="s">
        <v>359</v>
      </c>
      <c r="D4" s="105"/>
      <c r="E4" s="105"/>
      <c r="F4" s="105"/>
      <c r="G4" s="105"/>
      <c r="H4" s="105"/>
      <c r="I4" s="105"/>
      <c r="J4" s="105"/>
      <c r="K4" s="105"/>
      <c r="L4" s="106"/>
      <c r="M4" s="85" t="s">
        <v>82</v>
      </c>
      <c r="N4" s="85" t="s">
        <v>355</v>
      </c>
      <c r="O4" s="87" t="s">
        <v>13</v>
      </c>
      <c r="P4" s="89" t="s">
        <v>14</v>
      </c>
      <c r="Q4" s="90" t="s">
        <v>108</v>
      </c>
      <c r="R4" s="91"/>
      <c r="S4" s="92"/>
      <c r="T4" s="99" t="s">
        <v>109</v>
      </c>
      <c r="U4" s="109" t="s">
        <v>1</v>
      </c>
    </row>
    <row r="5" spans="1:21" ht="48.75" customHeight="1">
      <c r="A5" s="86"/>
      <c r="B5" s="86"/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86"/>
      <c r="N5" s="86"/>
      <c r="O5" s="86"/>
      <c r="P5" s="86"/>
      <c r="Q5" s="93"/>
      <c r="R5" s="94"/>
      <c r="S5" s="95"/>
      <c r="T5" s="100"/>
      <c r="U5" s="86"/>
    </row>
    <row r="6" spans="1:21" s="13" customFormat="1" ht="28.9" customHeight="1">
      <c r="A6" s="88"/>
      <c r="B6" s="16" t="s">
        <v>360</v>
      </c>
      <c r="C6" s="31">
        <v>7</v>
      </c>
      <c r="D6" s="31">
        <v>7</v>
      </c>
      <c r="E6" s="31">
        <v>7</v>
      </c>
      <c r="F6" s="31">
        <v>7</v>
      </c>
      <c r="G6" s="31">
        <v>7</v>
      </c>
      <c r="H6" s="32">
        <v>7</v>
      </c>
      <c r="I6" s="32">
        <v>7</v>
      </c>
      <c r="J6" s="32">
        <v>7</v>
      </c>
      <c r="K6" s="32">
        <v>7</v>
      </c>
      <c r="L6" s="32">
        <v>7</v>
      </c>
      <c r="M6" s="33">
        <f t="shared" ref="M6:M33" si="0">C6+D6+E6+F6+G6+H6+I6+J6+K6+L6</f>
        <v>70</v>
      </c>
      <c r="N6" s="33">
        <v>100</v>
      </c>
      <c r="O6" s="88"/>
      <c r="P6" s="88"/>
      <c r="Q6" s="96"/>
      <c r="R6" s="97"/>
      <c r="S6" s="98"/>
      <c r="T6" s="101"/>
      <c r="U6" s="88"/>
    </row>
    <row r="7" spans="1:21" s="52" customFormat="1" ht="15" customHeight="1">
      <c r="A7" s="53">
        <v>1</v>
      </c>
      <c r="B7" s="54" t="s">
        <v>42</v>
      </c>
      <c r="C7" s="55">
        <v>7</v>
      </c>
      <c r="D7" s="55">
        <v>7</v>
      </c>
      <c r="E7" s="55">
        <v>7</v>
      </c>
      <c r="F7" s="55">
        <v>7</v>
      </c>
      <c r="G7" s="55">
        <v>0</v>
      </c>
      <c r="H7" s="56">
        <v>7</v>
      </c>
      <c r="I7" s="55">
        <v>7</v>
      </c>
      <c r="J7" s="57">
        <v>7</v>
      </c>
      <c r="K7" s="55">
        <v>1</v>
      </c>
      <c r="L7" s="55">
        <v>6</v>
      </c>
      <c r="M7" s="58">
        <f t="shared" si="0"/>
        <v>56</v>
      </c>
      <c r="N7" s="58">
        <f t="shared" ref="N7:N33" si="1">M7*$N$6/$M$6</f>
        <v>80</v>
      </c>
      <c r="O7" s="53">
        <f>_xlfn.RANK.EQ(M7,$M$7:$M$33)</f>
        <v>1</v>
      </c>
      <c r="P7" s="53" t="s">
        <v>356</v>
      </c>
      <c r="Q7" s="59" t="s">
        <v>113</v>
      </c>
      <c r="R7" s="59" t="s">
        <v>114</v>
      </c>
      <c r="S7" s="59" t="s">
        <v>115</v>
      </c>
      <c r="T7" s="59" t="s">
        <v>190</v>
      </c>
      <c r="U7" s="53">
        <v>9</v>
      </c>
    </row>
    <row r="8" spans="1:21" s="52" customFormat="1" ht="15" customHeight="1">
      <c r="A8" s="53">
        <v>2</v>
      </c>
      <c r="B8" s="54" t="s">
        <v>38</v>
      </c>
      <c r="C8" s="55">
        <v>7</v>
      </c>
      <c r="D8" s="55">
        <v>5</v>
      </c>
      <c r="E8" s="55">
        <v>2</v>
      </c>
      <c r="F8" s="55">
        <v>0</v>
      </c>
      <c r="G8" s="55">
        <v>7</v>
      </c>
      <c r="H8" s="56">
        <v>7</v>
      </c>
      <c r="I8" s="55">
        <v>0</v>
      </c>
      <c r="J8" s="55">
        <v>7</v>
      </c>
      <c r="K8" s="55">
        <v>0</v>
      </c>
      <c r="L8" s="55">
        <v>0</v>
      </c>
      <c r="M8" s="58">
        <f t="shared" si="0"/>
        <v>35</v>
      </c>
      <c r="N8" s="58">
        <f t="shared" si="1"/>
        <v>50</v>
      </c>
      <c r="O8" s="53">
        <f>_xlfn.RANK.EQ(M8,$M$7:$M$33)</f>
        <v>2</v>
      </c>
      <c r="P8" s="53" t="s">
        <v>357</v>
      </c>
      <c r="Q8" s="59" t="s">
        <v>110</v>
      </c>
      <c r="R8" s="59" t="s">
        <v>111</v>
      </c>
      <c r="S8" s="59" t="s">
        <v>112</v>
      </c>
      <c r="T8" s="59" t="s">
        <v>189</v>
      </c>
      <c r="U8" s="53">
        <v>9</v>
      </c>
    </row>
    <row r="9" spans="1:21" s="52" customFormat="1" ht="15" customHeight="1">
      <c r="A9" s="53">
        <v>3</v>
      </c>
      <c r="B9" s="54" t="s">
        <v>22</v>
      </c>
      <c r="C9" s="55">
        <v>7</v>
      </c>
      <c r="D9" s="55">
        <v>7</v>
      </c>
      <c r="E9" s="55">
        <v>2</v>
      </c>
      <c r="F9" s="55">
        <v>0</v>
      </c>
      <c r="G9" s="55">
        <v>0</v>
      </c>
      <c r="H9" s="60">
        <v>7</v>
      </c>
      <c r="I9" s="55">
        <v>5</v>
      </c>
      <c r="J9" s="55">
        <v>7</v>
      </c>
      <c r="K9" s="55">
        <v>0</v>
      </c>
      <c r="L9" s="55">
        <v>0</v>
      </c>
      <c r="M9" s="58">
        <f t="shared" si="0"/>
        <v>35</v>
      </c>
      <c r="N9" s="58">
        <f t="shared" si="1"/>
        <v>50</v>
      </c>
      <c r="O9" s="53">
        <f>_xlfn.RANK.EQ(M9,$M$7:$M$33)</f>
        <v>2</v>
      </c>
      <c r="P9" s="53" t="s">
        <v>357</v>
      </c>
      <c r="Q9" s="59" t="s">
        <v>148</v>
      </c>
      <c r="R9" s="59" t="s">
        <v>149</v>
      </c>
      <c r="S9" s="59" t="s">
        <v>121</v>
      </c>
      <c r="T9" s="59" t="s">
        <v>193</v>
      </c>
      <c r="U9" s="53">
        <v>9</v>
      </c>
    </row>
    <row r="10" spans="1:21" ht="15" customHeight="1">
      <c r="A10" s="61">
        <v>4</v>
      </c>
      <c r="B10" s="62" t="s">
        <v>15</v>
      </c>
      <c r="C10" s="63">
        <v>7</v>
      </c>
      <c r="D10" s="63">
        <v>7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58">
        <f t="shared" si="0"/>
        <v>14</v>
      </c>
      <c r="N10" s="58">
        <f t="shared" si="1"/>
        <v>20</v>
      </c>
      <c r="O10" s="61">
        <v>3</v>
      </c>
      <c r="P10" s="61" t="s">
        <v>358</v>
      </c>
      <c r="Q10" s="64" t="s">
        <v>122</v>
      </c>
      <c r="R10" s="64" t="s">
        <v>123</v>
      </c>
      <c r="S10" s="64" t="s">
        <v>124</v>
      </c>
      <c r="T10" s="64" t="s">
        <v>193</v>
      </c>
      <c r="U10" s="61">
        <v>9</v>
      </c>
    </row>
    <row r="11" spans="1:21" ht="15" customHeight="1">
      <c r="A11" s="61">
        <v>5</v>
      </c>
      <c r="B11" s="62" t="s">
        <v>44</v>
      </c>
      <c r="C11" s="63">
        <v>0</v>
      </c>
      <c r="D11" s="63">
        <v>1</v>
      </c>
      <c r="E11" s="63">
        <v>0</v>
      </c>
      <c r="F11" s="63">
        <v>0</v>
      </c>
      <c r="G11" s="63">
        <v>0</v>
      </c>
      <c r="H11" s="65">
        <v>7</v>
      </c>
      <c r="I11" s="63">
        <v>0</v>
      </c>
      <c r="J11" s="63">
        <v>0</v>
      </c>
      <c r="K11" s="63">
        <v>1</v>
      </c>
      <c r="L11" s="63">
        <v>0</v>
      </c>
      <c r="M11" s="58">
        <f t="shared" si="0"/>
        <v>9</v>
      </c>
      <c r="N11" s="58">
        <f t="shared" si="1"/>
        <v>12.857142857142858</v>
      </c>
      <c r="O11" s="61">
        <v>4</v>
      </c>
      <c r="P11" s="61" t="s">
        <v>358</v>
      </c>
      <c r="Q11" s="64" t="s">
        <v>131</v>
      </c>
      <c r="R11" s="64" t="s">
        <v>132</v>
      </c>
      <c r="S11" s="64" t="s">
        <v>133</v>
      </c>
      <c r="T11" s="64" t="s">
        <v>196</v>
      </c>
      <c r="U11" s="61">
        <v>9</v>
      </c>
    </row>
    <row r="12" spans="1:21" ht="15" customHeight="1">
      <c r="A12" s="34">
        <v>6</v>
      </c>
      <c r="B12" s="35" t="s">
        <v>19</v>
      </c>
      <c r="C12" s="36">
        <v>0</v>
      </c>
      <c r="D12" s="36">
        <v>7</v>
      </c>
      <c r="E12" s="36">
        <v>0</v>
      </c>
      <c r="F12" s="36">
        <v>0</v>
      </c>
      <c r="G12" s="36">
        <v>0</v>
      </c>
      <c r="H12" s="24">
        <v>1</v>
      </c>
      <c r="I12" s="25">
        <v>0</v>
      </c>
      <c r="J12" s="25">
        <v>0</v>
      </c>
      <c r="K12" s="25">
        <v>0</v>
      </c>
      <c r="L12" s="25">
        <v>0</v>
      </c>
      <c r="M12" s="37">
        <f t="shared" si="0"/>
        <v>8</v>
      </c>
      <c r="N12" s="37">
        <f t="shared" si="1"/>
        <v>11.428571428571429</v>
      </c>
      <c r="O12" s="17">
        <v>5</v>
      </c>
      <c r="P12" s="17" t="s">
        <v>358</v>
      </c>
      <c r="Q12" s="38" t="s">
        <v>116</v>
      </c>
      <c r="R12" s="39" t="s">
        <v>117</v>
      </c>
      <c r="S12" s="39" t="s">
        <v>118</v>
      </c>
      <c r="T12" s="38" t="s">
        <v>191</v>
      </c>
      <c r="U12" s="17">
        <v>9</v>
      </c>
    </row>
    <row r="13" spans="1:21" ht="15" customHeight="1">
      <c r="A13" s="61">
        <v>7</v>
      </c>
      <c r="B13" s="62" t="s">
        <v>20</v>
      </c>
      <c r="C13" s="63">
        <v>0</v>
      </c>
      <c r="D13" s="63">
        <v>7</v>
      </c>
      <c r="E13" s="63">
        <v>0</v>
      </c>
      <c r="F13" s="63">
        <v>0</v>
      </c>
      <c r="G13" s="63">
        <v>0</v>
      </c>
      <c r="H13" s="66">
        <v>1</v>
      </c>
      <c r="I13" s="63">
        <v>0</v>
      </c>
      <c r="J13" s="63">
        <v>0</v>
      </c>
      <c r="K13" s="63">
        <v>0</v>
      </c>
      <c r="L13" s="63">
        <v>0</v>
      </c>
      <c r="M13" s="58">
        <f t="shared" si="0"/>
        <v>8</v>
      </c>
      <c r="N13" s="58">
        <f t="shared" si="1"/>
        <v>11.428571428571429</v>
      </c>
      <c r="O13" s="61">
        <v>5</v>
      </c>
      <c r="P13" s="61" t="s">
        <v>358</v>
      </c>
      <c r="Q13" s="64" t="s">
        <v>119</v>
      </c>
      <c r="R13" s="64" t="s">
        <v>120</v>
      </c>
      <c r="S13" s="64" t="s">
        <v>121</v>
      </c>
      <c r="T13" s="64" t="s">
        <v>192</v>
      </c>
      <c r="U13" s="61">
        <v>9</v>
      </c>
    </row>
    <row r="14" spans="1:21" ht="15" customHeight="1">
      <c r="A14" s="61">
        <v>8</v>
      </c>
      <c r="B14" s="62" t="s">
        <v>52</v>
      </c>
      <c r="C14" s="63">
        <v>0</v>
      </c>
      <c r="D14" s="63">
        <v>7</v>
      </c>
      <c r="E14" s="63">
        <v>0</v>
      </c>
      <c r="F14" s="63">
        <v>0</v>
      </c>
      <c r="G14" s="63">
        <v>0</v>
      </c>
      <c r="H14" s="66">
        <v>1</v>
      </c>
      <c r="I14" s="63">
        <v>0</v>
      </c>
      <c r="J14" s="63">
        <v>0</v>
      </c>
      <c r="K14" s="63">
        <v>0</v>
      </c>
      <c r="L14" s="63">
        <v>0</v>
      </c>
      <c r="M14" s="58">
        <f t="shared" si="0"/>
        <v>8</v>
      </c>
      <c r="N14" s="58">
        <f t="shared" si="1"/>
        <v>11.428571428571429</v>
      </c>
      <c r="O14" s="61">
        <v>5</v>
      </c>
      <c r="P14" s="61" t="s">
        <v>358</v>
      </c>
      <c r="Q14" s="64" t="s">
        <v>165</v>
      </c>
      <c r="R14" s="64" t="s">
        <v>166</v>
      </c>
      <c r="S14" s="64" t="s">
        <v>167</v>
      </c>
      <c r="T14" s="64" t="s">
        <v>207</v>
      </c>
      <c r="U14" s="61">
        <v>9</v>
      </c>
    </row>
    <row r="15" spans="1:21" ht="15" customHeight="1">
      <c r="A15" s="61">
        <v>9</v>
      </c>
      <c r="B15" s="62" t="s">
        <v>26</v>
      </c>
      <c r="C15" s="63">
        <v>7</v>
      </c>
      <c r="D15" s="63">
        <v>0</v>
      </c>
      <c r="E15" s="63">
        <v>0</v>
      </c>
      <c r="F15" s="63">
        <v>0</v>
      </c>
      <c r="G15" s="63">
        <v>0</v>
      </c>
      <c r="H15" s="65">
        <v>1</v>
      </c>
      <c r="I15" s="63">
        <v>0</v>
      </c>
      <c r="J15" s="63">
        <v>0</v>
      </c>
      <c r="K15" s="63">
        <v>0</v>
      </c>
      <c r="L15" s="63">
        <v>0</v>
      </c>
      <c r="M15" s="58">
        <f t="shared" si="0"/>
        <v>8</v>
      </c>
      <c r="N15" s="58">
        <f t="shared" si="1"/>
        <v>11.428571428571429</v>
      </c>
      <c r="O15" s="61">
        <v>5</v>
      </c>
      <c r="P15" s="61" t="s">
        <v>358</v>
      </c>
      <c r="Q15" s="64" t="s">
        <v>171</v>
      </c>
      <c r="R15" s="64" t="s">
        <v>169</v>
      </c>
      <c r="S15" s="64" t="s">
        <v>172</v>
      </c>
      <c r="T15" s="64" t="s">
        <v>208</v>
      </c>
      <c r="U15" s="61">
        <v>9</v>
      </c>
    </row>
    <row r="16" spans="1:21" ht="15" customHeight="1">
      <c r="A16" s="61">
        <v>10</v>
      </c>
      <c r="B16" s="62" t="s">
        <v>17</v>
      </c>
      <c r="C16" s="63">
        <v>1</v>
      </c>
      <c r="D16" s="63">
        <v>1</v>
      </c>
      <c r="E16" s="63">
        <v>0</v>
      </c>
      <c r="F16" s="63">
        <v>0</v>
      </c>
      <c r="G16" s="63">
        <v>0</v>
      </c>
      <c r="H16" s="66">
        <v>1</v>
      </c>
      <c r="I16" s="63">
        <v>0</v>
      </c>
      <c r="J16" s="63">
        <v>0</v>
      </c>
      <c r="K16" s="63">
        <v>0</v>
      </c>
      <c r="L16" s="63">
        <v>0</v>
      </c>
      <c r="M16" s="58">
        <f t="shared" si="0"/>
        <v>3</v>
      </c>
      <c r="N16" s="58">
        <f t="shared" si="1"/>
        <v>4.2857142857142856</v>
      </c>
      <c r="O16" s="61">
        <v>6</v>
      </c>
      <c r="P16" s="61" t="s">
        <v>358</v>
      </c>
      <c r="Q16" s="64" t="s">
        <v>174</v>
      </c>
      <c r="R16" s="64" t="s">
        <v>114</v>
      </c>
      <c r="S16" s="64" t="s">
        <v>175</v>
      </c>
      <c r="T16" s="64" t="s">
        <v>210</v>
      </c>
      <c r="U16" s="61">
        <v>9</v>
      </c>
    </row>
    <row r="17" spans="1:21" ht="15" customHeight="1">
      <c r="A17" s="34">
        <v>11</v>
      </c>
      <c r="B17" s="35" t="s">
        <v>48</v>
      </c>
      <c r="C17" s="36">
        <v>0</v>
      </c>
      <c r="D17" s="36">
        <v>0</v>
      </c>
      <c r="E17" s="36">
        <v>2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7">
        <f t="shared" si="0"/>
        <v>2</v>
      </c>
      <c r="N17" s="37">
        <f t="shared" si="1"/>
        <v>2.8571428571428572</v>
      </c>
      <c r="O17" s="17">
        <v>7</v>
      </c>
      <c r="P17" s="17" t="s">
        <v>358</v>
      </c>
      <c r="Q17" s="38" t="s">
        <v>159</v>
      </c>
      <c r="R17" s="38" t="s">
        <v>160</v>
      </c>
      <c r="S17" s="38" t="s">
        <v>161</v>
      </c>
      <c r="T17" s="38" t="s">
        <v>205</v>
      </c>
      <c r="U17" s="17">
        <v>9</v>
      </c>
    </row>
    <row r="18" spans="1:21" ht="15" customHeight="1">
      <c r="A18" s="61">
        <v>12</v>
      </c>
      <c r="B18" s="62" t="s">
        <v>46</v>
      </c>
      <c r="C18" s="63">
        <v>0</v>
      </c>
      <c r="D18" s="63">
        <v>1</v>
      </c>
      <c r="E18" s="63">
        <v>0</v>
      </c>
      <c r="F18" s="63">
        <v>0</v>
      </c>
      <c r="G18" s="63">
        <v>0</v>
      </c>
      <c r="H18" s="66">
        <v>1</v>
      </c>
      <c r="I18" s="63">
        <v>0</v>
      </c>
      <c r="J18" s="63">
        <v>0</v>
      </c>
      <c r="K18" s="63">
        <v>0</v>
      </c>
      <c r="L18" s="63">
        <v>0</v>
      </c>
      <c r="M18" s="58">
        <f t="shared" si="0"/>
        <v>2</v>
      </c>
      <c r="N18" s="58">
        <f t="shared" si="1"/>
        <v>2.8571428571428572</v>
      </c>
      <c r="O18" s="61">
        <v>7</v>
      </c>
      <c r="P18" s="61" t="s">
        <v>358</v>
      </c>
      <c r="Q18" s="64" t="s">
        <v>183</v>
      </c>
      <c r="R18" s="64" t="s">
        <v>184</v>
      </c>
      <c r="S18" s="64" t="s">
        <v>185</v>
      </c>
      <c r="T18" s="64" t="s">
        <v>213</v>
      </c>
      <c r="U18" s="61">
        <v>9</v>
      </c>
    </row>
    <row r="19" spans="1:21" ht="15" customHeight="1">
      <c r="A19" s="34">
        <v>13</v>
      </c>
      <c r="B19" s="35" t="s">
        <v>30</v>
      </c>
      <c r="C19" s="36">
        <v>0</v>
      </c>
      <c r="D19" s="36">
        <v>1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7">
        <f t="shared" si="0"/>
        <v>1</v>
      </c>
      <c r="N19" s="37">
        <f t="shared" si="1"/>
        <v>1.4285714285714286</v>
      </c>
      <c r="O19" s="17">
        <v>8</v>
      </c>
      <c r="P19" s="17" t="s">
        <v>358</v>
      </c>
      <c r="Q19" s="38" t="s">
        <v>145</v>
      </c>
      <c r="R19" s="38" t="s">
        <v>146</v>
      </c>
      <c r="S19" s="38" t="s">
        <v>147</v>
      </c>
      <c r="T19" s="38" t="s">
        <v>201</v>
      </c>
      <c r="U19" s="17">
        <v>9</v>
      </c>
    </row>
    <row r="20" spans="1:21" ht="15" customHeight="1">
      <c r="A20" s="34">
        <v>14</v>
      </c>
      <c r="B20" s="35" t="s">
        <v>29</v>
      </c>
      <c r="C20" s="36">
        <v>0</v>
      </c>
      <c r="D20" s="36">
        <v>1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7">
        <f t="shared" si="0"/>
        <v>1</v>
      </c>
      <c r="N20" s="37">
        <f t="shared" si="1"/>
        <v>1.4285714285714286</v>
      </c>
      <c r="O20" s="17">
        <v>8</v>
      </c>
      <c r="P20" s="17" t="s">
        <v>358</v>
      </c>
      <c r="Q20" s="38" t="s">
        <v>153</v>
      </c>
      <c r="R20" s="38" t="s">
        <v>154</v>
      </c>
      <c r="S20" s="38" t="s">
        <v>155</v>
      </c>
      <c r="T20" s="38" t="s">
        <v>203</v>
      </c>
      <c r="U20" s="17">
        <v>9</v>
      </c>
    </row>
    <row r="21" spans="1:21" ht="15" customHeight="1">
      <c r="A21" s="61">
        <v>15</v>
      </c>
      <c r="B21" s="62" t="s">
        <v>40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8">
        <v>1</v>
      </c>
      <c r="I21" s="63">
        <v>0</v>
      </c>
      <c r="J21" s="63">
        <v>0</v>
      </c>
      <c r="K21" s="63">
        <v>0</v>
      </c>
      <c r="L21" s="63">
        <v>0</v>
      </c>
      <c r="M21" s="58">
        <f t="shared" si="0"/>
        <v>1</v>
      </c>
      <c r="N21" s="58">
        <f t="shared" si="1"/>
        <v>1.4285714285714286</v>
      </c>
      <c r="O21" s="61">
        <v>8</v>
      </c>
      <c r="P21" s="61" t="s">
        <v>358</v>
      </c>
      <c r="Q21" s="64" t="s">
        <v>186</v>
      </c>
      <c r="R21" s="64" t="s">
        <v>187</v>
      </c>
      <c r="S21" s="64" t="s">
        <v>188</v>
      </c>
      <c r="T21" s="64" t="s">
        <v>214</v>
      </c>
      <c r="U21" s="61">
        <v>9</v>
      </c>
    </row>
    <row r="22" spans="1:21" ht="15" customHeight="1">
      <c r="A22" s="34">
        <v>16</v>
      </c>
      <c r="B22" s="35" t="s">
        <v>49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7">
        <f t="shared" si="0"/>
        <v>0</v>
      </c>
      <c r="N22" s="37">
        <f t="shared" si="1"/>
        <v>0</v>
      </c>
      <c r="O22" s="17">
        <v>9</v>
      </c>
      <c r="P22" s="17" t="s">
        <v>358</v>
      </c>
      <c r="Q22" s="38" t="s">
        <v>125</v>
      </c>
      <c r="R22" s="38" t="s">
        <v>126</v>
      </c>
      <c r="S22" s="38" t="s">
        <v>127</v>
      </c>
      <c r="T22" s="39" t="s">
        <v>194</v>
      </c>
      <c r="U22" s="17">
        <v>9</v>
      </c>
    </row>
    <row r="23" spans="1:21" ht="15" customHeight="1">
      <c r="A23" s="34">
        <v>17</v>
      </c>
      <c r="B23" s="35" t="s">
        <v>50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7">
        <f t="shared" si="0"/>
        <v>0</v>
      </c>
      <c r="N23" s="37">
        <f t="shared" si="1"/>
        <v>0</v>
      </c>
      <c r="O23" s="17">
        <v>9</v>
      </c>
      <c r="P23" s="17" t="s">
        <v>358</v>
      </c>
      <c r="Q23" s="38" t="s">
        <v>128</v>
      </c>
      <c r="R23" s="38" t="s">
        <v>129</v>
      </c>
      <c r="S23" s="38" t="s">
        <v>130</v>
      </c>
      <c r="T23" s="39" t="s">
        <v>195</v>
      </c>
      <c r="U23" s="17">
        <v>9</v>
      </c>
    </row>
    <row r="24" spans="1:21" ht="15" customHeight="1">
      <c r="A24" s="34">
        <v>18</v>
      </c>
      <c r="B24" s="35" t="s">
        <v>36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7">
        <f t="shared" si="0"/>
        <v>0</v>
      </c>
      <c r="N24" s="37">
        <f t="shared" si="1"/>
        <v>0</v>
      </c>
      <c r="O24" s="17">
        <v>9</v>
      </c>
      <c r="P24" s="17" t="s">
        <v>358</v>
      </c>
      <c r="Q24" s="39" t="s">
        <v>136</v>
      </c>
      <c r="R24" s="39" t="s">
        <v>137</v>
      </c>
      <c r="S24" s="39" t="s">
        <v>138</v>
      </c>
      <c r="T24" s="39" t="s">
        <v>198</v>
      </c>
      <c r="U24" s="17">
        <v>9</v>
      </c>
    </row>
    <row r="25" spans="1:21" ht="15" customHeight="1">
      <c r="A25" s="34">
        <v>19</v>
      </c>
      <c r="B25" s="35" t="s">
        <v>84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7">
        <f t="shared" si="0"/>
        <v>0</v>
      </c>
      <c r="N25" s="37">
        <f t="shared" si="1"/>
        <v>0</v>
      </c>
      <c r="O25" s="17">
        <v>9</v>
      </c>
      <c r="P25" s="17" t="s">
        <v>358</v>
      </c>
      <c r="Q25" s="38" t="s">
        <v>139</v>
      </c>
      <c r="R25" s="38" t="s">
        <v>140</v>
      </c>
      <c r="S25" s="38" t="s">
        <v>141</v>
      </c>
      <c r="T25" s="38" t="s">
        <v>199</v>
      </c>
      <c r="U25" s="17">
        <v>9</v>
      </c>
    </row>
    <row r="26" spans="1:21" ht="15" customHeight="1">
      <c r="A26" s="34">
        <v>20</v>
      </c>
      <c r="B26" s="35" t="s">
        <v>85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7">
        <f t="shared" si="0"/>
        <v>0</v>
      </c>
      <c r="N26" s="37">
        <f t="shared" si="1"/>
        <v>0</v>
      </c>
      <c r="O26" s="17">
        <v>9</v>
      </c>
      <c r="P26" s="17" t="s">
        <v>358</v>
      </c>
      <c r="Q26" s="39" t="s">
        <v>142</v>
      </c>
      <c r="R26" s="39" t="s">
        <v>143</v>
      </c>
      <c r="S26" s="39" t="s">
        <v>144</v>
      </c>
      <c r="T26" s="39" t="s">
        <v>200</v>
      </c>
      <c r="U26" s="17">
        <v>9</v>
      </c>
    </row>
    <row r="27" spans="1:21" s="11" customFormat="1" ht="15" customHeight="1">
      <c r="A27" s="34">
        <v>21</v>
      </c>
      <c r="B27" s="35" t="s">
        <v>34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37">
        <f t="shared" si="0"/>
        <v>0</v>
      </c>
      <c r="N27" s="37">
        <f t="shared" si="1"/>
        <v>0</v>
      </c>
      <c r="O27" s="17">
        <v>9</v>
      </c>
      <c r="P27" s="17" t="s">
        <v>358</v>
      </c>
      <c r="Q27" s="38" t="s">
        <v>150</v>
      </c>
      <c r="R27" s="38" t="s">
        <v>151</v>
      </c>
      <c r="S27" s="38" t="s">
        <v>152</v>
      </c>
      <c r="T27" s="38" t="s">
        <v>202</v>
      </c>
      <c r="U27" s="17">
        <v>9</v>
      </c>
    </row>
    <row r="28" spans="1:21" s="11" customFormat="1" ht="15" customHeight="1">
      <c r="A28" s="34">
        <v>22</v>
      </c>
      <c r="B28" s="35" t="s">
        <v>57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7">
        <f t="shared" si="0"/>
        <v>0</v>
      </c>
      <c r="N28" s="37">
        <f t="shared" si="1"/>
        <v>0</v>
      </c>
      <c r="O28" s="17">
        <v>9</v>
      </c>
      <c r="P28" s="17" t="s">
        <v>358</v>
      </c>
      <c r="Q28" s="38" t="s">
        <v>156</v>
      </c>
      <c r="R28" s="38" t="s">
        <v>157</v>
      </c>
      <c r="S28" s="38" t="s">
        <v>158</v>
      </c>
      <c r="T28" s="38" t="s">
        <v>204</v>
      </c>
      <c r="U28" s="17">
        <v>9</v>
      </c>
    </row>
    <row r="29" spans="1:21" s="11" customFormat="1" ht="15" customHeight="1">
      <c r="A29" s="34">
        <v>23</v>
      </c>
      <c r="B29" s="35" t="s">
        <v>56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7">
        <f t="shared" si="0"/>
        <v>0</v>
      </c>
      <c r="N29" s="37">
        <f t="shared" si="1"/>
        <v>0</v>
      </c>
      <c r="O29" s="17">
        <v>9</v>
      </c>
      <c r="P29" s="17" t="s">
        <v>358</v>
      </c>
      <c r="Q29" s="38" t="s">
        <v>162</v>
      </c>
      <c r="R29" s="38" t="s">
        <v>163</v>
      </c>
      <c r="S29" s="38" t="s">
        <v>164</v>
      </c>
      <c r="T29" s="38" t="s">
        <v>206</v>
      </c>
      <c r="U29" s="17">
        <v>9</v>
      </c>
    </row>
    <row r="30" spans="1:21" s="11" customFormat="1" ht="15" customHeight="1">
      <c r="A30" s="34">
        <v>24</v>
      </c>
      <c r="B30" s="35" t="s">
        <v>86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7">
        <f t="shared" si="0"/>
        <v>0</v>
      </c>
      <c r="N30" s="37">
        <f t="shared" si="1"/>
        <v>0</v>
      </c>
      <c r="O30" s="17">
        <v>9</v>
      </c>
      <c r="P30" s="17" t="s">
        <v>358</v>
      </c>
      <c r="Q30" s="38" t="s">
        <v>168</v>
      </c>
      <c r="R30" s="38" t="s">
        <v>169</v>
      </c>
      <c r="S30" s="38" t="s">
        <v>170</v>
      </c>
      <c r="T30" s="38" t="s">
        <v>199</v>
      </c>
      <c r="U30" s="17">
        <v>9</v>
      </c>
    </row>
    <row r="31" spans="1:21" s="11" customFormat="1" ht="15" customHeight="1">
      <c r="A31" s="34">
        <v>25</v>
      </c>
      <c r="B31" s="35" t="s">
        <v>24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7">
        <f t="shared" si="0"/>
        <v>0</v>
      </c>
      <c r="N31" s="37">
        <f t="shared" si="1"/>
        <v>0</v>
      </c>
      <c r="O31" s="17">
        <v>9</v>
      </c>
      <c r="P31" s="17" t="s">
        <v>358</v>
      </c>
      <c r="Q31" s="38" t="s">
        <v>176</v>
      </c>
      <c r="R31" s="38" t="s">
        <v>134</v>
      </c>
      <c r="S31" s="38" t="s">
        <v>177</v>
      </c>
      <c r="T31" s="38" t="s">
        <v>211</v>
      </c>
      <c r="U31" s="17">
        <v>9</v>
      </c>
    </row>
    <row r="32" spans="1:21" s="11" customFormat="1" ht="15" customHeight="1">
      <c r="A32" s="34">
        <v>26</v>
      </c>
      <c r="B32" s="35" t="s">
        <v>32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7">
        <f t="shared" si="0"/>
        <v>0</v>
      </c>
      <c r="N32" s="37">
        <f t="shared" si="1"/>
        <v>0</v>
      </c>
      <c r="O32" s="17">
        <v>9</v>
      </c>
      <c r="P32" s="17" t="s">
        <v>358</v>
      </c>
      <c r="Q32" s="38" t="s">
        <v>178</v>
      </c>
      <c r="R32" s="38" t="s">
        <v>179</v>
      </c>
      <c r="S32" s="38" t="s">
        <v>147</v>
      </c>
      <c r="T32" s="38" t="s">
        <v>199</v>
      </c>
      <c r="U32" s="17">
        <v>9</v>
      </c>
    </row>
    <row r="33" spans="1:21" ht="15" customHeight="1">
      <c r="A33" s="61">
        <v>27</v>
      </c>
      <c r="B33" s="62" t="s">
        <v>28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58">
        <f t="shared" si="0"/>
        <v>0</v>
      </c>
      <c r="N33" s="58">
        <f t="shared" si="1"/>
        <v>0</v>
      </c>
      <c r="O33" s="61">
        <v>9</v>
      </c>
      <c r="P33" s="61" t="s">
        <v>358</v>
      </c>
      <c r="Q33" s="64" t="s">
        <v>180</v>
      </c>
      <c r="R33" s="64" t="s">
        <v>181</v>
      </c>
      <c r="S33" s="64" t="s">
        <v>182</v>
      </c>
      <c r="T33" s="64" t="s">
        <v>212</v>
      </c>
      <c r="U33" s="61">
        <v>9</v>
      </c>
    </row>
    <row r="34" spans="1:21" s="52" customFormat="1" ht="15" customHeight="1">
      <c r="A34" s="53">
        <v>28</v>
      </c>
      <c r="B34" s="69" t="s">
        <v>75</v>
      </c>
      <c r="C34" s="70">
        <v>7</v>
      </c>
      <c r="D34" s="71">
        <v>7</v>
      </c>
      <c r="E34" s="71">
        <v>3</v>
      </c>
      <c r="F34" s="71">
        <v>7</v>
      </c>
      <c r="G34" s="71">
        <v>0</v>
      </c>
      <c r="H34" s="72">
        <v>7</v>
      </c>
      <c r="I34" s="72">
        <v>7</v>
      </c>
      <c r="J34" s="72">
        <v>7</v>
      </c>
      <c r="K34" s="72">
        <v>2</v>
      </c>
      <c r="L34" s="72">
        <v>7</v>
      </c>
      <c r="M34" s="58">
        <f t="shared" ref="M34:M66" si="2">C34+D34+E34+F34+G34+H34+I34+J34+K34+L34</f>
        <v>54</v>
      </c>
      <c r="N34" s="58">
        <f t="shared" ref="N34:N97" si="3">M34*$N$8/$M$8</f>
        <v>77.142857142857139</v>
      </c>
      <c r="O34" s="73">
        <f>_xlfn.RANK.EQ(M34,$M$9:$M$41)</f>
        <v>1</v>
      </c>
      <c r="P34" s="53" t="s">
        <v>356</v>
      </c>
      <c r="Q34" s="59" t="s">
        <v>218</v>
      </c>
      <c r="R34" s="59" t="s">
        <v>219</v>
      </c>
      <c r="S34" s="59" t="s">
        <v>220</v>
      </c>
      <c r="T34" s="59" t="s">
        <v>193</v>
      </c>
      <c r="U34" s="74">
        <v>10</v>
      </c>
    </row>
    <row r="35" spans="1:21" s="52" customFormat="1" ht="15" customHeight="1">
      <c r="A35" s="53">
        <v>29</v>
      </c>
      <c r="B35" s="69" t="s">
        <v>18</v>
      </c>
      <c r="C35" s="70">
        <v>7</v>
      </c>
      <c r="D35" s="71">
        <v>7</v>
      </c>
      <c r="E35" s="71">
        <v>0</v>
      </c>
      <c r="F35" s="71">
        <v>0</v>
      </c>
      <c r="G35" s="71">
        <v>0</v>
      </c>
      <c r="H35" s="75">
        <v>7</v>
      </c>
      <c r="I35" s="75">
        <v>7</v>
      </c>
      <c r="J35" s="75">
        <v>7</v>
      </c>
      <c r="K35" s="75">
        <v>2</v>
      </c>
      <c r="L35" s="75">
        <v>0</v>
      </c>
      <c r="M35" s="58">
        <f t="shared" si="2"/>
        <v>37</v>
      </c>
      <c r="N35" s="58">
        <f t="shared" si="3"/>
        <v>52.857142857142854</v>
      </c>
      <c r="O35" s="73">
        <f>_xlfn.RANK.EQ(M35,$M$9:$M$41)</f>
        <v>2</v>
      </c>
      <c r="P35" s="53" t="s">
        <v>357</v>
      </c>
      <c r="Q35" s="59" t="s">
        <v>215</v>
      </c>
      <c r="R35" s="59" t="s">
        <v>216</v>
      </c>
      <c r="S35" s="59" t="s">
        <v>217</v>
      </c>
      <c r="T35" s="59" t="s">
        <v>196</v>
      </c>
      <c r="U35" s="74">
        <v>10</v>
      </c>
    </row>
    <row r="36" spans="1:21" s="12" customFormat="1" ht="15" customHeight="1">
      <c r="A36" s="61">
        <v>30</v>
      </c>
      <c r="B36" s="76" t="s">
        <v>55</v>
      </c>
      <c r="C36" s="77">
        <v>0</v>
      </c>
      <c r="D36" s="78">
        <v>7</v>
      </c>
      <c r="E36" s="78">
        <v>0</v>
      </c>
      <c r="F36" s="78">
        <v>0</v>
      </c>
      <c r="G36" s="78">
        <v>0</v>
      </c>
      <c r="H36" s="79">
        <v>7</v>
      </c>
      <c r="I36" s="79">
        <v>7</v>
      </c>
      <c r="J36" s="79">
        <v>7</v>
      </c>
      <c r="K36" s="79">
        <v>0</v>
      </c>
      <c r="L36" s="79">
        <v>0</v>
      </c>
      <c r="M36" s="58">
        <f t="shared" si="2"/>
        <v>28</v>
      </c>
      <c r="N36" s="58">
        <f t="shared" si="3"/>
        <v>40</v>
      </c>
      <c r="O36" s="80">
        <v>3</v>
      </c>
      <c r="P36" s="61" t="s">
        <v>358</v>
      </c>
      <c r="Q36" s="64" t="s">
        <v>221</v>
      </c>
      <c r="R36" s="64" t="s">
        <v>173</v>
      </c>
      <c r="S36" s="64" t="s">
        <v>217</v>
      </c>
      <c r="T36" s="64" t="s">
        <v>279</v>
      </c>
      <c r="U36" s="81">
        <v>10</v>
      </c>
    </row>
    <row r="37" spans="1:21" s="12" customFormat="1" ht="15" customHeight="1">
      <c r="A37" s="61">
        <v>31</v>
      </c>
      <c r="B37" s="76" t="s">
        <v>59</v>
      </c>
      <c r="C37" s="77">
        <v>7</v>
      </c>
      <c r="D37" s="78">
        <v>7</v>
      </c>
      <c r="E37" s="78">
        <v>0</v>
      </c>
      <c r="F37" s="78">
        <v>0</v>
      </c>
      <c r="G37" s="78">
        <v>0</v>
      </c>
      <c r="H37" s="82">
        <v>7</v>
      </c>
      <c r="I37" s="82">
        <v>0</v>
      </c>
      <c r="J37" s="82">
        <v>1</v>
      </c>
      <c r="K37" s="82">
        <v>2</v>
      </c>
      <c r="L37" s="82">
        <v>0</v>
      </c>
      <c r="M37" s="58">
        <f t="shared" si="2"/>
        <v>24</v>
      </c>
      <c r="N37" s="58">
        <f t="shared" si="3"/>
        <v>34.285714285714285</v>
      </c>
      <c r="O37" s="80">
        <v>4</v>
      </c>
      <c r="P37" s="61" t="s">
        <v>358</v>
      </c>
      <c r="Q37" s="64" t="s">
        <v>230</v>
      </c>
      <c r="R37" s="64" t="s">
        <v>231</v>
      </c>
      <c r="S37" s="64" t="s">
        <v>232</v>
      </c>
      <c r="T37" s="64" t="s">
        <v>208</v>
      </c>
      <c r="U37" s="81">
        <v>10</v>
      </c>
    </row>
    <row r="38" spans="1:21" s="12" customFormat="1" ht="15" customHeight="1">
      <c r="A38" s="61">
        <v>32</v>
      </c>
      <c r="B38" s="76" t="s">
        <v>47</v>
      </c>
      <c r="C38" s="77">
        <v>5</v>
      </c>
      <c r="D38" s="78">
        <v>0</v>
      </c>
      <c r="E38" s="78">
        <v>0</v>
      </c>
      <c r="F38" s="78">
        <v>0</v>
      </c>
      <c r="G38" s="78">
        <v>0</v>
      </c>
      <c r="H38" s="79">
        <v>6</v>
      </c>
      <c r="I38" s="79">
        <v>0</v>
      </c>
      <c r="J38" s="79">
        <v>7</v>
      </c>
      <c r="K38" s="79">
        <v>6</v>
      </c>
      <c r="L38" s="79">
        <v>0</v>
      </c>
      <c r="M38" s="58">
        <f t="shared" si="2"/>
        <v>24</v>
      </c>
      <c r="N38" s="58">
        <f t="shared" si="3"/>
        <v>34.285714285714285</v>
      </c>
      <c r="O38" s="80">
        <v>4</v>
      </c>
      <c r="P38" s="61" t="s">
        <v>358</v>
      </c>
      <c r="Q38" s="64" t="s">
        <v>238</v>
      </c>
      <c r="R38" s="64" t="s">
        <v>239</v>
      </c>
      <c r="S38" s="64" t="s">
        <v>164</v>
      </c>
      <c r="T38" s="64" t="s">
        <v>283</v>
      </c>
      <c r="U38" s="81">
        <v>10</v>
      </c>
    </row>
    <row r="39" spans="1:21" s="12" customFormat="1" ht="15" customHeight="1">
      <c r="A39" s="61">
        <v>33</v>
      </c>
      <c r="B39" s="76" t="s">
        <v>37</v>
      </c>
      <c r="C39" s="77">
        <v>1</v>
      </c>
      <c r="D39" s="78">
        <v>7</v>
      </c>
      <c r="E39" s="78">
        <v>0</v>
      </c>
      <c r="F39" s="78">
        <v>0</v>
      </c>
      <c r="G39" s="78">
        <v>0</v>
      </c>
      <c r="H39" s="82">
        <v>7</v>
      </c>
      <c r="I39" s="82">
        <v>0</v>
      </c>
      <c r="J39" s="82">
        <v>7</v>
      </c>
      <c r="K39" s="82">
        <v>2</v>
      </c>
      <c r="L39" s="82">
        <v>0</v>
      </c>
      <c r="M39" s="58">
        <f t="shared" si="2"/>
        <v>24</v>
      </c>
      <c r="N39" s="58">
        <f t="shared" si="3"/>
        <v>34.285714285714285</v>
      </c>
      <c r="O39" s="80">
        <v>4</v>
      </c>
      <c r="P39" s="61" t="s">
        <v>358</v>
      </c>
      <c r="Q39" s="64" t="s">
        <v>277</v>
      </c>
      <c r="R39" s="64" t="s">
        <v>132</v>
      </c>
      <c r="S39" s="64" t="s">
        <v>138</v>
      </c>
      <c r="T39" s="64" t="s">
        <v>283</v>
      </c>
      <c r="U39" s="81">
        <v>10</v>
      </c>
    </row>
    <row r="40" spans="1:21" s="12" customFormat="1" ht="15" customHeight="1">
      <c r="A40" s="61">
        <v>34</v>
      </c>
      <c r="B40" s="76" t="s">
        <v>35</v>
      </c>
      <c r="C40" s="77">
        <v>7</v>
      </c>
      <c r="D40" s="78">
        <v>7</v>
      </c>
      <c r="E40" s="78">
        <v>0</v>
      </c>
      <c r="F40" s="78">
        <v>0</v>
      </c>
      <c r="G40" s="78">
        <v>0</v>
      </c>
      <c r="H40" s="79">
        <v>5</v>
      </c>
      <c r="I40" s="79">
        <v>0</v>
      </c>
      <c r="J40" s="79">
        <v>0</v>
      </c>
      <c r="K40" s="79">
        <v>0</v>
      </c>
      <c r="L40" s="79">
        <v>0</v>
      </c>
      <c r="M40" s="58">
        <f t="shared" si="2"/>
        <v>19</v>
      </c>
      <c r="N40" s="58">
        <f t="shared" si="3"/>
        <v>27.142857142857142</v>
      </c>
      <c r="O40" s="80">
        <v>5</v>
      </c>
      <c r="P40" s="61" t="s">
        <v>358</v>
      </c>
      <c r="Q40" s="64" t="s">
        <v>225</v>
      </c>
      <c r="R40" s="64" t="s">
        <v>226</v>
      </c>
      <c r="S40" s="64" t="s">
        <v>133</v>
      </c>
      <c r="T40" s="64" t="s">
        <v>196</v>
      </c>
      <c r="U40" s="81">
        <v>10</v>
      </c>
    </row>
    <row r="41" spans="1:21" s="12" customFormat="1" ht="15" customHeight="1">
      <c r="A41" s="61">
        <v>35</v>
      </c>
      <c r="B41" s="76" t="s">
        <v>16</v>
      </c>
      <c r="C41" s="77">
        <v>7</v>
      </c>
      <c r="D41" s="78">
        <v>1</v>
      </c>
      <c r="E41" s="78">
        <v>0</v>
      </c>
      <c r="F41" s="78">
        <v>0</v>
      </c>
      <c r="G41" s="78">
        <v>0</v>
      </c>
      <c r="H41" s="82">
        <v>1</v>
      </c>
      <c r="I41" s="82">
        <v>1</v>
      </c>
      <c r="J41" s="82">
        <v>7</v>
      </c>
      <c r="K41" s="82">
        <v>0</v>
      </c>
      <c r="L41" s="82">
        <v>0</v>
      </c>
      <c r="M41" s="58">
        <f t="shared" si="2"/>
        <v>17</v>
      </c>
      <c r="N41" s="58">
        <f t="shared" si="3"/>
        <v>24.285714285714285</v>
      </c>
      <c r="O41" s="80">
        <v>6</v>
      </c>
      <c r="P41" s="61" t="s">
        <v>358</v>
      </c>
      <c r="Q41" s="64" t="s">
        <v>262</v>
      </c>
      <c r="R41" s="64" t="s">
        <v>263</v>
      </c>
      <c r="S41" s="64" t="s">
        <v>264</v>
      </c>
      <c r="T41" s="64" t="s">
        <v>212</v>
      </c>
      <c r="U41" s="81">
        <v>10</v>
      </c>
    </row>
    <row r="42" spans="1:21" s="12" customFormat="1" ht="15" customHeight="1">
      <c r="A42" s="34">
        <v>36</v>
      </c>
      <c r="B42" s="40" t="s">
        <v>76</v>
      </c>
      <c r="C42" s="41">
        <v>7</v>
      </c>
      <c r="D42" s="42">
        <v>1</v>
      </c>
      <c r="E42" s="42">
        <v>0</v>
      </c>
      <c r="F42" s="42">
        <v>0</v>
      </c>
      <c r="G42" s="42">
        <v>0</v>
      </c>
      <c r="H42" s="18">
        <v>0</v>
      </c>
      <c r="I42" s="18">
        <v>0</v>
      </c>
      <c r="J42" s="18">
        <v>7</v>
      </c>
      <c r="K42" s="18">
        <v>0</v>
      </c>
      <c r="L42" s="18">
        <v>0</v>
      </c>
      <c r="M42" s="37">
        <f t="shared" si="2"/>
        <v>15</v>
      </c>
      <c r="N42" s="37">
        <f t="shared" si="3"/>
        <v>21.428571428571427</v>
      </c>
      <c r="O42" s="19">
        <v>7</v>
      </c>
      <c r="P42" s="17" t="s">
        <v>358</v>
      </c>
      <c r="Q42" s="38" t="s">
        <v>227</v>
      </c>
      <c r="R42" s="38" t="s">
        <v>219</v>
      </c>
      <c r="S42" s="38" t="s">
        <v>182</v>
      </c>
      <c r="T42" s="38" t="s">
        <v>280</v>
      </c>
      <c r="U42" s="20">
        <v>10</v>
      </c>
    </row>
    <row r="43" spans="1:21" s="12" customFormat="1" ht="15" customHeight="1">
      <c r="A43" s="34">
        <v>37</v>
      </c>
      <c r="B43" s="40" t="s">
        <v>53</v>
      </c>
      <c r="C43" s="41">
        <v>7</v>
      </c>
      <c r="D43" s="42">
        <v>1</v>
      </c>
      <c r="E43" s="42">
        <v>0</v>
      </c>
      <c r="F43" s="42">
        <v>0</v>
      </c>
      <c r="G43" s="42">
        <v>0</v>
      </c>
      <c r="H43" s="21">
        <v>0</v>
      </c>
      <c r="I43" s="21">
        <v>7</v>
      </c>
      <c r="J43" s="21">
        <v>0</v>
      </c>
      <c r="K43" s="21">
        <v>0</v>
      </c>
      <c r="L43" s="21">
        <v>0</v>
      </c>
      <c r="M43" s="37">
        <f t="shared" si="2"/>
        <v>15</v>
      </c>
      <c r="N43" s="37">
        <f t="shared" si="3"/>
        <v>21.428571428571427</v>
      </c>
      <c r="O43" s="19">
        <v>7</v>
      </c>
      <c r="P43" s="17" t="s">
        <v>358</v>
      </c>
      <c r="Q43" s="38" t="s">
        <v>244</v>
      </c>
      <c r="R43" s="38" t="s">
        <v>173</v>
      </c>
      <c r="S43" s="38" t="s">
        <v>164</v>
      </c>
      <c r="T43" s="39" t="s">
        <v>285</v>
      </c>
      <c r="U43" s="20">
        <v>10</v>
      </c>
    </row>
    <row r="44" spans="1:21" s="12" customFormat="1" ht="15" customHeight="1">
      <c r="A44" s="34">
        <v>38</v>
      </c>
      <c r="B44" s="40" t="s">
        <v>43</v>
      </c>
      <c r="C44" s="41">
        <v>7</v>
      </c>
      <c r="D44" s="42">
        <v>0</v>
      </c>
      <c r="E44" s="42">
        <v>0</v>
      </c>
      <c r="F44" s="42">
        <v>0</v>
      </c>
      <c r="G44" s="42">
        <v>0</v>
      </c>
      <c r="H44" s="21">
        <v>7</v>
      </c>
      <c r="I44" s="21">
        <v>0</v>
      </c>
      <c r="J44" s="21">
        <v>0</v>
      </c>
      <c r="K44" s="21">
        <v>0</v>
      </c>
      <c r="L44" s="21">
        <v>0</v>
      </c>
      <c r="M44" s="37">
        <f t="shared" si="2"/>
        <v>14</v>
      </c>
      <c r="N44" s="37">
        <f t="shared" si="3"/>
        <v>20</v>
      </c>
      <c r="O44" s="19">
        <v>8</v>
      </c>
      <c r="P44" s="17" t="s">
        <v>358</v>
      </c>
      <c r="Q44" s="38" t="s">
        <v>257</v>
      </c>
      <c r="R44" s="39" t="s">
        <v>258</v>
      </c>
      <c r="S44" s="39" t="s">
        <v>259</v>
      </c>
      <c r="T44" s="38" t="s">
        <v>191</v>
      </c>
      <c r="U44" s="20">
        <v>10</v>
      </c>
    </row>
    <row r="45" spans="1:21" s="12" customFormat="1" ht="15" customHeight="1">
      <c r="A45" s="34">
        <v>39</v>
      </c>
      <c r="B45" s="43" t="s">
        <v>93</v>
      </c>
      <c r="C45" s="41">
        <v>7</v>
      </c>
      <c r="D45" s="42">
        <v>0</v>
      </c>
      <c r="E45" s="42">
        <v>0</v>
      </c>
      <c r="F45" s="42">
        <v>0</v>
      </c>
      <c r="G45" s="42">
        <v>0</v>
      </c>
      <c r="H45" s="21">
        <v>0</v>
      </c>
      <c r="I45" s="21">
        <v>7</v>
      </c>
      <c r="J45" s="21">
        <v>0</v>
      </c>
      <c r="K45" s="21">
        <v>0</v>
      </c>
      <c r="L45" s="21">
        <v>0</v>
      </c>
      <c r="M45" s="37">
        <f t="shared" si="2"/>
        <v>14</v>
      </c>
      <c r="N45" s="37">
        <f t="shared" si="3"/>
        <v>20</v>
      </c>
      <c r="O45" s="19">
        <v>8</v>
      </c>
      <c r="P45" s="17" t="s">
        <v>358</v>
      </c>
      <c r="Q45" s="38" t="s">
        <v>270</v>
      </c>
      <c r="R45" s="38" t="s">
        <v>271</v>
      </c>
      <c r="S45" s="38" t="s">
        <v>272</v>
      </c>
      <c r="T45" s="38" t="s">
        <v>289</v>
      </c>
      <c r="U45" s="20">
        <v>10</v>
      </c>
    </row>
    <row r="46" spans="1:21" s="12" customFormat="1" ht="15" customHeight="1">
      <c r="A46" s="61">
        <v>40</v>
      </c>
      <c r="B46" s="76" t="s">
        <v>51</v>
      </c>
      <c r="C46" s="77">
        <v>0</v>
      </c>
      <c r="D46" s="78">
        <v>1</v>
      </c>
      <c r="E46" s="78">
        <v>0</v>
      </c>
      <c r="F46" s="78">
        <v>0</v>
      </c>
      <c r="G46" s="78">
        <v>0</v>
      </c>
      <c r="H46" s="79">
        <v>1</v>
      </c>
      <c r="I46" s="79">
        <v>7</v>
      </c>
      <c r="J46" s="79">
        <v>1</v>
      </c>
      <c r="K46" s="79">
        <v>2</v>
      </c>
      <c r="L46" s="79">
        <v>0</v>
      </c>
      <c r="M46" s="58">
        <f t="shared" si="2"/>
        <v>12</v>
      </c>
      <c r="N46" s="58">
        <f t="shared" si="3"/>
        <v>17.142857142857142</v>
      </c>
      <c r="O46" s="80">
        <v>9</v>
      </c>
      <c r="P46" s="61" t="s">
        <v>358</v>
      </c>
      <c r="Q46" s="64" t="s">
        <v>235</v>
      </c>
      <c r="R46" s="64" t="s">
        <v>236</v>
      </c>
      <c r="S46" s="64" t="s">
        <v>144</v>
      </c>
      <c r="T46" s="64" t="s">
        <v>193</v>
      </c>
      <c r="U46" s="81">
        <v>10</v>
      </c>
    </row>
    <row r="47" spans="1:21" s="12" customFormat="1" ht="15" customHeight="1">
      <c r="A47" s="34">
        <v>41</v>
      </c>
      <c r="B47" s="40" t="s">
        <v>87</v>
      </c>
      <c r="C47" s="41">
        <v>7</v>
      </c>
      <c r="D47" s="42">
        <v>1</v>
      </c>
      <c r="E47" s="42">
        <v>0</v>
      </c>
      <c r="F47" s="42">
        <v>0</v>
      </c>
      <c r="G47" s="42">
        <v>0</v>
      </c>
      <c r="H47" s="20">
        <v>1</v>
      </c>
      <c r="I47" s="20">
        <v>0</v>
      </c>
      <c r="J47" s="20">
        <v>0</v>
      </c>
      <c r="K47" s="20">
        <v>0</v>
      </c>
      <c r="L47" s="20">
        <v>0</v>
      </c>
      <c r="M47" s="37">
        <f t="shared" si="2"/>
        <v>9</v>
      </c>
      <c r="N47" s="37">
        <f t="shared" si="3"/>
        <v>12.857142857142858</v>
      </c>
      <c r="O47" s="19">
        <v>10</v>
      </c>
      <c r="P47" s="17" t="s">
        <v>358</v>
      </c>
      <c r="Q47" s="38" t="s">
        <v>233</v>
      </c>
      <c r="R47" s="39" t="s">
        <v>234</v>
      </c>
      <c r="S47" s="39" t="s">
        <v>172</v>
      </c>
      <c r="T47" s="38" t="s">
        <v>281</v>
      </c>
      <c r="U47" s="20">
        <v>10</v>
      </c>
    </row>
    <row r="48" spans="1:21" s="12" customFormat="1" ht="15" customHeight="1">
      <c r="A48" s="34">
        <v>42</v>
      </c>
      <c r="B48" s="40" t="s">
        <v>45</v>
      </c>
      <c r="C48" s="41">
        <v>7</v>
      </c>
      <c r="D48" s="42">
        <v>1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37">
        <f t="shared" si="2"/>
        <v>8</v>
      </c>
      <c r="N48" s="37">
        <f t="shared" si="3"/>
        <v>11.428571428571429</v>
      </c>
      <c r="O48" s="19">
        <v>11</v>
      </c>
      <c r="P48" s="17" t="s">
        <v>358</v>
      </c>
      <c r="Q48" s="38" t="s">
        <v>224</v>
      </c>
      <c r="R48" s="39" t="s">
        <v>117</v>
      </c>
      <c r="S48" s="39" t="s">
        <v>217</v>
      </c>
      <c r="T48" s="38" t="s">
        <v>191</v>
      </c>
      <c r="U48" s="20">
        <v>10</v>
      </c>
    </row>
    <row r="49" spans="1:21" s="12" customFormat="1" ht="15" customHeight="1">
      <c r="A49" s="34">
        <v>43</v>
      </c>
      <c r="B49" s="40" t="s">
        <v>33</v>
      </c>
      <c r="C49" s="41">
        <v>0</v>
      </c>
      <c r="D49" s="42">
        <v>0</v>
      </c>
      <c r="E49" s="42">
        <v>0</v>
      </c>
      <c r="F49" s="42">
        <v>0</v>
      </c>
      <c r="G49" s="42">
        <v>0</v>
      </c>
      <c r="H49" s="18">
        <v>1</v>
      </c>
      <c r="I49" s="18">
        <v>7</v>
      </c>
      <c r="J49" s="18">
        <v>0</v>
      </c>
      <c r="K49" s="18">
        <v>0</v>
      </c>
      <c r="L49" s="18">
        <v>0</v>
      </c>
      <c r="M49" s="37">
        <f t="shared" si="2"/>
        <v>8</v>
      </c>
      <c r="N49" s="37">
        <f t="shared" si="3"/>
        <v>11.428571428571429</v>
      </c>
      <c r="O49" s="19">
        <v>11</v>
      </c>
      <c r="P49" s="17" t="s">
        <v>358</v>
      </c>
      <c r="Q49" s="38" t="s">
        <v>228</v>
      </c>
      <c r="R49" s="39" t="s">
        <v>137</v>
      </c>
      <c r="S49" s="39" t="s">
        <v>229</v>
      </c>
      <c r="T49" s="38" t="s">
        <v>191</v>
      </c>
      <c r="U49" s="20">
        <v>10</v>
      </c>
    </row>
    <row r="50" spans="1:21" s="12" customFormat="1" ht="15" customHeight="1">
      <c r="A50" s="34">
        <v>44</v>
      </c>
      <c r="B50" s="40" t="s">
        <v>89</v>
      </c>
      <c r="C50" s="41">
        <v>7</v>
      </c>
      <c r="D50" s="42">
        <v>1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37">
        <f t="shared" si="2"/>
        <v>8</v>
      </c>
      <c r="N50" s="37">
        <f t="shared" si="3"/>
        <v>11.428571428571429</v>
      </c>
      <c r="O50" s="19">
        <v>11</v>
      </c>
      <c r="P50" s="17" t="s">
        <v>358</v>
      </c>
      <c r="Q50" s="38" t="s">
        <v>250</v>
      </c>
      <c r="R50" s="38" t="s">
        <v>251</v>
      </c>
      <c r="S50" s="38" t="s">
        <v>144</v>
      </c>
      <c r="T50" s="39" t="s">
        <v>287</v>
      </c>
      <c r="U50" s="20">
        <v>10</v>
      </c>
    </row>
    <row r="51" spans="1:21" s="12" customFormat="1" ht="15" customHeight="1">
      <c r="A51" s="34">
        <v>45</v>
      </c>
      <c r="B51" s="43" t="s">
        <v>25</v>
      </c>
      <c r="C51" s="41">
        <v>7</v>
      </c>
      <c r="D51" s="42">
        <v>0</v>
      </c>
      <c r="E51" s="42">
        <v>0</v>
      </c>
      <c r="F51" s="42">
        <v>0</v>
      </c>
      <c r="G51" s="42">
        <v>0</v>
      </c>
      <c r="H51" s="21">
        <v>1</v>
      </c>
      <c r="I51" s="21">
        <v>0</v>
      </c>
      <c r="J51" s="21">
        <v>0</v>
      </c>
      <c r="K51" s="21">
        <v>0</v>
      </c>
      <c r="L51" s="21">
        <v>0</v>
      </c>
      <c r="M51" s="37">
        <f t="shared" si="2"/>
        <v>8</v>
      </c>
      <c r="N51" s="37">
        <f t="shared" si="3"/>
        <v>11.428571428571429</v>
      </c>
      <c r="O51" s="19">
        <v>11</v>
      </c>
      <c r="P51" s="17" t="s">
        <v>358</v>
      </c>
      <c r="Q51" s="38" t="s">
        <v>260</v>
      </c>
      <c r="R51" s="39" t="s">
        <v>261</v>
      </c>
      <c r="S51" s="39" t="s">
        <v>223</v>
      </c>
      <c r="T51" s="38" t="s">
        <v>281</v>
      </c>
      <c r="U51" s="20">
        <v>10</v>
      </c>
    </row>
    <row r="52" spans="1:21" s="12" customFormat="1" ht="15" customHeight="1">
      <c r="A52" s="34">
        <v>46</v>
      </c>
      <c r="B52" s="43" t="s">
        <v>90</v>
      </c>
      <c r="C52" s="41">
        <v>7</v>
      </c>
      <c r="D52" s="42">
        <v>1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37">
        <f t="shared" si="2"/>
        <v>8</v>
      </c>
      <c r="N52" s="37">
        <f t="shared" si="3"/>
        <v>11.428571428571429</v>
      </c>
      <c r="O52" s="19">
        <v>11</v>
      </c>
      <c r="P52" s="17" t="s">
        <v>358</v>
      </c>
      <c r="Q52" s="38" t="s">
        <v>265</v>
      </c>
      <c r="R52" s="38" t="s">
        <v>114</v>
      </c>
      <c r="S52" s="38" t="s">
        <v>133</v>
      </c>
      <c r="T52" s="38" t="s">
        <v>289</v>
      </c>
      <c r="U52" s="20">
        <v>10</v>
      </c>
    </row>
    <row r="53" spans="1:21" s="12" customFormat="1" ht="15" customHeight="1">
      <c r="A53" s="34">
        <v>47</v>
      </c>
      <c r="B53" s="43" t="s">
        <v>92</v>
      </c>
      <c r="C53" s="41">
        <v>7</v>
      </c>
      <c r="D53" s="42">
        <v>1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37">
        <f t="shared" si="2"/>
        <v>8</v>
      </c>
      <c r="N53" s="37">
        <f t="shared" si="3"/>
        <v>11.428571428571429</v>
      </c>
      <c r="O53" s="19">
        <v>11</v>
      </c>
      <c r="P53" s="17" t="s">
        <v>358</v>
      </c>
      <c r="Q53" s="38" t="s">
        <v>268</v>
      </c>
      <c r="R53" s="38" t="s">
        <v>269</v>
      </c>
      <c r="S53" s="38" t="s">
        <v>144</v>
      </c>
      <c r="T53" s="39" t="s">
        <v>290</v>
      </c>
      <c r="U53" s="20">
        <v>10</v>
      </c>
    </row>
    <row r="54" spans="1:21" s="12" customFormat="1" ht="15" customHeight="1">
      <c r="A54" s="34">
        <v>48</v>
      </c>
      <c r="B54" s="43" t="s">
        <v>95</v>
      </c>
      <c r="C54" s="41">
        <v>7</v>
      </c>
      <c r="D54" s="42">
        <v>1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37">
        <f t="shared" si="2"/>
        <v>8</v>
      </c>
      <c r="N54" s="37">
        <f t="shared" si="3"/>
        <v>11.428571428571429</v>
      </c>
      <c r="O54" s="19">
        <v>11</v>
      </c>
      <c r="P54" s="17" t="s">
        <v>358</v>
      </c>
      <c r="Q54" s="38" t="s">
        <v>276</v>
      </c>
      <c r="R54" s="38" t="s">
        <v>157</v>
      </c>
      <c r="S54" s="38" t="s">
        <v>158</v>
      </c>
      <c r="T54" s="38" t="s">
        <v>289</v>
      </c>
      <c r="U54" s="20">
        <v>10</v>
      </c>
    </row>
    <row r="55" spans="1:21" s="12" customFormat="1" ht="15" customHeight="1">
      <c r="A55" s="34">
        <v>49</v>
      </c>
      <c r="B55" s="40" t="s">
        <v>27</v>
      </c>
      <c r="C55" s="41">
        <v>7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37">
        <f t="shared" si="2"/>
        <v>7</v>
      </c>
      <c r="N55" s="37">
        <f t="shared" si="3"/>
        <v>10</v>
      </c>
      <c r="O55" s="19">
        <v>12</v>
      </c>
      <c r="P55" s="17" t="s">
        <v>358</v>
      </c>
      <c r="Q55" s="38" t="s">
        <v>245</v>
      </c>
      <c r="R55" s="38" t="s">
        <v>246</v>
      </c>
      <c r="S55" s="38" t="s">
        <v>185</v>
      </c>
      <c r="T55" s="38" t="s">
        <v>286</v>
      </c>
      <c r="U55" s="20">
        <v>10</v>
      </c>
    </row>
    <row r="56" spans="1:21" s="12" customFormat="1" ht="15" customHeight="1">
      <c r="A56" s="34">
        <v>50</v>
      </c>
      <c r="B56" s="40" t="s">
        <v>88</v>
      </c>
      <c r="C56" s="41">
        <v>7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37">
        <f t="shared" si="2"/>
        <v>7</v>
      </c>
      <c r="N56" s="37">
        <f t="shared" si="3"/>
        <v>10</v>
      </c>
      <c r="O56" s="19">
        <v>12</v>
      </c>
      <c r="P56" s="17" t="s">
        <v>358</v>
      </c>
      <c r="Q56" s="38" t="s">
        <v>249</v>
      </c>
      <c r="R56" s="38" t="s">
        <v>173</v>
      </c>
      <c r="S56" s="38" t="s">
        <v>121</v>
      </c>
      <c r="T56" s="39" t="s">
        <v>209</v>
      </c>
      <c r="U56" s="20">
        <v>10</v>
      </c>
    </row>
    <row r="57" spans="1:21" s="12" customFormat="1" ht="15" customHeight="1">
      <c r="A57" s="34">
        <v>51</v>
      </c>
      <c r="B57" s="40" t="s">
        <v>41</v>
      </c>
      <c r="C57" s="41">
        <v>7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37">
        <f t="shared" si="2"/>
        <v>7</v>
      </c>
      <c r="N57" s="37">
        <f t="shared" si="3"/>
        <v>10</v>
      </c>
      <c r="O57" s="19">
        <v>12</v>
      </c>
      <c r="P57" s="17" t="s">
        <v>358</v>
      </c>
      <c r="Q57" s="38" t="s">
        <v>252</v>
      </c>
      <c r="R57" s="38" t="s">
        <v>253</v>
      </c>
      <c r="S57" s="38" t="s">
        <v>254</v>
      </c>
      <c r="T57" s="38" t="s">
        <v>288</v>
      </c>
      <c r="U57" s="20">
        <v>10</v>
      </c>
    </row>
    <row r="58" spans="1:21" s="12" customFormat="1" ht="15" customHeight="1">
      <c r="A58" s="34">
        <v>52</v>
      </c>
      <c r="B58" s="43" t="s">
        <v>94</v>
      </c>
      <c r="C58" s="41">
        <v>7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37">
        <f t="shared" si="2"/>
        <v>7</v>
      </c>
      <c r="N58" s="37">
        <f t="shared" si="3"/>
        <v>10</v>
      </c>
      <c r="O58" s="19">
        <v>12</v>
      </c>
      <c r="P58" s="17" t="s">
        <v>358</v>
      </c>
      <c r="Q58" s="38" t="s">
        <v>273</v>
      </c>
      <c r="R58" s="38" t="s">
        <v>274</v>
      </c>
      <c r="S58" s="38" t="s">
        <v>275</v>
      </c>
      <c r="T58" s="38" t="s">
        <v>204</v>
      </c>
      <c r="U58" s="20">
        <v>10</v>
      </c>
    </row>
    <row r="59" spans="1:21" s="12" customFormat="1" ht="15" customHeight="1">
      <c r="A59" s="34">
        <v>53</v>
      </c>
      <c r="B59" s="40" t="s">
        <v>39</v>
      </c>
      <c r="C59" s="41">
        <v>0</v>
      </c>
      <c r="D59" s="42">
        <v>1</v>
      </c>
      <c r="E59" s="42">
        <v>0</v>
      </c>
      <c r="F59" s="42">
        <v>0</v>
      </c>
      <c r="G59" s="42">
        <v>0</v>
      </c>
      <c r="H59" s="18">
        <v>1</v>
      </c>
      <c r="I59" s="18">
        <v>0</v>
      </c>
      <c r="J59" s="18">
        <v>1</v>
      </c>
      <c r="K59" s="18">
        <v>0</v>
      </c>
      <c r="L59" s="18">
        <v>0</v>
      </c>
      <c r="M59" s="37">
        <f t="shared" si="2"/>
        <v>3</v>
      </c>
      <c r="N59" s="37">
        <f t="shared" si="3"/>
        <v>4.2857142857142856</v>
      </c>
      <c r="O59" s="19">
        <v>13</v>
      </c>
      <c r="P59" s="17" t="s">
        <v>358</v>
      </c>
      <c r="Q59" s="38" t="s">
        <v>255</v>
      </c>
      <c r="R59" s="39" t="s">
        <v>117</v>
      </c>
      <c r="S59" s="39" t="s">
        <v>256</v>
      </c>
      <c r="T59" s="38" t="s">
        <v>281</v>
      </c>
      <c r="U59" s="20">
        <v>10</v>
      </c>
    </row>
    <row r="60" spans="1:21" s="12" customFormat="1" ht="15" customHeight="1">
      <c r="A60" s="34">
        <v>54</v>
      </c>
      <c r="B60" s="40" t="s">
        <v>66</v>
      </c>
      <c r="C60" s="41">
        <v>1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37">
        <f t="shared" si="2"/>
        <v>1</v>
      </c>
      <c r="N60" s="37">
        <f t="shared" si="3"/>
        <v>1.4285714285714286</v>
      </c>
      <c r="O60" s="19">
        <v>14</v>
      </c>
      <c r="P60" s="17" t="s">
        <v>358</v>
      </c>
      <c r="Q60" s="38" t="s">
        <v>242</v>
      </c>
      <c r="R60" s="39" t="s">
        <v>243</v>
      </c>
      <c r="S60" s="39" t="s">
        <v>121</v>
      </c>
      <c r="T60" s="38" t="s">
        <v>281</v>
      </c>
      <c r="U60" s="20">
        <v>10</v>
      </c>
    </row>
    <row r="61" spans="1:21" s="12" customFormat="1" ht="15" customHeight="1">
      <c r="A61" s="34">
        <v>55</v>
      </c>
      <c r="B61" s="40" t="s">
        <v>31</v>
      </c>
      <c r="C61" s="41">
        <v>1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37">
        <f t="shared" si="2"/>
        <v>1</v>
      </c>
      <c r="N61" s="37">
        <f t="shared" si="3"/>
        <v>1.4285714285714286</v>
      </c>
      <c r="O61" s="19">
        <v>14</v>
      </c>
      <c r="P61" s="17" t="s">
        <v>358</v>
      </c>
      <c r="Q61" s="38" t="s">
        <v>247</v>
      </c>
      <c r="R61" s="39" t="s">
        <v>134</v>
      </c>
      <c r="S61" s="39" t="s">
        <v>141</v>
      </c>
      <c r="T61" s="38" t="s">
        <v>191</v>
      </c>
      <c r="U61" s="20">
        <v>10</v>
      </c>
    </row>
    <row r="62" spans="1:21" s="12" customFormat="1" ht="15" customHeight="1">
      <c r="A62" s="34">
        <v>56</v>
      </c>
      <c r="B62" s="40" t="s">
        <v>64</v>
      </c>
      <c r="C62" s="41">
        <v>1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37">
        <f t="shared" si="2"/>
        <v>1</v>
      </c>
      <c r="N62" s="37">
        <f t="shared" si="3"/>
        <v>1.4285714285714286</v>
      </c>
      <c r="O62" s="19">
        <v>14</v>
      </c>
      <c r="P62" s="17" t="s">
        <v>358</v>
      </c>
      <c r="Q62" s="38" t="s">
        <v>248</v>
      </c>
      <c r="R62" s="39" t="s">
        <v>129</v>
      </c>
      <c r="S62" s="39" t="s">
        <v>112</v>
      </c>
      <c r="T62" s="38" t="s">
        <v>191</v>
      </c>
      <c r="U62" s="20">
        <v>10</v>
      </c>
    </row>
    <row r="63" spans="1:21" s="12" customFormat="1" ht="15" customHeight="1">
      <c r="A63" s="34">
        <v>57</v>
      </c>
      <c r="B63" s="43" t="s">
        <v>91</v>
      </c>
      <c r="C63" s="41">
        <v>0</v>
      </c>
      <c r="D63" s="42">
        <v>1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37">
        <f t="shared" si="2"/>
        <v>1</v>
      </c>
      <c r="N63" s="37">
        <f t="shared" si="3"/>
        <v>1.4285714285714286</v>
      </c>
      <c r="O63" s="19">
        <v>14</v>
      </c>
      <c r="P63" s="17" t="s">
        <v>358</v>
      </c>
      <c r="Q63" s="38" t="s">
        <v>266</v>
      </c>
      <c r="R63" s="39" t="s">
        <v>267</v>
      </c>
      <c r="S63" s="39" t="s">
        <v>172</v>
      </c>
      <c r="T63" s="38" t="s">
        <v>191</v>
      </c>
      <c r="U63" s="20">
        <v>10</v>
      </c>
    </row>
    <row r="64" spans="1:21" s="12" customFormat="1" ht="15" customHeight="1">
      <c r="A64" s="34">
        <v>58</v>
      </c>
      <c r="B64" s="43" t="s">
        <v>54</v>
      </c>
      <c r="C64" s="22">
        <v>0</v>
      </c>
      <c r="D64" s="22">
        <v>1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37">
        <f t="shared" si="2"/>
        <v>1</v>
      </c>
      <c r="N64" s="37">
        <f t="shared" si="3"/>
        <v>1.4285714285714286</v>
      </c>
      <c r="O64" s="19">
        <v>14</v>
      </c>
      <c r="P64" s="17" t="s">
        <v>358</v>
      </c>
      <c r="Q64" s="38" t="s">
        <v>278</v>
      </c>
      <c r="R64" s="38" t="s">
        <v>274</v>
      </c>
      <c r="S64" s="38" t="s">
        <v>220</v>
      </c>
      <c r="T64" s="39" t="s">
        <v>285</v>
      </c>
      <c r="U64" s="20">
        <v>10</v>
      </c>
    </row>
    <row r="65" spans="1:21" s="12" customFormat="1" ht="15" customHeight="1">
      <c r="A65" s="34">
        <v>59</v>
      </c>
      <c r="B65" s="40" t="s">
        <v>23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37">
        <f t="shared" si="2"/>
        <v>0</v>
      </c>
      <c r="N65" s="37">
        <f t="shared" si="3"/>
        <v>0</v>
      </c>
      <c r="O65" s="19">
        <v>15</v>
      </c>
      <c r="P65" s="17" t="s">
        <v>358</v>
      </c>
      <c r="Q65" s="38" t="s">
        <v>237</v>
      </c>
      <c r="R65" s="38" t="s">
        <v>157</v>
      </c>
      <c r="S65" s="38" t="s">
        <v>182</v>
      </c>
      <c r="T65" s="38" t="s">
        <v>282</v>
      </c>
      <c r="U65" s="20">
        <v>10</v>
      </c>
    </row>
    <row r="66" spans="1:21" s="12" customFormat="1" ht="15" customHeight="1">
      <c r="A66" s="34">
        <v>60</v>
      </c>
      <c r="B66" s="40" t="s">
        <v>21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37">
        <f t="shared" si="2"/>
        <v>0</v>
      </c>
      <c r="N66" s="37">
        <f t="shared" si="3"/>
        <v>0</v>
      </c>
      <c r="O66" s="19">
        <v>15</v>
      </c>
      <c r="P66" s="17" t="s">
        <v>358</v>
      </c>
      <c r="Q66" s="38" t="s">
        <v>240</v>
      </c>
      <c r="R66" s="38" t="s">
        <v>241</v>
      </c>
      <c r="S66" s="38" t="s">
        <v>135</v>
      </c>
      <c r="T66" s="38" t="s">
        <v>284</v>
      </c>
      <c r="U66" s="20">
        <v>10</v>
      </c>
    </row>
    <row r="67" spans="1:21" s="52" customFormat="1" ht="15" customHeight="1">
      <c r="A67" s="53">
        <v>61</v>
      </c>
      <c r="B67" s="54" t="s">
        <v>81</v>
      </c>
      <c r="C67" s="83">
        <v>7</v>
      </c>
      <c r="D67" s="55">
        <v>7</v>
      </c>
      <c r="E67" s="55">
        <v>7</v>
      </c>
      <c r="F67" s="55">
        <v>0</v>
      </c>
      <c r="G67" s="55">
        <v>0</v>
      </c>
      <c r="H67" s="56">
        <v>7</v>
      </c>
      <c r="I67" s="55">
        <v>7</v>
      </c>
      <c r="J67" s="55">
        <v>0</v>
      </c>
      <c r="K67" s="55">
        <v>1</v>
      </c>
      <c r="L67" s="55">
        <v>0</v>
      </c>
      <c r="M67" s="58">
        <f t="shared" ref="M67:M97" si="4">C67+D67+E67+F67+G67+H67+I67+J67+K67+L67</f>
        <v>36</v>
      </c>
      <c r="N67" s="58">
        <f t="shared" si="3"/>
        <v>51.428571428571431</v>
      </c>
      <c r="O67" s="53">
        <v>1</v>
      </c>
      <c r="P67" s="53" t="s">
        <v>356</v>
      </c>
      <c r="Q67" s="59" t="s">
        <v>301</v>
      </c>
      <c r="R67" s="59" t="s">
        <v>302</v>
      </c>
      <c r="S67" s="59" t="s">
        <v>303</v>
      </c>
      <c r="T67" s="59" t="s">
        <v>196</v>
      </c>
      <c r="U67" s="71">
        <v>11</v>
      </c>
    </row>
    <row r="68" spans="1:21" s="52" customFormat="1" ht="15" customHeight="1">
      <c r="A68" s="53">
        <v>62</v>
      </c>
      <c r="B68" s="54" t="s">
        <v>80</v>
      </c>
      <c r="C68" s="83">
        <v>7</v>
      </c>
      <c r="D68" s="55">
        <v>7</v>
      </c>
      <c r="E68" s="55">
        <v>0</v>
      </c>
      <c r="F68" s="55">
        <v>0</v>
      </c>
      <c r="G68" s="55">
        <v>0</v>
      </c>
      <c r="H68" s="56">
        <v>7</v>
      </c>
      <c r="I68" s="55">
        <v>7</v>
      </c>
      <c r="J68" s="55">
        <v>7</v>
      </c>
      <c r="K68" s="55">
        <v>0</v>
      </c>
      <c r="L68" s="55">
        <v>0</v>
      </c>
      <c r="M68" s="58">
        <f t="shared" si="4"/>
        <v>35</v>
      </c>
      <c r="N68" s="58">
        <f t="shared" si="3"/>
        <v>50</v>
      </c>
      <c r="O68" s="53">
        <v>2</v>
      </c>
      <c r="P68" s="53" t="s">
        <v>357</v>
      </c>
      <c r="Q68" s="59" t="s">
        <v>295</v>
      </c>
      <c r="R68" s="59" t="s">
        <v>169</v>
      </c>
      <c r="S68" s="59" t="s">
        <v>164</v>
      </c>
      <c r="T68" s="59" t="s">
        <v>208</v>
      </c>
      <c r="U68" s="71">
        <v>11</v>
      </c>
    </row>
    <row r="69" spans="1:21" s="12" customFormat="1" ht="15" customHeight="1">
      <c r="A69" s="34">
        <v>63</v>
      </c>
      <c r="B69" s="35" t="s">
        <v>68</v>
      </c>
      <c r="C69" s="23">
        <v>7</v>
      </c>
      <c r="D69" s="36">
        <v>7</v>
      </c>
      <c r="E69" s="36">
        <v>0</v>
      </c>
      <c r="F69" s="36">
        <v>0</v>
      </c>
      <c r="G69" s="36">
        <v>0</v>
      </c>
      <c r="H69" s="26">
        <v>7</v>
      </c>
      <c r="I69" s="25">
        <v>7</v>
      </c>
      <c r="J69" s="25">
        <v>0</v>
      </c>
      <c r="K69" s="25">
        <v>0</v>
      </c>
      <c r="L69" s="25">
        <v>1</v>
      </c>
      <c r="M69" s="37">
        <f t="shared" si="4"/>
        <v>29</v>
      </c>
      <c r="N69" s="37">
        <f t="shared" si="3"/>
        <v>41.428571428571431</v>
      </c>
      <c r="O69" s="17">
        <v>3</v>
      </c>
      <c r="P69" s="17" t="s">
        <v>358</v>
      </c>
      <c r="Q69" s="38" t="s">
        <v>296</v>
      </c>
      <c r="R69" s="38" t="s">
        <v>297</v>
      </c>
      <c r="S69" s="38" t="s">
        <v>185</v>
      </c>
      <c r="T69" s="38" t="s">
        <v>206</v>
      </c>
      <c r="U69" s="22">
        <v>11</v>
      </c>
    </row>
    <row r="70" spans="1:21" s="12" customFormat="1" ht="15" customHeight="1">
      <c r="A70" s="34">
        <v>64</v>
      </c>
      <c r="B70" s="35" t="s">
        <v>96</v>
      </c>
      <c r="C70" s="23">
        <v>7</v>
      </c>
      <c r="D70" s="36">
        <v>5</v>
      </c>
      <c r="E70" s="36">
        <v>0</v>
      </c>
      <c r="F70" s="36">
        <v>0</v>
      </c>
      <c r="G70" s="36">
        <v>0</v>
      </c>
      <c r="H70" s="24">
        <v>7</v>
      </c>
      <c r="I70" s="25">
        <v>7</v>
      </c>
      <c r="J70" s="25">
        <v>0</v>
      </c>
      <c r="K70" s="25">
        <v>0</v>
      </c>
      <c r="L70" s="25">
        <v>1</v>
      </c>
      <c r="M70" s="37">
        <f t="shared" si="4"/>
        <v>27</v>
      </c>
      <c r="N70" s="37">
        <f t="shared" si="3"/>
        <v>38.571428571428569</v>
      </c>
      <c r="O70" s="17">
        <v>4</v>
      </c>
      <c r="P70" s="17" t="s">
        <v>358</v>
      </c>
      <c r="Q70" s="38" t="s">
        <v>294</v>
      </c>
      <c r="R70" s="38" t="s">
        <v>241</v>
      </c>
      <c r="S70" s="38" t="s">
        <v>144</v>
      </c>
      <c r="T70" s="38" t="s">
        <v>348</v>
      </c>
      <c r="U70" s="22">
        <v>11</v>
      </c>
    </row>
    <row r="71" spans="1:21" s="12" customFormat="1" ht="15" customHeight="1">
      <c r="A71" s="61">
        <v>65</v>
      </c>
      <c r="B71" s="62" t="s">
        <v>74</v>
      </c>
      <c r="C71" s="67">
        <v>7</v>
      </c>
      <c r="D71" s="63">
        <v>2</v>
      </c>
      <c r="E71" s="63">
        <v>0</v>
      </c>
      <c r="F71" s="63">
        <v>0</v>
      </c>
      <c r="G71" s="63">
        <v>0</v>
      </c>
      <c r="H71" s="66">
        <v>7</v>
      </c>
      <c r="I71" s="63">
        <v>7</v>
      </c>
      <c r="J71" s="63">
        <v>0</v>
      </c>
      <c r="K71" s="63">
        <v>0</v>
      </c>
      <c r="L71" s="63">
        <v>0</v>
      </c>
      <c r="M71" s="58">
        <f t="shared" si="4"/>
        <v>23</v>
      </c>
      <c r="N71" s="58">
        <f t="shared" si="3"/>
        <v>32.857142857142854</v>
      </c>
      <c r="O71" s="61">
        <v>5</v>
      </c>
      <c r="P71" s="61" t="s">
        <v>358</v>
      </c>
      <c r="Q71" s="64" t="s">
        <v>325</v>
      </c>
      <c r="R71" s="64" t="s">
        <v>312</v>
      </c>
      <c r="S71" s="64" t="s">
        <v>217</v>
      </c>
      <c r="T71" s="64" t="s">
        <v>352</v>
      </c>
      <c r="U71" s="78">
        <v>11</v>
      </c>
    </row>
    <row r="72" spans="1:21" s="12" customFormat="1" ht="15" customHeight="1">
      <c r="A72" s="61">
        <v>66</v>
      </c>
      <c r="B72" s="62" t="s">
        <v>99</v>
      </c>
      <c r="C72" s="67">
        <v>7</v>
      </c>
      <c r="D72" s="63">
        <v>0</v>
      </c>
      <c r="E72" s="63">
        <v>0</v>
      </c>
      <c r="F72" s="63">
        <v>0</v>
      </c>
      <c r="G72" s="63">
        <v>0</v>
      </c>
      <c r="H72" s="66">
        <v>6</v>
      </c>
      <c r="I72" s="63">
        <v>7</v>
      </c>
      <c r="J72" s="63">
        <v>0</v>
      </c>
      <c r="K72" s="63">
        <v>0</v>
      </c>
      <c r="L72" s="63">
        <v>0</v>
      </c>
      <c r="M72" s="58">
        <f t="shared" si="4"/>
        <v>20</v>
      </c>
      <c r="N72" s="58">
        <f t="shared" si="3"/>
        <v>28.571428571428573</v>
      </c>
      <c r="O72" s="61">
        <v>6</v>
      </c>
      <c r="P72" s="61" t="s">
        <v>358</v>
      </c>
      <c r="Q72" s="64" t="s">
        <v>313</v>
      </c>
      <c r="R72" s="64" t="s">
        <v>297</v>
      </c>
      <c r="S72" s="64" t="s">
        <v>314</v>
      </c>
      <c r="T72" s="64" t="s">
        <v>283</v>
      </c>
      <c r="U72" s="78">
        <v>11</v>
      </c>
    </row>
    <row r="73" spans="1:21" s="12" customFormat="1" ht="15" customHeight="1">
      <c r="A73" s="61">
        <v>67</v>
      </c>
      <c r="B73" s="62" t="s">
        <v>101</v>
      </c>
      <c r="C73" s="67">
        <v>7</v>
      </c>
      <c r="D73" s="63">
        <v>7</v>
      </c>
      <c r="E73" s="63">
        <v>0</v>
      </c>
      <c r="F73" s="63">
        <v>0</v>
      </c>
      <c r="G73" s="63">
        <v>0</v>
      </c>
      <c r="H73" s="66">
        <v>1</v>
      </c>
      <c r="I73" s="63">
        <v>5</v>
      </c>
      <c r="J73" s="63">
        <v>0</v>
      </c>
      <c r="K73" s="63">
        <v>0</v>
      </c>
      <c r="L73" s="63">
        <v>0</v>
      </c>
      <c r="M73" s="58">
        <f t="shared" si="4"/>
        <v>20</v>
      </c>
      <c r="N73" s="58">
        <f t="shared" si="3"/>
        <v>28.571428571428573</v>
      </c>
      <c r="O73" s="61">
        <v>6</v>
      </c>
      <c r="P73" s="61" t="s">
        <v>358</v>
      </c>
      <c r="Q73" s="64" t="s">
        <v>318</v>
      </c>
      <c r="R73" s="64" t="s">
        <v>134</v>
      </c>
      <c r="S73" s="64" t="s">
        <v>144</v>
      </c>
      <c r="T73" s="64" t="s">
        <v>212</v>
      </c>
      <c r="U73" s="78">
        <v>11</v>
      </c>
    </row>
    <row r="74" spans="1:21" s="12" customFormat="1" ht="15" customHeight="1">
      <c r="A74" s="61">
        <v>68</v>
      </c>
      <c r="B74" s="62" t="s">
        <v>65</v>
      </c>
      <c r="C74" s="67">
        <v>7</v>
      </c>
      <c r="D74" s="63">
        <v>0</v>
      </c>
      <c r="E74" s="63">
        <v>0</v>
      </c>
      <c r="F74" s="63">
        <v>0</v>
      </c>
      <c r="G74" s="63">
        <v>0</v>
      </c>
      <c r="H74" s="84">
        <v>7</v>
      </c>
      <c r="I74" s="63">
        <v>0</v>
      </c>
      <c r="J74" s="63">
        <v>0</v>
      </c>
      <c r="K74" s="63">
        <v>0</v>
      </c>
      <c r="L74" s="63">
        <v>0</v>
      </c>
      <c r="M74" s="58">
        <f t="shared" si="4"/>
        <v>14</v>
      </c>
      <c r="N74" s="58">
        <f t="shared" si="3"/>
        <v>20</v>
      </c>
      <c r="O74" s="61">
        <v>7</v>
      </c>
      <c r="P74" s="61" t="s">
        <v>358</v>
      </c>
      <c r="Q74" s="64" t="s">
        <v>291</v>
      </c>
      <c r="R74" s="64" t="s">
        <v>292</v>
      </c>
      <c r="S74" s="64" t="s">
        <v>293</v>
      </c>
      <c r="T74" s="64" t="s">
        <v>208</v>
      </c>
      <c r="U74" s="78">
        <v>11</v>
      </c>
    </row>
    <row r="75" spans="1:21" s="12" customFormat="1" ht="15" customHeight="1">
      <c r="A75" s="61">
        <v>69</v>
      </c>
      <c r="B75" s="62" t="s">
        <v>63</v>
      </c>
      <c r="C75" s="67">
        <v>4</v>
      </c>
      <c r="D75" s="63">
        <v>1</v>
      </c>
      <c r="E75" s="63">
        <v>0</v>
      </c>
      <c r="F75" s="63">
        <v>0</v>
      </c>
      <c r="G75" s="63">
        <v>0</v>
      </c>
      <c r="H75" s="66">
        <v>7</v>
      </c>
      <c r="I75" s="63">
        <v>0</v>
      </c>
      <c r="J75" s="63">
        <v>0</v>
      </c>
      <c r="K75" s="63">
        <v>0</v>
      </c>
      <c r="L75" s="63">
        <v>0</v>
      </c>
      <c r="M75" s="58">
        <f t="shared" si="4"/>
        <v>12</v>
      </c>
      <c r="N75" s="58">
        <f t="shared" si="3"/>
        <v>17.142857142857142</v>
      </c>
      <c r="O75" s="61">
        <v>8</v>
      </c>
      <c r="P75" s="61" t="s">
        <v>358</v>
      </c>
      <c r="Q75" s="64" t="s">
        <v>298</v>
      </c>
      <c r="R75" s="64" t="s">
        <v>299</v>
      </c>
      <c r="S75" s="64" t="s">
        <v>217</v>
      </c>
      <c r="T75" s="64" t="s">
        <v>208</v>
      </c>
      <c r="U75" s="78">
        <v>11</v>
      </c>
    </row>
    <row r="76" spans="1:21" s="12" customFormat="1" ht="15" customHeight="1">
      <c r="A76" s="61">
        <v>70</v>
      </c>
      <c r="B76" s="62" t="s">
        <v>104</v>
      </c>
      <c r="C76" s="67">
        <v>5</v>
      </c>
      <c r="D76" s="63">
        <v>5</v>
      </c>
      <c r="E76" s="63">
        <v>0</v>
      </c>
      <c r="F76" s="63">
        <v>0</v>
      </c>
      <c r="G76" s="63">
        <v>0</v>
      </c>
      <c r="H76" s="66">
        <v>1</v>
      </c>
      <c r="I76" s="63">
        <v>1</v>
      </c>
      <c r="J76" s="63">
        <v>0</v>
      </c>
      <c r="K76" s="63">
        <v>0</v>
      </c>
      <c r="L76" s="63">
        <v>0</v>
      </c>
      <c r="M76" s="58">
        <f t="shared" si="4"/>
        <v>12</v>
      </c>
      <c r="N76" s="58">
        <f t="shared" si="3"/>
        <v>17.142857142857142</v>
      </c>
      <c r="O76" s="61">
        <v>8</v>
      </c>
      <c r="P76" s="61" t="s">
        <v>358</v>
      </c>
      <c r="Q76" s="64" t="s">
        <v>327</v>
      </c>
      <c r="R76" s="64" t="s">
        <v>328</v>
      </c>
      <c r="S76" s="64" t="s">
        <v>256</v>
      </c>
      <c r="T76" s="64" t="s">
        <v>210</v>
      </c>
      <c r="U76" s="78">
        <v>11</v>
      </c>
    </row>
    <row r="77" spans="1:21" s="12" customFormat="1" ht="15" customHeight="1">
      <c r="A77" s="61">
        <v>71</v>
      </c>
      <c r="B77" s="62" t="s">
        <v>60</v>
      </c>
      <c r="C77" s="67">
        <v>7</v>
      </c>
      <c r="D77" s="63">
        <v>0</v>
      </c>
      <c r="E77" s="63">
        <v>0</v>
      </c>
      <c r="F77" s="63">
        <v>0</v>
      </c>
      <c r="G77" s="63">
        <v>0</v>
      </c>
      <c r="H77" s="66">
        <v>4</v>
      </c>
      <c r="I77" s="63">
        <v>0</v>
      </c>
      <c r="J77" s="63">
        <v>0</v>
      </c>
      <c r="K77" s="63">
        <v>0</v>
      </c>
      <c r="L77" s="63">
        <v>0</v>
      </c>
      <c r="M77" s="58">
        <f t="shared" si="4"/>
        <v>11</v>
      </c>
      <c r="N77" s="58">
        <f t="shared" si="3"/>
        <v>15.714285714285714</v>
      </c>
      <c r="O77" s="61">
        <v>9</v>
      </c>
      <c r="P77" s="61" t="s">
        <v>358</v>
      </c>
      <c r="Q77" s="64" t="s">
        <v>311</v>
      </c>
      <c r="R77" s="64" t="s">
        <v>312</v>
      </c>
      <c r="S77" s="64" t="s">
        <v>229</v>
      </c>
      <c r="T77" s="64" t="s">
        <v>189</v>
      </c>
      <c r="U77" s="78">
        <v>11</v>
      </c>
    </row>
    <row r="78" spans="1:21" s="12" customFormat="1" ht="15" customHeight="1">
      <c r="A78" s="61">
        <v>72</v>
      </c>
      <c r="B78" s="62" t="s">
        <v>79</v>
      </c>
      <c r="C78" s="67">
        <v>1</v>
      </c>
      <c r="D78" s="63">
        <v>1</v>
      </c>
      <c r="E78" s="63">
        <v>0</v>
      </c>
      <c r="F78" s="63">
        <v>0</v>
      </c>
      <c r="G78" s="63">
        <v>0</v>
      </c>
      <c r="H78" s="65">
        <v>1</v>
      </c>
      <c r="I78" s="63">
        <v>7</v>
      </c>
      <c r="J78" s="63">
        <v>0</v>
      </c>
      <c r="K78" s="63">
        <v>0</v>
      </c>
      <c r="L78" s="63">
        <v>0</v>
      </c>
      <c r="M78" s="58">
        <f t="shared" si="4"/>
        <v>10</v>
      </c>
      <c r="N78" s="58">
        <f t="shared" si="3"/>
        <v>14.285714285714286</v>
      </c>
      <c r="O78" s="61">
        <v>10</v>
      </c>
      <c r="P78" s="61" t="s">
        <v>358</v>
      </c>
      <c r="Q78" s="64" t="s">
        <v>308</v>
      </c>
      <c r="R78" s="64" t="s">
        <v>169</v>
      </c>
      <c r="S78" s="64" t="s">
        <v>309</v>
      </c>
      <c r="T78" s="64" t="s">
        <v>193</v>
      </c>
      <c r="U78" s="78">
        <v>11</v>
      </c>
    </row>
    <row r="79" spans="1:21" s="12" customFormat="1" ht="15" customHeight="1">
      <c r="A79" s="61">
        <v>73</v>
      </c>
      <c r="B79" s="62" t="s">
        <v>97</v>
      </c>
      <c r="C79" s="67">
        <v>7</v>
      </c>
      <c r="D79" s="63">
        <v>1</v>
      </c>
      <c r="E79" s="63">
        <v>0</v>
      </c>
      <c r="F79" s="63">
        <v>0</v>
      </c>
      <c r="G79" s="63">
        <v>0</v>
      </c>
      <c r="H79" s="66">
        <v>1</v>
      </c>
      <c r="I79" s="63">
        <v>0</v>
      </c>
      <c r="J79" s="63">
        <v>0</v>
      </c>
      <c r="K79" s="63">
        <v>0</v>
      </c>
      <c r="L79" s="63">
        <v>0</v>
      </c>
      <c r="M79" s="58">
        <f t="shared" si="4"/>
        <v>9</v>
      </c>
      <c r="N79" s="58">
        <f t="shared" si="3"/>
        <v>12.857142857142858</v>
      </c>
      <c r="O79" s="61">
        <v>11</v>
      </c>
      <c r="P79" s="61" t="s">
        <v>358</v>
      </c>
      <c r="Q79" s="64" t="s">
        <v>300</v>
      </c>
      <c r="R79" s="64" t="s">
        <v>222</v>
      </c>
      <c r="S79" s="64" t="s">
        <v>138</v>
      </c>
      <c r="T79" s="64" t="s">
        <v>208</v>
      </c>
      <c r="U79" s="78">
        <v>11</v>
      </c>
    </row>
    <row r="80" spans="1:21" s="12" customFormat="1" ht="15" customHeight="1">
      <c r="A80" s="61">
        <v>74</v>
      </c>
      <c r="B80" s="62" t="s">
        <v>77</v>
      </c>
      <c r="C80" s="67">
        <v>7</v>
      </c>
      <c r="D80" s="63">
        <v>1</v>
      </c>
      <c r="E80" s="63">
        <v>0</v>
      </c>
      <c r="F80" s="63">
        <v>0</v>
      </c>
      <c r="G80" s="63">
        <v>0</v>
      </c>
      <c r="H80" s="84">
        <v>1</v>
      </c>
      <c r="I80" s="63">
        <v>0</v>
      </c>
      <c r="J80" s="63">
        <v>0</v>
      </c>
      <c r="K80" s="63">
        <v>0</v>
      </c>
      <c r="L80" s="63">
        <v>0</v>
      </c>
      <c r="M80" s="58">
        <f t="shared" si="4"/>
        <v>9</v>
      </c>
      <c r="N80" s="58">
        <f t="shared" si="3"/>
        <v>12.857142857142858</v>
      </c>
      <c r="O80" s="61">
        <v>11</v>
      </c>
      <c r="P80" s="61" t="s">
        <v>358</v>
      </c>
      <c r="Q80" s="64" t="s">
        <v>305</v>
      </c>
      <c r="R80" s="64" t="s">
        <v>234</v>
      </c>
      <c r="S80" s="64" t="s">
        <v>164</v>
      </c>
      <c r="T80" s="64" t="s">
        <v>349</v>
      </c>
      <c r="U80" s="78">
        <v>11</v>
      </c>
    </row>
    <row r="81" spans="1:21" s="12" customFormat="1" ht="15" customHeight="1">
      <c r="A81" s="61">
        <v>75</v>
      </c>
      <c r="B81" s="62" t="s">
        <v>67</v>
      </c>
      <c r="C81" s="67">
        <v>7</v>
      </c>
      <c r="D81" s="63">
        <v>1</v>
      </c>
      <c r="E81" s="63">
        <v>0</v>
      </c>
      <c r="F81" s="63">
        <v>0</v>
      </c>
      <c r="G81" s="63">
        <v>0</v>
      </c>
      <c r="H81" s="66">
        <v>1</v>
      </c>
      <c r="I81" s="63">
        <v>0</v>
      </c>
      <c r="J81" s="63">
        <v>0</v>
      </c>
      <c r="K81" s="63">
        <v>0</v>
      </c>
      <c r="L81" s="63">
        <v>0</v>
      </c>
      <c r="M81" s="58">
        <f t="shared" si="4"/>
        <v>9</v>
      </c>
      <c r="N81" s="58">
        <f t="shared" si="3"/>
        <v>12.857142857142858</v>
      </c>
      <c r="O81" s="61">
        <v>11</v>
      </c>
      <c r="P81" s="61" t="s">
        <v>358</v>
      </c>
      <c r="Q81" s="64" t="s">
        <v>306</v>
      </c>
      <c r="R81" s="64" t="s">
        <v>307</v>
      </c>
      <c r="S81" s="64" t="s">
        <v>217</v>
      </c>
      <c r="T81" s="64" t="s">
        <v>350</v>
      </c>
      <c r="U81" s="78">
        <v>11</v>
      </c>
    </row>
    <row r="82" spans="1:21" s="12" customFormat="1" ht="15" customHeight="1">
      <c r="A82" s="61">
        <v>76</v>
      </c>
      <c r="B82" s="62" t="s">
        <v>62</v>
      </c>
      <c r="C82" s="67">
        <v>6</v>
      </c>
      <c r="D82" s="63">
        <v>1</v>
      </c>
      <c r="E82" s="63">
        <v>0</v>
      </c>
      <c r="F82" s="63">
        <v>0</v>
      </c>
      <c r="G82" s="63">
        <v>0</v>
      </c>
      <c r="H82" s="63">
        <v>0</v>
      </c>
      <c r="I82" s="63">
        <v>2</v>
      </c>
      <c r="J82" s="63">
        <v>0</v>
      </c>
      <c r="K82" s="63">
        <v>0</v>
      </c>
      <c r="L82" s="63">
        <v>0</v>
      </c>
      <c r="M82" s="58">
        <f t="shared" si="4"/>
        <v>9</v>
      </c>
      <c r="N82" s="58">
        <f t="shared" si="3"/>
        <v>12.857142857142858</v>
      </c>
      <c r="O82" s="61">
        <v>11</v>
      </c>
      <c r="P82" s="61" t="s">
        <v>358</v>
      </c>
      <c r="Q82" s="64" t="s">
        <v>345</v>
      </c>
      <c r="R82" s="64" t="s">
        <v>346</v>
      </c>
      <c r="S82" s="64" t="s">
        <v>347</v>
      </c>
      <c r="T82" s="64" t="s">
        <v>208</v>
      </c>
      <c r="U82" s="78">
        <v>11</v>
      </c>
    </row>
    <row r="83" spans="1:21" s="12" customFormat="1" ht="15" customHeight="1">
      <c r="A83" s="61">
        <v>77</v>
      </c>
      <c r="B83" s="62" t="s">
        <v>100</v>
      </c>
      <c r="C83" s="67">
        <v>3</v>
      </c>
      <c r="D83" s="63">
        <v>0</v>
      </c>
      <c r="E83" s="63">
        <v>0</v>
      </c>
      <c r="F83" s="63">
        <v>0</v>
      </c>
      <c r="G83" s="63">
        <v>0</v>
      </c>
      <c r="H83" s="66">
        <v>5</v>
      </c>
      <c r="I83" s="63">
        <v>0</v>
      </c>
      <c r="J83" s="63">
        <v>0</v>
      </c>
      <c r="K83" s="63">
        <v>0</v>
      </c>
      <c r="L83" s="63">
        <v>0</v>
      </c>
      <c r="M83" s="58">
        <f t="shared" si="4"/>
        <v>8</v>
      </c>
      <c r="N83" s="58">
        <f t="shared" si="3"/>
        <v>11.428571428571429</v>
      </c>
      <c r="O83" s="61">
        <v>12</v>
      </c>
      <c r="P83" s="61" t="s">
        <v>358</v>
      </c>
      <c r="Q83" s="64" t="s">
        <v>315</v>
      </c>
      <c r="R83" s="64" t="s">
        <v>173</v>
      </c>
      <c r="S83" s="64" t="s">
        <v>256</v>
      </c>
      <c r="T83" s="64" t="s">
        <v>212</v>
      </c>
      <c r="U83" s="78">
        <v>11</v>
      </c>
    </row>
    <row r="84" spans="1:21" s="12" customFormat="1" ht="15" customHeight="1">
      <c r="A84" s="34">
        <v>78</v>
      </c>
      <c r="B84" s="35" t="s">
        <v>78</v>
      </c>
      <c r="C84" s="23">
        <v>7</v>
      </c>
      <c r="D84" s="36">
        <v>0</v>
      </c>
      <c r="E84" s="36">
        <v>0</v>
      </c>
      <c r="F84" s="36">
        <v>0</v>
      </c>
      <c r="G84" s="36">
        <v>0</v>
      </c>
      <c r="H84" s="24">
        <v>1</v>
      </c>
      <c r="I84" s="25">
        <v>0</v>
      </c>
      <c r="J84" s="25">
        <v>0</v>
      </c>
      <c r="K84" s="25">
        <v>0</v>
      </c>
      <c r="L84" s="25">
        <v>0</v>
      </c>
      <c r="M84" s="37">
        <f t="shared" si="4"/>
        <v>8</v>
      </c>
      <c r="N84" s="37">
        <f t="shared" si="3"/>
        <v>11.428571428571429</v>
      </c>
      <c r="O84" s="17">
        <v>12</v>
      </c>
      <c r="P84" s="17" t="s">
        <v>358</v>
      </c>
      <c r="Q84" s="38" t="s">
        <v>324</v>
      </c>
      <c r="R84" s="39" t="s">
        <v>117</v>
      </c>
      <c r="S84" s="39" t="s">
        <v>161</v>
      </c>
      <c r="T84" s="38" t="s">
        <v>351</v>
      </c>
      <c r="U84" s="22">
        <v>11</v>
      </c>
    </row>
    <row r="85" spans="1:21" s="12" customFormat="1" ht="15" customHeight="1">
      <c r="A85" s="61">
        <v>79</v>
      </c>
      <c r="B85" s="62" t="s">
        <v>70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3">
        <v>1</v>
      </c>
      <c r="I85" s="63">
        <v>7</v>
      </c>
      <c r="J85" s="63">
        <v>0</v>
      </c>
      <c r="K85" s="63">
        <v>0</v>
      </c>
      <c r="L85" s="63">
        <v>0</v>
      </c>
      <c r="M85" s="58">
        <f t="shared" si="4"/>
        <v>8</v>
      </c>
      <c r="N85" s="58">
        <f t="shared" si="3"/>
        <v>11.428571428571429</v>
      </c>
      <c r="O85" s="61">
        <v>12</v>
      </c>
      <c r="P85" s="61" t="s">
        <v>358</v>
      </c>
      <c r="Q85" s="64" t="s">
        <v>339</v>
      </c>
      <c r="R85" s="64" t="s">
        <v>149</v>
      </c>
      <c r="S85" s="64" t="s">
        <v>340</v>
      </c>
      <c r="T85" s="64" t="s">
        <v>354</v>
      </c>
      <c r="U85" s="78">
        <v>11</v>
      </c>
    </row>
    <row r="86" spans="1:21" s="12" customFormat="1" ht="15" customHeight="1">
      <c r="A86" s="61">
        <v>80</v>
      </c>
      <c r="B86" s="62" t="s">
        <v>98</v>
      </c>
      <c r="C86" s="67">
        <v>7</v>
      </c>
      <c r="D86" s="63">
        <v>0</v>
      </c>
      <c r="E86" s="63">
        <v>0</v>
      </c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3">
        <v>0</v>
      </c>
      <c r="L86" s="63">
        <v>0</v>
      </c>
      <c r="M86" s="58">
        <f t="shared" si="4"/>
        <v>7</v>
      </c>
      <c r="N86" s="58">
        <f t="shared" si="3"/>
        <v>10</v>
      </c>
      <c r="O86" s="61">
        <v>13</v>
      </c>
      <c r="P86" s="61" t="s">
        <v>358</v>
      </c>
      <c r="Q86" s="64" t="s">
        <v>304</v>
      </c>
      <c r="R86" s="64" t="s">
        <v>267</v>
      </c>
      <c r="S86" s="64" t="s">
        <v>175</v>
      </c>
      <c r="T86" s="64" t="s">
        <v>283</v>
      </c>
      <c r="U86" s="78">
        <v>11</v>
      </c>
    </row>
    <row r="87" spans="1:21" s="12" customFormat="1" ht="15" customHeight="1">
      <c r="A87" s="61">
        <v>81</v>
      </c>
      <c r="B87" s="62" t="s">
        <v>102</v>
      </c>
      <c r="C87" s="67">
        <v>7</v>
      </c>
      <c r="D87" s="63">
        <v>0</v>
      </c>
      <c r="E87" s="63">
        <v>0</v>
      </c>
      <c r="F87" s="63">
        <v>0</v>
      </c>
      <c r="G87" s="63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58">
        <f t="shared" si="4"/>
        <v>7</v>
      </c>
      <c r="N87" s="58">
        <f t="shared" si="3"/>
        <v>10</v>
      </c>
      <c r="O87" s="61">
        <v>13</v>
      </c>
      <c r="P87" s="61" t="s">
        <v>358</v>
      </c>
      <c r="Q87" s="64" t="s">
        <v>319</v>
      </c>
      <c r="R87" s="64" t="s">
        <v>222</v>
      </c>
      <c r="S87" s="64" t="s">
        <v>320</v>
      </c>
      <c r="T87" s="64" t="s">
        <v>283</v>
      </c>
      <c r="U87" s="78">
        <v>11</v>
      </c>
    </row>
    <row r="88" spans="1:21" s="12" customFormat="1" ht="15" customHeight="1">
      <c r="A88" s="61">
        <v>82</v>
      </c>
      <c r="B88" s="62" t="s">
        <v>103</v>
      </c>
      <c r="C88" s="67">
        <v>6</v>
      </c>
      <c r="D88" s="63">
        <v>0</v>
      </c>
      <c r="E88" s="63">
        <v>0</v>
      </c>
      <c r="F88" s="63">
        <v>0</v>
      </c>
      <c r="G88" s="63">
        <v>0</v>
      </c>
      <c r="H88" s="66">
        <v>1</v>
      </c>
      <c r="I88" s="63">
        <v>0</v>
      </c>
      <c r="J88" s="63">
        <v>0</v>
      </c>
      <c r="K88" s="63">
        <v>0</v>
      </c>
      <c r="L88" s="63">
        <v>0</v>
      </c>
      <c r="M88" s="58">
        <f t="shared" si="4"/>
        <v>7</v>
      </c>
      <c r="N88" s="58">
        <f t="shared" si="3"/>
        <v>10</v>
      </c>
      <c r="O88" s="61">
        <v>13</v>
      </c>
      <c r="P88" s="61" t="s">
        <v>358</v>
      </c>
      <c r="Q88" s="64" t="s">
        <v>326</v>
      </c>
      <c r="R88" s="64" t="s">
        <v>263</v>
      </c>
      <c r="S88" s="64" t="s">
        <v>220</v>
      </c>
      <c r="T88" s="64" t="s">
        <v>189</v>
      </c>
      <c r="U88" s="78">
        <v>11</v>
      </c>
    </row>
    <row r="89" spans="1:21" s="12" customFormat="1" ht="15" customHeight="1">
      <c r="A89" s="34">
        <v>83</v>
      </c>
      <c r="B89" s="35" t="s">
        <v>106</v>
      </c>
      <c r="C89" s="27">
        <v>7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7">
        <f t="shared" si="4"/>
        <v>7</v>
      </c>
      <c r="N89" s="37">
        <f t="shared" si="3"/>
        <v>10</v>
      </c>
      <c r="O89" s="17">
        <v>13</v>
      </c>
      <c r="P89" s="17" t="s">
        <v>358</v>
      </c>
      <c r="Q89" s="38" t="s">
        <v>331</v>
      </c>
      <c r="R89" s="39" t="s">
        <v>332</v>
      </c>
      <c r="S89" s="39" t="s">
        <v>333</v>
      </c>
      <c r="T89" s="38" t="s">
        <v>191</v>
      </c>
      <c r="U89" s="22">
        <v>11</v>
      </c>
    </row>
    <row r="90" spans="1:21" s="12" customFormat="1" ht="15" customHeight="1">
      <c r="A90" s="34">
        <v>84</v>
      </c>
      <c r="B90" s="35" t="s">
        <v>73</v>
      </c>
      <c r="C90" s="23">
        <v>7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7">
        <f t="shared" si="4"/>
        <v>7</v>
      </c>
      <c r="N90" s="37">
        <f t="shared" si="3"/>
        <v>10</v>
      </c>
      <c r="O90" s="17">
        <v>13</v>
      </c>
      <c r="P90" s="17" t="s">
        <v>358</v>
      </c>
      <c r="Q90" s="38" t="s">
        <v>334</v>
      </c>
      <c r="R90" s="38" t="s">
        <v>335</v>
      </c>
      <c r="S90" s="38" t="s">
        <v>133</v>
      </c>
      <c r="T90" s="38" t="s">
        <v>282</v>
      </c>
      <c r="U90" s="22">
        <v>11</v>
      </c>
    </row>
    <row r="91" spans="1:21" s="12" customFormat="1" ht="15" customHeight="1">
      <c r="A91" s="61">
        <v>85</v>
      </c>
      <c r="B91" s="62" t="s">
        <v>71</v>
      </c>
      <c r="C91" s="67">
        <v>5</v>
      </c>
      <c r="D91" s="63">
        <v>0</v>
      </c>
      <c r="E91" s="63">
        <v>0</v>
      </c>
      <c r="F91" s="63">
        <v>0</v>
      </c>
      <c r="G91" s="63">
        <v>0</v>
      </c>
      <c r="H91" s="66">
        <v>1</v>
      </c>
      <c r="I91" s="63">
        <v>0</v>
      </c>
      <c r="J91" s="63">
        <v>0</v>
      </c>
      <c r="K91" s="63">
        <v>0</v>
      </c>
      <c r="L91" s="63">
        <v>0</v>
      </c>
      <c r="M91" s="58">
        <f t="shared" si="4"/>
        <v>6</v>
      </c>
      <c r="N91" s="58">
        <f t="shared" si="3"/>
        <v>8.5714285714285712</v>
      </c>
      <c r="O91" s="61">
        <v>14</v>
      </c>
      <c r="P91" s="61" t="s">
        <v>358</v>
      </c>
      <c r="Q91" s="64" t="s">
        <v>321</v>
      </c>
      <c r="R91" s="64" t="s">
        <v>322</v>
      </c>
      <c r="S91" s="64" t="s">
        <v>323</v>
      </c>
      <c r="T91" s="64" t="s">
        <v>196</v>
      </c>
      <c r="U91" s="78">
        <v>11</v>
      </c>
    </row>
    <row r="92" spans="1:21" s="12" customFormat="1" ht="15" customHeight="1">
      <c r="A92" s="34">
        <v>86</v>
      </c>
      <c r="B92" s="35" t="s">
        <v>105</v>
      </c>
      <c r="C92" s="23">
        <v>3</v>
      </c>
      <c r="D92" s="36">
        <v>1</v>
      </c>
      <c r="E92" s="36">
        <v>0</v>
      </c>
      <c r="F92" s="36">
        <v>0</v>
      </c>
      <c r="G92" s="36">
        <v>0</v>
      </c>
      <c r="H92" s="24">
        <v>0</v>
      </c>
      <c r="I92" s="25">
        <v>0</v>
      </c>
      <c r="J92" s="25">
        <v>0</v>
      </c>
      <c r="K92" s="25">
        <v>1</v>
      </c>
      <c r="L92" s="25">
        <v>0</v>
      </c>
      <c r="M92" s="37">
        <f t="shared" si="4"/>
        <v>5</v>
      </c>
      <c r="N92" s="37">
        <f t="shared" si="3"/>
        <v>7.1428571428571432</v>
      </c>
      <c r="O92" s="17">
        <v>15</v>
      </c>
      <c r="P92" s="17" t="s">
        <v>358</v>
      </c>
      <c r="Q92" s="38" t="s">
        <v>329</v>
      </c>
      <c r="R92" s="38" t="s">
        <v>222</v>
      </c>
      <c r="S92" s="38" t="s">
        <v>330</v>
      </c>
      <c r="T92" s="38" t="s">
        <v>353</v>
      </c>
      <c r="U92" s="22">
        <v>11</v>
      </c>
    </row>
    <row r="93" spans="1:21" s="12" customFormat="1" ht="15" customHeight="1">
      <c r="A93" s="61">
        <v>87</v>
      </c>
      <c r="B93" s="62" t="s">
        <v>61</v>
      </c>
      <c r="C93" s="67">
        <v>3</v>
      </c>
      <c r="D93" s="63">
        <v>0</v>
      </c>
      <c r="E93" s="63">
        <v>0</v>
      </c>
      <c r="F93" s="63">
        <v>0</v>
      </c>
      <c r="G93" s="63">
        <v>0</v>
      </c>
      <c r="H93" s="63">
        <v>1</v>
      </c>
      <c r="I93" s="63">
        <v>0</v>
      </c>
      <c r="J93" s="63">
        <v>0</v>
      </c>
      <c r="K93" s="63">
        <v>0</v>
      </c>
      <c r="L93" s="63">
        <v>0</v>
      </c>
      <c r="M93" s="58">
        <f t="shared" si="4"/>
        <v>4</v>
      </c>
      <c r="N93" s="58">
        <f t="shared" si="3"/>
        <v>5.7142857142857144</v>
      </c>
      <c r="O93" s="61">
        <v>16</v>
      </c>
      <c r="P93" s="61" t="s">
        <v>358</v>
      </c>
      <c r="Q93" s="64" t="s">
        <v>343</v>
      </c>
      <c r="R93" s="64" t="s">
        <v>344</v>
      </c>
      <c r="S93" s="64" t="s">
        <v>172</v>
      </c>
      <c r="T93" s="64" t="s">
        <v>349</v>
      </c>
      <c r="U93" s="78">
        <v>11</v>
      </c>
    </row>
    <row r="94" spans="1:21" s="12" customFormat="1" ht="15" customHeight="1">
      <c r="A94" s="34">
        <v>88</v>
      </c>
      <c r="B94" s="35" t="s">
        <v>69</v>
      </c>
      <c r="C94" s="23">
        <v>1</v>
      </c>
      <c r="D94" s="25">
        <v>0</v>
      </c>
      <c r="E94" s="25">
        <v>0</v>
      </c>
      <c r="F94" s="25">
        <v>0</v>
      </c>
      <c r="G94" s="25">
        <v>0</v>
      </c>
      <c r="H94" s="25">
        <v>1</v>
      </c>
      <c r="I94" s="25">
        <v>0</v>
      </c>
      <c r="J94" s="25">
        <v>0</v>
      </c>
      <c r="K94" s="25">
        <v>0</v>
      </c>
      <c r="L94" s="25">
        <v>0</v>
      </c>
      <c r="M94" s="37">
        <f t="shared" si="4"/>
        <v>2</v>
      </c>
      <c r="N94" s="37">
        <f t="shared" si="3"/>
        <v>2.8571428571428572</v>
      </c>
      <c r="O94" s="17">
        <v>17</v>
      </c>
      <c r="P94" s="17" t="s">
        <v>358</v>
      </c>
      <c r="Q94" s="38" t="s">
        <v>341</v>
      </c>
      <c r="R94" s="38" t="s">
        <v>342</v>
      </c>
      <c r="S94" s="38" t="s">
        <v>121</v>
      </c>
      <c r="T94" s="38" t="s">
        <v>353</v>
      </c>
      <c r="U94" s="22">
        <v>11</v>
      </c>
    </row>
    <row r="95" spans="1:21" s="12" customFormat="1" ht="15" customHeight="1">
      <c r="A95" s="34">
        <v>89</v>
      </c>
      <c r="B95" s="35" t="s">
        <v>72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37">
        <f t="shared" si="4"/>
        <v>0</v>
      </c>
      <c r="N95" s="37">
        <f t="shared" si="3"/>
        <v>0</v>
      </c>
      <c r="O95" s="17">
        <v>18</v>
      </c>
      <c r="P95" s="17" t="s">
        <v>358</v>
      </c>
      <c r="Q95" s="38" t="s">
        <v>310</v>
      </c>
      <c r="R95" s="39" t="s">
        <v>117</v>
      </c>
      <c r="S95" s="39" t="s">
        <v>133</v>
      </c>
      <c r="T95" s="38" t="s">
        <v>191</v>
      </c>
      <c r="U95" s="22">
        <v>11</v>
      </c>
    </row>
    <row r="96" spans="1:21" s="12" customFormat="1" ht="15" customHeight="1">
      <c r="A96" s="61">
        <v>90</v>
      </c>
      <c r="B96" s="62" t="s">
        <v>58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58">
        <f t="shared" si="4"/>
        <v>0</v>
      </c>
      <c r="N96" s="58">
        <f t="shared" si="3"/>
        <v>0</v>
      </c>
      <c r="O96" s="61">
        <v>18</v>
      </c>
      <c r="P96" s="61" t="s">
        <v>358</v>
      </c>
      <c r="Q96" s="64" t="s">
        <v>316</v>
      </c>
      <c r="R96" s="64" t="s">
        <v>317</v>
      </c>
      <c r="S96" s="64" t="s">
        <v>232</v>
      </c>
      <c r="T96" s="64" t="s">
        <v>210</v>
      </c>
      <c r="U96" s="78">
        <v>11</v>
      </c>
    </row>
    <row r="97" spans="1:21" s="12" customFormat="1" ht="15" customHeight="1">
      <c r="A97" s="34">
        <v>91</v>
      </c>
      <c r="B97" s="35" t="s">
        <v>107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37">
        <f t="shared" si="4"/>
        <v>0</v>
      </c>
      <c r="N97" s="37">
        <f t="shared" si="3"/>
        <v>0</v>
      </c>
      <c r="O97" s="17">
        <v>18</v>
      </c>
      <c r="P97" s="17" t="s">
        <v>358</v>
      </c>
      <c r="Q97" s="38" t="s">
        <v>336</v>
      </c>
      <c r="R97" s="38" t="s">
        <v>337</v>
      </c>
      <c r="S97" s="38" t="s">
        <v>338</v>
      </c>
      <c r="T97" s="39" t="s">
        <v>197</v>
      </c>
      <c r="U97" s="22">
        <v>11</v>
      </c>
    </row>
    <row r="98" spans="1:21">
      <c r="A98" s="10"/>
      <c r="B98" s="47" t="s">
        <v>6</v>
      </c>
      <c r="C98" s="48"/>
      <c r="D98" s="22"/>
      <c r="E98" s="48"/>
      <c r="F98" s="48"/>
      <c r="G98" s="48"/>
      <c r="H98" s="48"/>
      <c r="I98" s="49"/>
      <c r="J98" s="17">
        <v>29</v>
      </c>
      <c r="K98" s="17">
        <v>34</v>
      </c>
      <c r="L98" s="17">
        <v>31</v>
      </c>
      <c r="M98" s="17">
        <v>94</v>
      </c>
    </row>
    <row r="99" spans="1:21">
      <c r="A99" s="10"/>
      <c r="B99" s="47" t="s">
        <v>362</v>
      </c>
      <c r="C99" s="48"/>
      <c r="D99" s="22"/>
      <c r="E99" s="48"/>
      <c r="F99" s="48"/>
      <c r="G99" s="48"/>
      <c r="H99" s="48"/>
      <c r="I99" s="49"/>
      <c r="J99" s="22">
        <v>2</v>
      </c>
      <c r="K99" s="22">
        <v>1</v>
      </c>
      <c r="L99" s="22">
        <v>0</v>
      </c>
      <c r="M99" s="22">
        <f t="shared" ref="M99" si="5">L99+K99+J99</f>
        <v>3</v>
      </c>
    </row>
    <row r="100" spans="1:21">
      <c r="A100" s="10"/>
      <c r="B100" s="47" t="s">
        <v>7</v>
      </c>
      <c r="C100" s="48"/>
      <c r="D100" s="22"/>
      <c r="E100" s="48"/>
      <c r="F100" s="48"/>
      <c r="G100" s="48"/>
      <c r="H100" s="48"/>
      <c r="I100" s="49"/>
      <c r="J100" s="22">
        <v>27</v>
      </c>
      <c r="K100" s="22">
        <v>33</v>
      </c>
      <c r="L100" s="22">
        <v>31</v>
      </c>
      <c r="M100" s="22">
        <f>L100+K100+J100</f>
        <v>91</v>
      </c>
    </row>
    <row r="101" spans="1:21">
      <c r="A101" s="45"/>
      <c r="B101" s="50"/>
      <c r="C101" s="51"/>
      <c r="D101" s="51"/>
      <c r="E101" s="51"/>
      <c r="F101" s="51"/>
      <c r="G101" s="51"/>
      <c r="H101" s="51"/>
      <c r="I101" s="51"/>
    </row>
  </sheetData>
  <sheetProtection algorithmName="SHA-512" hashValue="MW6ftmcHnnJDYTDZ/erwwPL+YluwEeSZCGpSWmVBq9TeH/xtGP+Aa8j5B5gIJ/JGqOqN6ibVb3AEKOAWf/annQ==" saltValue="s6AHbUITHh4xRryAzdLBMA==" spinCount="100000" sheet="1" objects="1" scenarios="1" sort="0" autoFilter="0"/>
  <autoFilter ref="A6:Y6">
    <filterColumn colId="16" showButton="0"/>
    <filterColumn colId="17" showButton="0"/>
  </autoFilter>
  <sortState ref="A13:T37">
    <sortCondition ref="O11:O37"/>
  </sortState>
  <mergeCells count="12">
    <mergeCell ref="U4:U6"/>
    <mergeCell ref="L2:T2"/>
    <mergeCell ref="A4:A6"/>
    <mergeCell ref="B4:B5"/>
    <mergeCell ref="C4:L4"/>
    <mergeCell ref="J1:T1"/>
    <mergeCell ref="M4:M5"/>
    <mergeCell ref="N4:N5"/>
    <mergeCell ref="O4:O6"/>
    <mergeCell ref="P4:P6"/>
    <mergeCell ref="Q4:S6"/>
    <mergeCell ref="T4:T6"/>
  </mergeCell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00"/>
  <sheetViews>
    <sheetView workbookViewId="0"/>
  </sheetViews>
  <sheetFormatPr defaultColWidth="14.375" defaultRowHeight="15" customHeight="1"/>
  <cols>
    <col min="1" max="1" width="2.625" customWidth="1"/>
    <col min="2" max="2" width="6.375" customWidth="1"/>
    <col min="3" max="3" width="16" customWidth="1"/>
    <col min="4" max="4" width="7.625" customWidth="1"/>
    <col min="5" max="5" width="33.625" customWidth="1"/>
    <col min="6" max="6" width="33.875" customWidth="1"/>
    <col min="7" max="11" width="8.625" customWidth="1"/>
  </cols>
  <sheetData>
    <row r="1" spans="1:11" ht="14.25">
      <c r="B1" s="110" t="s">
        <v>9</v>
      </c>
      <c r="C1" s="111"/>
      <c r="D1" s="111"/>
      <c r="E1" s="111"/>
      <c r="F1" s="111"/>
    </row>
    <row r="2" spans="1:11" ht="14.25">
      <c r="B2" s="110" t="s">
        <v>0</v>
      </c>
      <c r="C2" s="111"/>
      <c r="D2" s="111"/>
      <c r="E2" s="111"/>
      <c r="F2" s="111"/>
    </row>
    <row r="3" spans="1:11">
      <c r="A3" s="1"/>
      <c r="B3" s="1"/>
      <c r="C3" s="1" t="s">
        <v>1</v>
      </c>
      <c r="D3" s="7" t="s">
        <v>2</v>
      </c>
      <c r="E3" s="1" t="s">
        <v>10</v>
      </c>
      <c r="F3" s="8"/>
      <c r="G3" s="1"/>
      <c r="H3" s="1"/>
      <c r="I3" s="1"/>
      <c r="J3" s="1"/>
      <c r="K3" s="1"/>
    </row>
    <row r="4" spans="1:11" ht="14.25">
      <c r="D4" s="6"/>
      <c r="E4" s="1" t="s">
        <v>11</v>
      </c>
      <c r="F4" s="1"/>
    </row>
    <row r="5" spans="1:11" ht="14.25">
      <c r="A5" s="2"/>
      <c r="B5" s="112" t="s">
        <v>3</v>
      </c>
      <c r="C5" s="112" t="s">
        <v>12</v>
      </c>
      <c r="D5" s="112" t="s">
        <v>1</v>
      </c>
      <c r="E5" s="112" t="s">
        <v>5</v>
      </c>
      <c r="F5" s="112" t="s">
        <v>8</v>
      </c>
      <c r="G5" s="2"/>
      <c r="H5" s="2"/>
      <c r="I5" s="2"/>
      <c r="J5" s="2"/>
      <c r="K5" s="2"/>
    </row>
    <row r="6" spans="1:11" ht="14.25">
      <c r="A6" s="2"/>
      <c r="B6" s="113"/>
      <c r="C6" s="113"/>
      <c r="D6" s="113"/>
      <c r="E6" s="113"/>
      <c r="F6" s="113"/>
      <c r="G6" s="2"/>
      <c r="H6" s="2"/>
      <c r="I6" s="2"/>
      <c r="J6" s="2"/>
      <c r="K6" s="2"/>
    </row>
    <row r="7" spans="1:11" ht="12" customHeight="1">
      <c r="A7" s="2"/>
      <c r="B7" s="3">
        <v>1</v>
      </c>
      <c r="C7" s="4" t="e">
        <f>#REF!</f>
        <v>#REF!</v>
      </c>
      <c r="D7" s="5" t="e">
        <f>#REF!</f>
        <v>#REF!</v>
      </c>
      <c r="E7" s="9" t="e">
        <f>#REF!</f>
        <v>#REF!</v>
      </c>
      <c r="F7" s="9" t="e">
        <f>#REF!</f>
        <v>#REF!</v>
      </c>
      <c r="G7" s="2"/>
      <c r="H7" s="2"/>
      <c r="I7" s="2"/>
      <c r="J7" s="2"/>
      <c r="K7" s="2"/>
    </row>
    <row r="8" spans="1:11" ht="12" customHeight="1">
      <c r="A8" s="2"/>
      <c r="B8" s="3">
        <v>2</v>
      </c>
      <c r="C8" s="4" t="e">
        <f>#REF!</f>
        <v>#REF!</v>
      </c>
      <c r="D8" s="5" t="e">
        <f>#REF!</f>
        <v>#REF!</v>
      </c>
      <c r="E8" s="9" t="e">
        <f>#REF!</f>
        <v>#REF!</v>
      </c>
      <c r="F8" s="9" t="e">
        <f>#REF!</f>
        <v>#REF!</v>
      </c>
      <c r="G8" s="2"/>
      <c r="H8" s="2"/>
      <c r="I8" s="2"/>
      <c r="J8" s="2"/>
      <c r="K8" s="2"/>
    </row>
    <row r="9" spans="1:11" ht="12" customHeight="1">
      <c r="A9" s="2"/>
      <c r="B9" s="3">
        <v>3</v>
      </c>
      <c r="C9" s="4" t="e">
        <f>#REF!</f>
        <v>#REF!</v>
      </c>
      <c r="D9" s="5" t="e">
        <f>#REF!</f>
        <v>#REF!</v>
      </c>
      <c r="E9" s="9" t="e">
        <f>#REF!</f>
        <v>#REF!</v>
      </c>
      <c r="F9" s="9" t="e">
        <f>#REF!</f>
        <v>#REF!</v>
      </c>
      <c r="G9" s="2"/>
      <c r="H9" s="2"/>
      <c r="I9" s="2"/>
      <c r="J9" s="2"/>
      <c r="K9" s="2"/>
    </row>
    <row r="10" spans="1:11" ht="12" customHeight="1">
      <c r="A10" s="2"/>
      <c r="B10" s="3">
        <v>4</v>
      </c>
      <c r="C10" s="4" t="e">
        <f>#REF!</f>
        <v>#REF!</v>
      </c>
      <c r="D10" s="5" t="e">
        <f>#REF!</f>
        <v>#REF!</v>
      </c>
      <c r="E10" s="9" t="e">
        <f>#REF!</f>
        <v>#REF!</v>
      </c>
      <c r="F10" s="9" t="e">
        <f>#REF!</f>
        <v>#REF!</v>
      </c>
      <c r="G10" s="2"/>
      <c r="H10" s="2"/>
      <c r="I10" s="2"/>
      <c r="J10" s="2"/>
      <c r="K10" s="2"/>
    </row>
    <row r="11" spans="1:11" ht="12" customHeight="1">
      <c r="A11" s="2"/>
      <c r="B11" s="3">
        <v>5</v>
      </c>
      <c r="C11" s="4" t="e">
        <f>#REF!</f>
        <v>#REF!</v>
      </c>
      <c r="D11" s="5" t="e">
        <f>#REF!</f>
        <v>#REF!</v>
      </c>
      <c r="E11" s="9" t="e">
        <f>#REF!</f>
        <v>#REF!</v>
      </c>
      <c r="F11" s="9" t="e">
        <f>#REF!</f>
        <v>#REF!</v>
      </c>
      <c r="G11" s="2"/>
      <c r="H11" s="2"/>
      <c r="I11" s="2"/>
      <c r="J11" s="2"/>
      <c r="K11" s="2"/>
    </row>
    <row r="12" spans="1:11" ht="12" customHeight="1">
      <c r="A12" s="2"/>
      <c r="B12" s="3">
        <v>6</v>
      </c>
      <c r="C12" s="4" t="e">
        <f>#REF!</f>
        <v>#REF!</v>
      </c>
      <c r="D12" s="5" t="e">
        <f>#REF!</f>
        <v>#REF!</v>
      </c>
      <c r="E12" s="9" t="e">
        <f>#REF!</f>
        <v>#REF!</v>
      </c>
      <c r="F12" s="9" t="e">
        <f>#REF!</f>
        <v>#REF!</v>
      </c>
      <c r="G12" s="2"/>
      <c r="H12" s="2"/>
      <c r="I12" s="2"/>
      <c r="J12" s="2"/>
      <c r="K12" s="2"/>
    </row>
    <row r="13" spans="1:11" ht="12" customHeight="1">
      <c r="A13" s="2"/>
      <c r="B13" s="3">
        <v>7</v>
      </c>
      <c r="C13" s="4" t="e">
        <f>#REF!</f>
        <v>#REF!</v>
      </c>
      <c r="D13" s="5" t="e">
        <f>#REF!</f>
        <v>#REF!</v>
      </c>
      <c r="E13" s="9" t="e">
        <f>#REF!</f>
        <v>#REF!</v>
      </c>
      <c r="F13" s="9" t="e">
        <f>#REF!</f>
        <v>#REF!</v>
      </c>
      <c r="G13" s="2"/>
      <c r="H13" s="2"/>
      <c r="I13" s="2"/>
      <c r="J13" s="2"/>
      <c r="K13" s="2"/>
    </row>
    <row r="14" spans="1:11" ht="12" customHeight="1">
      <c r="A14" s="2"/>
      <c r="B14" s="3">
        <v>8</v>
      </c>
      <c r="C14" s="4" t="e">
        <f>#REF!</f>
        <v>#REF!</v>
      </c>
      <c r="D14" s="5" t="e">
        <f>#REF!</f>
        <v>#REF!</v>
      </c>
      <c r="E14" s="9" t="e">
        <f>#REF!</f>
        <v>#REF!</v>
      </c>
      <c r="F14" s="9" t="e">
        <f>#REF!</f>
        <v>#REF!</v>
      </c>
      <c r="G14" s="2"/>
      <c r="H14" s="2"/>
      <c r="I14" s="2"/>
      <c r="J14" s="2"/>
      <c r="K14" s="2"/>
    </row>
    <row r="15" spans="1:11" ht="12" customHeight="1">
      <c r="A15" s="2"/>
      <c r="B15" s="3">
        <v>9</v>
      </c>
      <c r="C15" s="4" t="e">
        <f>#REF!</f>
        <v>#REF!</v>
      </c>
      <c r="D15" s="5" t="e">
        <f>#REF!</f>
        <v>#REF!</v>
      </c>
      <c r="E15" s="9" t="e">
        <f>#REF!</f>
        <v>#REF!</v>
      </c>
      <c r="F15" s="9" t="e">
        <f>#REF!</f>
        <v>#REF!</v>
      </c>
      <c r="G15" s="2"/>
      <c r="H15" s="2"/>
      <c r="I15" s="2"/>
      <c r="J15" s="2"/>
      <c r="K15" s="2"/>
    </row>
    <row r="16" spans="1:11" ht="12" customHeight="1">
      <c r="A16" s="2"/>
      <c r="B16" s="3">
        <v>10</v>
      </c>
      <c r="C16" s="4" t="e">
        <f>#REF!</f>
        <v>#REF!</v>
      </c>
      <c r="D16" s="5" t="e">
        <f>#REF!</f>
        <v>#REF!</v>
      </c>
      <c r="E16" s="9" t="e">
        <f>#REF!</f>
        <v>#REF!</v>
      </c>
      <c r="F16" s="9" t="e">
        <f>#REF!</f>
        <v>#REF!</v>
      </c>
      <c r="G16" s="2"/>
      <c r="H16" s="2"/>
      <c r="I16" s="2"/>
      <c r="J16" s="2"/>
      <c r="K16" s="2"/>
    </row>
    <row r="17" spans="2:11" ht="12" customHeight="1">
      <c r="B17" s="3">
        <v>11</v>
      </c>
      <c r="C17" s="4" t="e">
        <f>#REF!</f>
        <v>#REF!</v>
      </c>
      <c r="D17" s="5" t="e">
        <f>#REF!</f>
        <v>#REF!</v>
      </c>
      <c r="E17" s="9" t="e">
        <f>#REF!</f>
        <v>#REF!</v>
      </c>
      <c r="F17" s="9" t="e">
        <f>#REF!</f>
        <v>#REF!</v>
      </c>
      <c r="G17" s="2"/>
      <c r="H17" s="2"/>
      <c r="I17" s="2"/>
      <c r="J17" s="2"/>
      <c r="K17" s="2"/>
    </row>
    <row r="18" spans="2:11" ht="12" customHeight="1">
      <c r="B18" s="3">
        <v>12</v>
      </c>
      <c r="C18" s="4" t="e">
        <f>#REF!</f>
        <v>#REF!</v>
      </c>
      <c r="D18" s="5" t="e">
        <f>#REF!</f>
        <v>#REF!</v>
      </c>
      <c r="E18" s="9" t="e">
        <f>#REF!</f>
        <v>#REF!</v>
      </c>
      <c r="F18" s="9" t="e">
        <f>#REF!</f>
        <v>#REF!</v>
      </c>
      <c r="G18" s="2"/>
      <c r="H18" s="2"/>
      <c r="I18" s="2"/>
      <c r="J18" s="2"/>
      <c r="K18" s="2"/>
    </row>
    <row r="19" spans="2:11" ht="12" customHeight="1">
      <c r="B19" s="3">
        <v>13</v>
      </c>
      <c r="C19" s="4" t="e">
        <f>#REF!</f>
        <v>#REF!</v>
      </c>
      <c r="D19" s="5" t="e">
        <f>#REF!</f>
        <v>#REF!</v>
      </c>
      <c r="E19" s="9" t="e">
        <f>#REF!</f>
        <v>#REF!</v>
      </c>
      <c r="F19" s="9" t="e">
        <f>#REF!</f>
        <v>#REF!</v>
      </c>
      <c r="G19" s="2"/>
      <c r="H19" s="2"/>
      <c r="I19" s="2"/>
      <c r="J19" s="2"/>
      <c r="K19" s="2"/>
    </row>
    <row r="20" spans="2:11" ht="14.25">
      <c r="D20" s="6"/>
    </row>
    <row r="21" spans="2:11" ht="15.75" customHeight="1">
      <c r="D21" s="6"/>
    </row>
    <row r="22" spans="2:11" ht="15.75" customHeight="1">
      <c r="D22" s="6"/>
    </row>
    <row r="23" spans="2:11" ht="15.75" customHeight="1">
      <c r="D23" s="6"/>
    </row>
    <row r="24" spans="2:11" ht="15.75" customHeight="1">
      <c r="D24" s="6"/>
    </row>
    <row r="25" spans="2:11" ht="15.75" customHeight="1">
      <c r="D25" s="6"/>
    </row>
    <row r="26" spans="2:11" ht="15.75" customHeight="1">
      <c r="D26" s="6"/>
    </row>
    <row r="27" spans="2:11" ht="15.75" customHeight="1">
      <c r="D27" s="6"/>
    </row>
    <row r="28" spans="2:11" ht="15.75" customHeight="1">
      <c r="D28" s="6"/>
    </row>
    <row r="29" spans="2:11" ht="15.75" customHeight="1">
      <c r="D29" s="6"/>
    </row>
    <row r="30" spans="2:11" ht="15.75" customHeight="1">
      <c r="D30" s="6"/>
    </row>
    <row r="31" spans="2:11" ht="15.75" customHeight="1">
      <c r="D31" s="6"/>
    </row>
    <row r="32" spans="2:11" ht="15.75" customHeight="1">
      <c r="D32" s="6"/>
    </row>
    <row r="33" spans="4:4" ht="15.75" customHeight="1">
      <c r="D33" s="6"/>
    </row>
    <row r="34" spans="4:4" ht="15.75" customHeight="1">
      <c r="D34" s="6"/>
    </row>
    <row r="35" spans="4:4" ht="15.75" customHeight="1">
      <c r="D35" s="6"/>
    </row>
    <row r="36" spans="4:4" ht="15.75" customHeight="1">
      <c r="D36" s="6"/>
    </row>
    <row r="37" spans="4:4" ht="15.75" customHeight="1">
      <c r="D37" s="6"/>
    </row>
    <row r="38" spans="4:4" ht="15.75" customHeight="1">
      <c r="D38" s="6"/>
    </row>
    <row r="39" spans="4:4" ht="15.75" customHeight="1">
      <c r="D39" s="6"/>
    </row>
    <row r="40" spans="4:4" ht="15.75" customHeight="1">
      <c r="D40" s="6"/>
    </row>
    <row r="41" spans="4:4" ht="15.75" customHeight="1">
      <c r="D41" s="6"/>
    </row>
    <row r="42" spans="4:4" ht="15.75" customHeight="1">
      <c r="D42" s="6"/>
    </row>
    <row r="43" spans="4:4" ht="15.75" customHeight="1">
      <c r="D43" s="6"/>
    </row>
    <row r="44" spans="4:4" ht="15.75" customHeight="1">
      <c r="D44" s="6"/>
    </row>
    <row r="45" spans="4:4" ht="15.75" customHeight="1">
      <c r="D45" s="6"/>
    </row>
    <row r="46" spans="4:4" ht="15.75" customHeight="1">
      <c r="D46" s="6"/>
    </row>
    <row r="47" spans="4:4" ht="15.75" customHeight="1">
      <c r="D47" s="6"/>
    </row>
    <row r="48" spans="4:4" ht="15.75" customHeight="1">
      <c r="D48" s="6"/>
    </row>
    <row r="49" spans="4:4" ht="15.75" customHeight="1">
      <c r="D49" s="6"/>
    </row>
    <row r="50" spans="4:4" ht="15.75" customHeight="1">
      <c r="D50" s="6"/>
    </row>
    <row r="51" spans="4:4" ht="15.75" customHeight="1">
      <c r="D51" s="6"/>
    </row>
    <row r="52" spans="4:4" ht="15.75" customHeight="1">
      <c r="D52" s="6"/>
    </row>
    <row r="53" spans="4:4" ht="15.75" customHeight="1">
      <c r="D53" s="6"/>
    </row>
    <row r="54" spans="4:4" ht="15.75" customHeight="1">
      <c r="D54" s="6"/>
    </row>
    <row r="55" spans="4:4" ht="15.75" customHeight="1">
      <c r="D55" s="6"/>
    </row>
    <row r="56" spans="4:4" ht="15.75" customHeight="1">
      <c r="D56" s="6"/>
    </row>
    <row r="57" spans="4:4" ht="15.75" customHeight="1">
      <c r="D57" s="6"/>
    </row>
    <row r="58" spans="4:4" ht="15.75" customHeight="1">
      <c r="D58" s="6"/>
    </row>
    <row r="59" spans="4:4" ht="15.75" customHeight="1">
      <c r="D59" s="6"/>
    </row>
    <row r="60" spans="4:4" ht="15.75" customHeight="1">
      <c r="D60" s="6"/>
    </row>
    <row r="61" spans="4:4" ht="15.75" customHeight="1">
      <c r="D61" s="6"/>
    </row>
    <row r="62" spans="4:4" ht="15.75" customHeight="1">
      <c r="D62" s="6"/>
    </row>
    <row r="63" spans="4:4" ht="15.75" customHeight="1">
      <c r="D63" s="6"/>
    </row>
    <row r="64" spans="4:4" ht="15.75" customHeight="1">
      <c r="D64" s="6"/>
    </row>
    <row r="65" spans="4:4" ht="15.75" customHeight="1">
      <c r="D65" s="6"/>
    </row>
    <row r="66" spans="4:4" ht="15.75" customHeight="1">
      <c r="D66" s="6"/>
    </row>
    <row r="67" spans="4:4" ht="15.75" customHeight="1">
      <c r="D67" s="6"/>
    </row>
    <row r="68" spans="4:4" ht="15.75" customHeight="1">
      <c r="D68" s="6"/>
    </row>
    <row r="69" spans="4:4" ht="15.75" customHeight="1">
      <c r="D69" s="6"/>
    </row>
    <row r="70" spans="4:4" ht="15.75" customHeight="1">
      <c r="D70" s="6"/>
    </row>
    <row r="71" spans="4:4" ht="15.75" customHeight="1">
      <c r="D71" s="6"/>
    </row>
    <row r="72" spans="4:4" ht="15.75" customHeight="1">
      <c r="D72" s="6"/>
    </row>
    <row r="73" spans="4:4" ht="15.75" customHeight="1">
      <c r="D73" s="6"/>
    </row>
    <row r="74" spans="4:4" ht="15.75" customHeight="1">
      <c r="D74" s="6"/>
    </row>
    <row r="75" spans="4:4" ht="15.75" customHeight="1">
      <c r="D75" s="6"/>
    </row>
    <row r="76" spans="4:4" ht="15.75" customHeight="1">
      <c r="D76" s="6"/>
    </row>
    <row r="77" spans="4:4" ht="15.75" customHeight="1">
      <c r="D77" s="6"/>
    </row>
    <row r="78" spans="4:4" ht="15.75" customHeight="1">
      <c r="D78" s="6"/>
    </row>
    <row r="79" spans="4:4" ht="15.75" customHeight="1">
      <c r="D79" s="6"/>
    </row>
    <row r="80" spans="4:4" ht="15.75" customHeight="1">
      <c r="D80" s="6"/>
    </row>
    <row r="81" spans="4:4" ht="15.75" customHeight="1">
      <c r="D81" s="6"/>
    </row>
    <row r="82" spans="4:4" ht="15.75" customHeight="1">
      <c r="D82" s="6"/>
    </row>
    <row r="83" spans="4:4" ht="15.75" customHeight="1">
      <c r="D83" s="6"/>
    </row>
    <row r="84" spans="4:4" ht="15.75" customHeight="1">
      <c r="D84" s="6"/>
    </row>
    <row r="85" spans="4:4" ht="15.75" customHeight="1">
      <c r="D85" s="6"/>
    </row>
    <row r="86" spans="4:4" ht="15.75" customHeight="1">
      <c r="D86" s="6"/>
    </row>
    <row r="87" spans="4:4" ht="15.75" customHeight="1">
      <c r="D87" s="6"/>
    </row>
    <row r="88" spans="4:4" ht="15.75" customHeight="1">
      <c r="D88" s="6"/>
    </row>
    <row r="89" spans="4:4" ht="15.75" customHeight="1">
      <c r="D89" s="6"/>
    </row>
    <row r="90" spans="4:4" ht="15.75" customHeight="1">
      <c r="D90" s="6"/>
    </row>
    <row r="91" spans="4:4" ht="15.75" customHeight="1">
      <c r="D91" s="6"/>
    </row>
    <row r="92" spans="4:4" ht="15.75" customHeight="1">
      <c r="D92" s="6"/>
    </row>
    <row r="93" spans="4:4" ht="15.75" customHeight="1">
      <c r="D93" s="6"/>
    </row>
    <row r="94" spans="4:4" ht="15.75" customHeight="1">
      <c r="D94" s="6"/>
    </row>
    <row r="95" spans="4:4" ht="15.75" customHeight="1">
      <c r="D95" s="6"/>
    </row>
    <row r="96" spans="4:4" ht="15.75" customHeight="1">
      <c r="D96" s="6"/>
    </row>
    <row r="97" spans="4:4" ht="15.75" customHeight="1">
      <c r="D97" s="6"/>
    </row>
    <row r="98" spans="4:4" ht="15.75" customHeight="1">
      <c r="D98" s="6"/>
    </row>
    <row r="99" spans="4:4" ht="15.75" customHeight="1">
      <c r="D99" s="6"/>
    </row>
    <row r="100" spans="4:4" ht="15.75" customHeight="1">
      <c r="D100" s="6"/>
    </row>
  </sheetData>
  <mergeCells count="7">
    <mergeCell ref="B1:F1"/>
    <mergeCell ref="B2:F2"/>
    <mergeCell ref="B5:B6"/>
    <mergeCell ref="C5:C6"/>
    <mergeCell ref="D5:D6"/>
    <mergeCell ref="E5:E6"/>
    <mergeCell ref="F5:F6"/>
  </mergeCells>
  <pageMargins left="0.70866141732283472" right="0.31496062992125984" top="0.35433070866141736" bottom="0.74803149606299213" header="0" footer="0"/>
  <pageSetup paperSize="9" orientation="portrait"/>
  <headerFooter>
    <oddFooter>&amp;RСтраница &amp;P из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математика</vt:lpstr>
      <vt:lpstr>соответствие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МетодЦентр</cp:lastModifiedBy>
  <cp:lastPrinted>2023-03-01T10:41:19Z</cp:lastPrinted>
  <dcterms:created xsi:type="dcterms:W3CDTF">2012-12-25T09:12:41Z</dcterms:created>
  <dcterms:modified xsi:type="dcterms:W3CDTF">2023-03-01T15:26:39Z</dcterms:modified>
</cp:coreProperties>
</file>