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170" firstSheet="2" activeTab="2"/>
  </bookViews>
  <sheets>
    <sheet name="Итоговый протокол Испанский" sheetId="8" state="hidden" r:id="rId1"/>
    <sheet name="Испанский" sheetId="1" state="hidden" r:id="rId2"/>
    <sheet name="Итоговый протокол Испанский " sheetId="12" r:id="rId3"/>
    <sheet name="Итальянский" sheetId="2" state="hidden" r:id="rId4"/>
    <sheet name="Китайский" sheetId="3" state="hidden" r:id="rId5"/>
    <sheet name="Испанский протокол " sheetId="4" state="hidden" r:id="rId6"/>
  </sheets>
  <definedNames>
    <definedName name="_xlnm._FilterDatabase" localSheetId="1" hidden="1">Испанский!$A$1:$H$10</definedName>
    <definedName name="_xlnm._FilterDatabase" localSheetId="3" hidden="1">Итальянский!$A$1:$H$8</definedName>
    <definedName name="_xlnm._FilterDatabase" localSheetId="2" hidden="1">'Итоговый протокол Испанский '!$A$7:$Q$14</definedName>
    <definedName name="_xlnm.Print_Area" localSheetId="0">'Итоговый протокол Испанский'!$A$1:$S$30</definedName>
    <definedName name="_xlnm.Print_Area" localSheetId="2">'Итоговый протокол Испанский '!$A$16:$Q$16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2" l="1"/>
  <c r="I9" i="12"/>
  <c r="J9" i="12" s="1"/>
  <c r="I12" i="12"/>
  <c r="J12" i="12" s="1"/>
  <c r="I13" i="12"/>
  <c r="J13" i="12" s="1"/>
  <c r="I11" i="12"/>
  <c r="J11" i="12" s="1"/>
  <c r="I8" i="12"/>
  <c r="J8" i="12" s="1"/>
  <c r="I10" i="12"/>
  <c r="J10" i="12"/>
  <c r="I14" i="12"/>
  <c r="J14" i="12" s="1"/>
  <c r="E22" i="8" l="1"/>
  <c r="E23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J6" i="4" l="1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5" i="4"/>
  <c r="K5" i="4" s="1"/>
  <c r="J4" i="4"/>
  <c r="E17" i="4"/>
  <c r="E18" i="4" s="1"/>
</calcChain>
</file>

<file path=xl/sharedStrings.xml><?xml version="1.0" encoding="utf-8"?>
<sst xmlns="http://schemas.openxmlformats.org/spreadsheetml/2006/main" count="341" uniqueCount="148">
  <si>
    <t>Горячева</t>
  </si>
  <si>
    <t>Софья</t>
  </si>
  <si>
    <t>Сергеевна</t>
  </si>
  <si>
    <t>МАОУ лицей 35 им. Буткова В.В.</t>
  </si>
  <si>
    <t>городской округ "Город Калининград"</t>
  </si>
  <si>
    <t>Кастельяно Пиментель</t>
  </si>
  <si>
    <t>Сара</t>
  </si>
  <si>
    <t>МАОУ СОШ № 33</t>
  </si>
  <si>
    <t>Киселёва</t>
  </si>
  <si>
    <t>Вероника</t>
  </si>
  <si>
    <t>Дмитриевна</t>
  </si>
  <si>
    <t>МАОУ лицей № 23</t>
  </si>
  <si>
    <t>Пименова</t>
  </si>
  <si>
    <t>София</t>
  </si>
  <si>
    <t>Эдуардовна</t>
  </si>
  <si>
    <t>Смирнова</t>
  </si>
  <si>
    <t>Мария</t>
  </si>
  <si>
    <t>Евгеньевна</t>
  </si>
  <si>
    <t>ГАУ КО ОО ШИЛИ</t>
  </si>
  <si>
    <t>Белоусов</t>
  </si>
  <si>
    <t>Марк</t>
  </si>
  <si>
    <t>Денисович</t>
  </si>
  <si>
    <t>МАОУ гимназия № 32</t>
  </si>
  <si>
    <t>Лыжов</t>
  </si>
  <si>
    <t>Даниил</t>
  </si>
  <si>
    <t>Андреевич</t>
  </si>
  <si>
    <t>Клеббе</t>
  </si>
  <si>
    <t>Лена</t>
  </si>
  <si>
    <t>МБОУ СОШ "Школа будущего"</t>
  </si>
  <si>
    <t>Гурьевский муниципальный округ</t>
  </si>
  <si>
    <t>Чамочумби-Андрианова</t>
  </si>
  <si>
    <t>Аксель</t>
  </si>
  <si>
    <t>Кирилл</t>
  </si>
  <si>
    <t>Фамилия</t>
  </si>
  <si>
    <t>Имя</t>
  </si>
  <si>
    <t>Отчество</t>
  </si>
  <si>
    <t>класс</t>
  </si>
  <si>
    <t>ОУ</t>
  </si>
  <si>
    <t>МО</t>
  </si>
  <si>
    <t>Шифр</t>
  </si>
  <si>
    <t>11-2_1</t>
  </si>
  <si>
    <t>11-1_1</t>
  </si>
  <si>
    <t>10-1_1</t>
  </si>
  <si>
    <t>11-3_1</t>
  </si>
  <si>
    <t>Кремень</t>
  </si>
  <si>
    <t>МАОУ лицей № 49</t>
  </si>
  <si>
    <t>Лысенкова</t>
  </si>
  <si>
    <t>Валерия</t>
  </si>
  <si>
    <t>Владиславовна</t>
  </si>
  <si>
    <t>МАОУ СОШ № 56</t>
  </si>
  <si>
    <t>Романько</t>
  </si>
  <si>
    <t>Алиса</t>
  </si>
  <si>
    <t>Александровна</t>
  </si>
  <si>
    <t>Чукина</t>
  </si>
  <si>
    <t>Ульяна</t>
  </si>
  <si>
    <t>Васильевна</t>
  </si>
  <si>
    <t>МАОУ лицей № 18</t>
  </si>
  <si>
    <t>Кухтенков</t>
  </si>
  <si>
    <t>Никита</t>
  </si>
  <si>
    <t>Сергеевич</t>
  </si>
  <si>
    <t>МАОУ гимназия № 22</t>
  </si>
  <si>
    <t>Попов</t>
  </si>
  <si>
    <t>АНО СОШ "Росток"</t>
  </si>
  <si>
    <t>Снусси</t>
  </si>
  <si>
    <t>Адам</t>
  </si>
  <si>
    <t>МАОУ СОШ № 19</t>
  </si>
  <si>
    <t>10-2_1</t>
  </si>
  <si>
    <t>Класс</t>
  </si>
  <si>
    <t>10-3_1</t>
  </si>
  <si>
    <t>Рахманова</t>
  </si>
  <si>
    <t>Кристина</t>
  </si>
  <si>
    <t>Салова</t>
  </si>
  <si>
    <t>Екатерина</t>
  </si>
  <si>
    <t>Алексеевна</t>
  </si>
  <si>
    <t>МАОУ СОШ № 59</t>
  </si>
  <si>
    <t>Финогенов</t>
  </si>
  <si>
    <t>Родион</t>
  </si>
  <si>
    <t>Александрович</t>
  </si>
  <si>
    <t>Чжан</t>
  </si>
  <si>
    <t>Илья</t>
  </si>
  <si>
    <t>Лидзенович</t>
  </si>
  <si>
    <t>МАОУ СОШ № 2</t>
  </si>
  <si>
    <t xml:space="preserve">№ </t>
  </si>
  <si>
    <t>Номер задания</t>
  </si>
  <si>
    <t>Первичный балл</t>
  </si>
  <si>
    <t>Предварительный результат</t>
  </si>
  <si>
    <t>Устная речь</t>
  </si>
  <si>
    <t>Макс.балл</t>
  </si>
  <si>
    <t>9-2</t>
  </si>
  <si>
    <t>9-1</t>
  </si>
  <si>
    <t>9-3</t>
  </si>
  <si>
    <t>10-1</t>
  </si>
  <si>
    <t>11-1</t>
  </si>
  <si>
    <t xml:space="preserve">Дата </t>
  </si>
  <si>
    <t>Количество заявленных участников:</t>
  </si>
  <si>
    <t>Количество не явившихся:</t>
  </si>
  <si>
    <t>Количество участников:</t>
  </si>
  <si>
    <t>Подпись председателя жюри  ____________________________________</t>
  </si>
  <si>
    <t>11-2</t>
  </si>
  <si>
    <t>11-3</t>
  </si>
  <si>
    <t>Аудирование</t>
  </si>
  <si>
    <t>Лексико-грамматический тест</t>
  </si>
  <si>
    <t>Лингвострановедение</t>
  </si>
  <si>
    <t>Чтение</t>
  </si>
  <si>
    <t>Письменное задание</t>
  </si>
  <si>
    <t>Подпись секретаря _________________________________</t>
  </si>
  <si>
    <t>К-1</t>
  </si>
  <si>
    <t>К-2</t>
  </si>
  <si>
    <t>К-3</t>
  </si>
  <si>
    <t>К-4</t>
  </si>
  <si>
    <t>Ит-7</t>
  </si>
  <si>
    <t>Ит-4</t>
  </si>
  <si>
    <t>Ит-2</t>
  </si>
  <si>
    <t>Ит-1</t>
  </si>
  <si>
    <t>Ит-5</t>
  </si>
  <si>
    <t>Ит-3</t>
  </si>
  <si>
    <t>Ит-6</t>
  </si>
  <si>
    <t>Ис-5</t>
  </si>
  <si>
    <t>Ис-3</t>
  </si>
  <si>
    <t>Ис-2</t>
  </si>
  <si>
    <t>Ис-4</t>
  </si>
  <si>
    <t>Ис-8</t>
  </si>
  <si>
    <t>Ис-6</t>
  </si>
  <si>
    <t>Ис-7</t>
  </si>
  <si>
    <t>Ис-1</t>
  </si>
  <si>
    <t>Ис-9</t>
  </si>
  <si>
    <t>Шифр рассадки</t>
  </si>
  <si>
    <t xml:space="preserve">Региональный этап всероссийской олимпиады школьников </t>
  </si>
  <si>
    <t>Протокол заседания жюри</t>
  </si>
  <si>
    <t>Предмет: Испанский язык</t>
  </si>
  <si>
    <t>Дата проведения: 17,18  января 2023 г.</t>
  </si>
  <si>
    <t>9-11</t>
  </si>
  <si>
    <t>Место</t>
  </si>
  <si>
    <t>Тип диплома</t>
  </si>
  <si>
    <t>Образовательная организация</t>
  </si>
  <si>
    <t>Победитель</t>
  </si>
  <si>
    <t>Призёр</t>
  </si>
  <si>
    <t>Итоговый результат</t>
  </si>
  <si>
    <t>Итоговый балл</t>
  </si>
  <si>
    <t>09-2_1</t>
  </si>
  <si>
    <t>09-1_1</t>
  </si>
  <si>
    <t>09-3_1</t>
  </si>
  <si>
    <t>имя</t>
  </si>
  <si>
    <t>отчество</t>
  </si>
  <si>
    <t>Статус</t>
  </si>
  <si>
    <t xml:space="preserve">Победитель </t>
  </si>
  <si>
    <t>Участник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</si>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</sst>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9"/>
      <name val="Arimo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mo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mo"/>
    </font>
    <font>
      <b/>
      <i/>
      <sz val="10"/>
      <name val="Arimo"/>
    </font>
    <font>
      <b/>
      <i/>
      <u/>
      <sz val="10"/>
      <name val="Arimo"/>
    </font>
    <font>
      <sz val="10"/>
      <name val="Arimo"/>
    </font>
    <font>
      <sz val="8"/>
      <name val="Arimo"/>
    </font>
    <font>
      <sz val="10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0" fontId="23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</cellStyleXfs>
  <cellXfs count="18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2" fillId="0" borderId="0" xfId="0" applyFont="1"/>
    <xf numFmtId="0" fontId="11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0" fillId="0" borderId="0" xfId="0" applyFont="1" applyAlignment="1"/>
    <xf numFmtId="0" fontId="0" fillId="0" borderId="0" xfId="0" applyFont="1" applyBorder="1" applyAlignment="1"/>
    <xf numFmtId="0" fontId="1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1" fontId="15" fillId="0" borderId="5" xfId="1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6" fillId="0" borderId="0" xfId="0" applyFont="1" applyBorder="1" applyAlignment="1"/>
    <xf numFmtId="0" fontId="16" fillId="0" borderId="0" xfId="0" applyFont="1" applyAlignment="1"/>
    <xf numFmtId="0" fontId="14" fillId="0" borderId="0" xfId="0" applyFont="1" applyAlignment="1">
      <alignment horizontal="right" wrapText="1"/>
    </xf>
    <xf numFmtId="14" fontId="14" fillId="0" borderId="0" xfId="0" applyNumberFormat="1" applyFont="1" applyAlignment="1">
      <alignment horizontal="left"/>
    </xf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0" fillId="0" borderId="0" xfId="0"/>
    <xf numFmtId="0" fontId="17" fillId="5" borderId="5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/>
    </xf>
    <xf numFmtId="49" fontId="11" fillId="0" borderId="7" xfId="0" applyNumberFormat="1" applyFont="1" applyBorder="1"/>
    <xf numFmtId="49" fontId="3" fillId="0" borderId="5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12" fillId="0" borderId="0" xfId="2" applyFont="1"/>
    <xf numFmtId="0" fontId="12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0" fontId="19" fillId="0" borderId="0" xfId="2" applyFont="1" applyAlignment="1">
      <alignment horizontal="center"/>
    </xf>
    <xf numFmtId="0" fontId="21" fillId="0" borderId="0" xfId="2" applyFont="1"/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ill="1"/>
    <xf numFmtId="0" fontId="24" fillId="0" borderId="5" xfId="0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4" fillId="0" borderId="8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 wrapText="1"/>
    </xf>
    <xf numFmtId="0" fontId="24" fillId="5" borderId="5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/>
    </xf>
    <xf numFmtId="1" fontId="26" fillId="0" borderId="5" xfId="1" applyNumberFormat="1" applyFont="1" applyBorder="1" applyAlignment="1">
      <alignment horizontal="center"/>
    </xf>
    <xf numFmtId="0" fontId="22" fillId="0" borderId="5" xfId="2" applyFont="1" applyBorder="1" applyAlignment="1">
      <alignment horizontal="center"/>
    </xf>
    <xf numFmtId="0" fontId="28" fillId="0" borderId="5" xfId="2" applyFont="1" applyBorder="1" applyAlignment="1"/>
    <xf numFmtId="0" fontId="27" fillId="5" borderId="0" xfId="0" applyFont="1" applyFill="1" applyBorder="1" applyAlignment="1">
      <alignment vertical="top" wrapText="1"/>
    </xf>
    <xf numFmtId="0" fontId="22" fillId="0" borderId="5" xfId="2" applyFont="1" applyBorder="1"/>
    <xf numFmtId="0" fontId="27" fillId="5" borderId="13" xfId="0" applyFont="1" applyFill="1" applyBorder="1" applyAlignment="1">
      <alignment vertical="top" wrapText="1"/>
    </xf>
    <xf numFmtId="0" fontId="29" fillId="0" borderId="5" xfId="0" applyFont="1" applyBorder="1"/>
    <xf numFmtId="0" fontId="24" fillId="5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 wrapText="1"/>
    </xf>
    <xf numFmtId="0" fontId="30" fillId="5" borderId="13" xfId="0" applyFont="1" applyFill="1" applyBorder="1" applyAlignment="1">
      <alignment vertical="top" wrapText="1"/>
    </xf>
    <xf numFmtId="0" fontId="24" fillId="0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49" fontId="24" fillId="0" borderId="7" xfId="0" applyNumberFormat="1" applyFont="1" applyBorder="1"/>
    <xf numFmtId="0" fontId="24" fillId="0" borderId="5" xfId="0" applyFont="1" applyBorder="1"/>
    <xf numFmtId="0" fontId="28" fillId="0" borderId="5" xfId="0" applyFont="1" applyBorder="1" applyAlignment="1">
      <alignment horizontal="center"/>
    </xf>
    <xf numFmtId="0" fontId="27" fillId="5" borderId="9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4" fontId="14" fillId="0" borderId="0" xfId="0" applyNumberFormat="1" applyFont="1" applyFill="1" applyAlignment="1">
      <alignment horizontal="left"/>
    </xf>
    <xf numFmtId="0" fontId="17" fillId="0" borderId="0" xfId="2" applyFont="1" applyAlignment="1"/>
    <xf numFmtId="0" fontId="3" fillId="0" borderId="0" xfId="0" applyFont="1"/>
    <xf numFmtId="0" fontId="32" fillId="0" borderId="0" xfId="2" applyFont="1"/>
    <xf numFmtId="0" fontId="33" fillId="0" borderId="0" xfId="2" applyFont="1"/>
    <xf numFmtId="0" fontId="32" fillId="0" borderId="0" xfId="2" applyFont="1" applyAlignment="1">
      <alignment horizontal="center"/>
    </xf>
    <xf numFmtId="0" fontId="17" fillId="0" borderId="0" xfId="2" applyFont="1"/>
    <xf numFmtId="0" fontId="17" fillId="0" borderId="0" xfId="2" applyFont="1" applyAlignment="1">
      <alignment horizontal="center"/>
    </xf>
    <xf numFmtId="0" fontId="33" fillId="0" borderId="0" xfId="2" applyFont="1" applyAlignment="1">
      <alignment horizontal="left"/>
    </xf>
    <xf numFmtId="0" fontId="17" fillId="0" borderId="5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" fontId="31" fillId="0" borderId="5" xfId="1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 vertical="center"/>
    </xf>
    <xf numFmtId="1" fontId="31" fillId="0" borderId="5" xfId="1" applyNumberFormat="1" applyFont="1" applyFill="1" applyBorder="1" applyAlignment="1">
      <alignment horizontal="center"/>
    </xf>
    <xf numFmtId="0" fontId="3" fillId="0" borderId="0" xfId="0" applyFont="1" applyFill="1"/>
    <xf numFmtId="0" fontId="17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5" borderId="5" xfId="0" applyFont="1" applyFill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1" fillId="0" borderId="5" xfId="0" applyFont="1" applyBorder="1" applyAlignment="1">
      <alignment horizontal="left"/>
    </xf>
    <xf numFmtId="49" fontId="34" fillId="0" borderId="5" xfId="0" applyNumberFormat="1" applyFont="1" applyFill="1" applyBorder="1" applyAlignment="1">
      <alignment horizontal="center" wrapText="1"/>
    </xf>
    <xf numFmtId="0" fontId="31" fillId="0" borderId="5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/>
    </xf>
    <xf numFmtId="0" fontId="34" fillId="0" borderId="5" xfId="0" applyFont="1" applyFill="1" applyBorder="1" applyAlignment="1">
      <alignment vertical="top" wrapText="1"/>
    </xf>
    <xf numFmtId="0" fontId="34" fillId="0" borderId="0" xfId="0" applyFont="1"/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7" fillId="0" borderId="0" xfId="2" applyFont="1" applyAlignment="1"/>
    <xf numFmtId="49" fontId="20" fillId="0" borderId="0" xfId="2" applyNumberFormat="1" applyFont="1" applyAlignment="1">
      <alignment horizontal="left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7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5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24" fillId="0" borderId="5" xfId="2" applyFont="1" applyBorder="1" applyAlignment="1">
      <alignment horizontal="center" vertical="center" textRotation="90" wrapText="1"/>
    </xf>
    <xf numFmtId="0" fontId="24" fillId="0" borderId="6" xfId="2" applyFont="1" applyBorder="1" applyAlignment="1">
      <alignment horizontal="center" vertical="center" textRotation="90" wrapText="1"/>
    </xf>
    <xf numFmtId="0" fontId="31" fillId="0" borderId="0" xfId="2" applyFont="1" applyAlignment="1">
      <alignment horizontal="center"/>
    </xf>
    <xf numFmtId="0" fontId="17" fillId="0" borderId="0" xfId="2" applyFont="1" applyAlignment="1"/>
    <xf numFmtId="0" fontId="17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5" xfId="2" applyFont="1" applyBorder="1" applyAlignment="1">
      <alignment horizontal="center" vertical="center" textRotation="90" wrapText="1"/>
    </xf>
    <xf numFmtId="0" fontId="17" fillId="0" borderId="5" xfId="2" applyFont="1" applyBorder="1"/>
    <xf numFmtId="0" fontId="3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/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</cellXfs>
  <cellStyles count="12">
    <cellStyle name="Обычный" xfId="0" builtinId="0"/>
    <cellStyle name="Обычный 13 2" xfId="5"/>
    <cellStyle name="Обычный 13 2 2" xfId="7"/>
    <cellStyle name="Обычный 13 2 2 2" xfId="11"/>
    <cellStyle name="Обычный 13 2 3" xfId="10"/>
    <cellStyle name="Обычный 13 2 4" xfId="8"/>
    <cellStyle name="Обычный 2" xfId="4"/>
    <cellStyle name="Обычный 3" xfId="3"/>
    <cellStyle name="Обычный 4" xfId="2"/>
    <cellStyle name="Процентный" xfId="1" builtinId="5"/>
    <cellStyle name="Процентный 2" xfId="6"/>
    <cellStyle name="Процентный 3" xfId="9"/>
  </cellStyles>
  <dxfs count="2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showWhiteSpace="0" zoomScale="70" zoomScaleNormal="70" workbookViewId="0">
      <selection activeCell="U15" sqref="U15"/>
    </sheetView>
  </sheetViews>
  <sheetFormatPr defaultColWidth="8.85546875" defaultRowHeight="15"/>
  <cols>
    <col min="1" max="1" width="8.85546875" style="55" customWidth="1"/>
    <col min="2" max="2" width="7.5703125" style="55" bestFit="1" customWidth="1"/>
    <col min="3" max="3" width="10.85546875" style="55" customWidth="1"/>
    <col min="4" max="4" width="9.7109375" style="55" bestFit="1" customWidth="1"/>
    <col min="5" max="6" width="8.85546875" style="55"/>
    <col min="7" max="7" width="6.5703125" style="55" customWidth="1"/>
    <col min="8" max="8" width="6.7109375" style="55" customWidth="1"/>
    <col min="9" max="9" width="5.7109375" style="55" customWidth="1"/>
    <col min="10" max="10" width="7.7109375" style="55" customWidth="1"/>
    <col min="11" max="11" width="7.28515625" style="55" customWidth="1"/>
    <col min="12" max="12" width="5.42578125" style="55" customWidth="1"/>
    <col min="13" max="13" width="5.28515625" style="55" customWidth="1"/>
    <col min="14" max="14" width="9.7109375" style="55" customWidth="1"/>
    <col min="15" max="15" width="24.5703125" style="55" bestFit="1" customWidth="1"/>
    <col min="16" max="16" width="10.28515625" style="55" bestFit="1" customWidth="1"/>
    <col min="17" max="17" width="12.7109375" style="55" bestFit="1" customWidth="1"/>
    <col min="18" max="18" width="30.85546875" style="55" customWidth="1"/>
    <col min="19" max="16384" width="8.85546875" style="55"/>
  </cols>
  <sheetData>
    <row r="1" spans="1:18">
      <c r="A1" s="144" t="s">
        <v>127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62"/>
    </row>
    <row r="2" spans="1:18">
      <c r="A2" s="144" t="s">
        <v>128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62"/>
    </row>
    <row r="3" spans="1:18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2"/>
    </row>
    <row r="4" spans="1:18">
      <c r="A4" s="64"/>
      <c r="B4" s="64" t="s">
        <v>67</v>
      </c>
      <c r="C4" s="146" t="s">
        <v>131</v>
      </c>
      <c r="D4" s="145"/>
      <c r="E4" s="64" t="s">
        <v>129</v>
      </c>
      <c r="F4" s="64"/>
      <c r="G4" s="64"/>
      <c r="H4" s="64"/>
      <c r="I4" s="64"/>
      <c r="J4" s="65"/>
      <c r="K4" s="65"/>
      <c r="L4" s="66"/>
      <c r="M4" s="64"/>
    </row>
    <row r="5" spans="1:18">
      <c r="A5" s="67"/>
      <c r="B5" s="67"/>
      <c r="C5" s="68"/>
      <c r="D5" s="68"/>
      <c r="E5" s="69" t="s">
        <v>130</v>
      </c>
      <c r="F5" s="68"/>
      <c r="G5" s="69"/>
      <c r="H5" s="69"/>
      <c r="I5" s="69"/>
      <c r="J5" s="67"/>
      <c r="K5" s="68"/>
      <c r="L5" s="68"/>
      <c r="M5" s="67"/>
    </row>
    <row r="6" spans="1:18">
      <c r="A6" s="67"/>
      <c r="B6" s="67"/>
      <c r="C6" s="68"/>
      <c r="D6" s="68"/>
      <c r="E6" s="69"/>
      <c r="F6" s="68"/>
      <c r="G6" s="69"/>
      <c r="H6" s="69"/>
      <c r="I6" s="69"/>
      <c r="J6" s="67"/>
      <c r="K6" s="68"/>
      <c r="L6" s="68"/>
      <c r="M6" s="67"/>
    </row>
    <row r="7" spans="1:18" ht="14.45" customHeight="1">
      <c r="A7" s="147" t="s">
        <v>82</v>
      </c>
      <c r="B7" s="147" t="s">
        <v>39</v>
      </c>
      <c r="C7" s="147" t="s">
        <v>126</v>
      </c>
      <c r="D7" s="149" t="s">
        <v>83</v>
      </c>
      <c r="E7" s="150"/>
      <c r="F7" s="150"/>
      <c r="G7" s="150"/>
      <c r="H7" s="150"/>
      <c r="I7" s="151"/>
      <c r="J7" s="152" t="s">
        <v>84</v>
      </c>
      <c r="K7" s="152" t="s">
        <v>137</v>
      </c>
      <c r="L7" s="152" t="s">
        <v>67</v>
      </c>
      <c r="M7" s="158" t="s">
        <v>132</v>
      </c>
      <c r="N7" s="140" t="s">
        <v>133</v>
      </c>
      <c r="O7" s="141" t="s">
        <v>33</v>
      </c>
      <c r="P7" s="141" t="s">
        <v>34</v>
      </c>
      <c r="Q7" s="141" t="s">
        <v>35</v>
      </c>
      <c r="R7" s="155" t="s">
        <v>134</v>
      </c>
    </row>
    <row r="8" spans="1:18" ht="42.6" customHeight="1">
      <c r="A8" s="148"/>
      <c r="B8" s="148"/>
      <c r="C8" s="148"/>
      <c r="D8" s="72" t="s">
        <v>100</v>
      </c>
      <c r="E8" s="72" t="s">
        <v>101</v>
      </c>
      <c r="F8" s="72" t="s">
        <v>102</v>
      </c>
      <c r="G8" s="72" t="s">
        <v>103</v>
      </c>
      <c r="H8" s="73" t="s">
        <v>104</v>
      </c>
      <c r="I8" s="73" t="s">
        <v>86</v>
      </c>
      <c r="J8" s="153"/>
      <c r="K8" s="153"/>
      <c r="L8" s="154"/>
      <c r="M8" s="158"/>
      <c r="N8" s="140"/>
      <c r="O8" s="142"/>
      <c r="P8" s="142"/>
      <c r="Q8" s="142"/>
      <c r="R8" s="155"/>
    </row>
    <row r="9" spans="1:18">
      <c r="A9" s="72"/>
      <c r="B9" s="138" t="s">
        <v>87</v>
      </c>
      <c r="C9" s="139"/>
      <c r="D9" s="74">
        <v>15</v>
      </c>
      <c r="E9" s="74">
        <v>20</v>
      </c>
      <c r="F9" s="74">
        <v>10</v>
      </c>
      <c r="G9" s="74">
        <v>10</v>
      </c>
      <c r="H9" s="75">
        <v>20</v>
      </c>
      <c r="I9" s="75">
        <v>25</v>
      </c>
      <c r="J9" s="74">
        <f>SUM(D9:I9)</f>
        <v>100</v>
      </c>
      <c r="K9" s="76">
        <v>100</v>
      </c>
      <c r="L9" s="154"/>
      <c r="M9" s="159"/>
      <c r="N9" s="140"/>
      <c r="O9" s="143"/>
      <c r="P9" s="143"/>
      <c r="Q9" s="143"/>
      <c r="R9" s="156"/>
    </row>
    <row r="10" spans="1:18" ht="15.6" customHeight="1">
      <c r="A10" s="77">
        <v>1</v>
      </c>
      <c r="B10" s="78" t="s">
        <v>89</v>
      </c>
      <c r="C10" s="79" t="s">
        <v>119</v>
      </c>
      <c r="D10" s="72">
        <v>11</v>
      </c>
      <c r="E10" s="72">
        <v>17</v>
      </c>
      <c r="F10" s="72">
        <v>4</v>
      </c>
      <c r="G10" s="72">
        <v>8</v>
      </c>
      <c r="H10" s="73">
        <v>17</v>
      </c>
      <c r="I10" s="73">
        <v>25</v>
      </c>
      <c r="J10" s="80">
        <f>SUM(D10:I10)</f>
        <v>82</v>
      </c>
      <c r="K10" s="81">
        <f>J10</f>
        <v>82</v>
      </c>
      <c r="L10" s="80">
        <v>9</v>
      </c>
      <c r="M10" s="82">
        <v>2</v>
      </c>
      <c r="N10" s="83" t="s">
        <v>136</v>
      </c>
      <c r="O10" s="84" t="s">
        <v>8</v>
      </c>
      <c r="P10" s="84" t="s">
        <v>9</v>
      </c>
      <c r="Q10" s="84" t="s">
        <v>10</v>
      </c>
      <c r="R10" s="99" t="s">
        <v>11</v>
      </c>
    </row>
    <row r="11" spans="1:18">
      <c r="A11" s="77">
        <v>2</v>
      </c>
      <c r="B11" s="78" t="s">
        <v>88</v>
      </c>
      <c r="C11" s="79" t="s">
        <v>117</v>
      </c>
      <c r="D11" s="72">
        <v>5</v>
      </c>
      <c r="E11" s="72">
        <v>9</v>
      </c>
      <c r="F11" s="72">
        <v>3</v>
      </c>
      <c r="G11" s="72">
        <v>3</v>
      </c>
      <c r="H11" s="73">
        <v>6</v>
      </c>
      <c r="I11" s="73">
        <v>9</v>
      </c>
      <c r="J11" s="80">
        <f t="shared" ref="J11:J18" si="0">SUM(D11:I11)</f>
        <v>35</v>
      </c>
      <c r="K11" s="81">
        <f t="shared" ref="K11:K18" si="1">J11</f>
        <v>35</v>
      </c>
      <c r="L11" s="80">
        <v>9</v>
      </c>
      <c r="M11" s="82"/>
      <c r="N11" s="85"/>
      <c r="O11" s="86" t="s">
        <v>0</v>
      </c>
      <c r="P11" s="86" t="s">
        <v>1</v>
      </c>
      <c r="Q11" s="86" t="s">
        <v>2</v>
      </c>
      <c r="R11" s="99" t="s">
        <v>3</v>
      </c>
    </row>
    <row r="12" spans="1:18">
      <c r="A12" s="77">
        <v>3</v>
      </c>
      <c r="B12" s="78" t="s">
        <v>90</v>
      </c>
      <c r="C12" s="79" t="s">
        <v>122</v>
      </c>
      <c r="D12" s="72">
        <v>9</v>
      </c>
      <c r="E12" s="72">
        <v>6</v>
      </c>
      <c r="F12" s="72">
        <v>3</v>
      </c>
      <c r="G12" s="72">
        <v>5</v>
      </c>
      <c r="H12" s="73">
        <v>0</v>
      </c>
      <c r="I12" s="73">
        <v>7</v>
      </c>
      <c r="J12" s="80">
        <f t="shared" si="0"/>
        <v>30</v>
      </c>
      <c r="K12" s="81">
        <f t="shared" si="1"/>
        <v>30</v>
      </c>
      <c r="L12" s="80">
        <v>9</v>
      </c>
      <c r="M12" s="80"/>
      <c r="N12" s="87"/>
      <c r="O12" s="86" t="s">
        <v>12</v>
      </c>
      <c r="P12" s="86" t="s">
        <v>13</v>
      </c>
      <c r="Q12" s="86" t="s">
        <v>14</v>
      </c>
      <c r="R12" s="99" t="s">
        <v>3</v>
      </c>
    </row>
    <row r="13" spans="1:18">
      <c r="A13" s="77">
        <v>4</v>
      </c>
      <c r="B13" s="78" t="s">
        <v>91</v>
      </c>
      <c r="C13" s="79" t="s">
        <v>120</v>
      </c>
      <c r="D13" s="80">
        <v>9</v>
      </c>
      <c r="E13" s="80">
        <v>6</v>
      </c>
      <c r="F13" s="80">
        <v>2</v>
      </c>
      <c r="G13" s="80">
        <v>4</v>
      </c>
      <c r="H13" s="88">
        <v>9</v>
      </c>
      <c r="I13" s="88">
        <v>23</v>
      </c>
      <c r="J13" s="80">
        <f t="shared" si="0"/>
        <v>53</v>
      </c>
      <c r="K13" s="81">
        <f t="shared" si="1"/>
        <v>53</v>
      </c>
      <c r="L13" s="80">
        <v>10</v>
      </c>
      <c r="M13" s="89"/>
      <c r="N13" s="87"/>
      <c r="O13" s="86" t="s">
        <v>15</v>
      </c>
      <c r="P13" s="86" t="s">
        <v>16</v>
      </c>
      <c r="Q13" s="86" t="s">
        <v>17</v>
      </c>
      <c r="R13" s="99" t="s">
        <v>18</v>
      </c>
    </row>
    <row r="14" spans="1:18">
      <c r="A14" s="77">
        <v>5</v>
      </c>
      <c r="B14" s="78" t="s">
        <v>92</v>
      </c>
      <c r="C14" s="79" t="s">
        <v>118</v>
      </c>
      <c r="D14" s="80">
        <v>7</v>
      </c>
      <c r="E14" s="80">
        <v>7</v>
      </c>
      <c r="F14" s="80">
        <v>3</v>
      </c>
      <c r="G14" s="80">
        <v>3</v>
      </c>
      <c r="H14" s="73">
        <v>12</v>
      </c>
      <c r="I14" s="88">
        <v>23</v>
      </c>
      <c r="J14" s="80">
        <f t="shared" si="0"/>
        <v>55</v>
      </c>
      <c r="K14" s="81">
        <f t="shared" si="1"/>
        <v>55</v>
      </c>
      <c r="L14" s="80">
        <v>11</v>
      </c>
      <c r="M14" s="90"/>
      <c r="N14" s="87"/>
      <c r="O14" s="86" t="s">
        <v>5</v>
      </c>
      <c r="P14" s="86" t="s">
        <v>6</v>
      </c>
      <c r="Q14" s="91"/>
      <c r="R14" s="99" t="s">
        <v>7</v>
      </c>
    </row>
    <row r="15" spans="1:18">
      <c r="A15" s="77">
        <v>6</v>
      </c>
      <c r="B15" s="78" t="s">
        <v>98</v>
      </c>
      <c r="C15" s="79" t="s">
        <v>123</v>
      </c>
      <c r="D15" s="80">
        <v>7</v>
      </c>
      <c r="E15" s="80">
        <v>9</v>
      </c>
      <c r="F15" s="80">
        <v>4</v>
      </c>
      <c r="G15" s="80">
        <v>7</v>
      </c>
      <c r="H15" s="88">
        <v>0</v>
      </c>
      <c r="I15" s="88">
        <v>2</v>
      </c>
      <c r="J15" s="80">
        <f t="shared" si="0"/>
        <v>29</v>
      </c>
      <c r="K15" s="81">
        <f t="shared" si="1"/>
        <v>29</v>
      </c>
      <c r="L15" s="92">
        <v>11</v>
      </c>
      <c r="M15" s="89"/>
      <c r="N15" s="87"/>
      <c r="O15" s="86" t="s">
        <v>19</v>
      </c>
      <c r="P15" s="86" t="s">
        <v>20</v>
      </c>
      <c r="Q15" s="86" t="s">
        <v>21</v>
      </c>
      <c r="R15" s="99" t="s">
        <v>22</v>
      </c>
    </row>
    <row r="16" spans="1:18">
      <c r="A16" s="77">
        <v>7</v>
      </c>
      <c r="B16" s="78" t="s">
        <v>99</v>
      </c>
      <c r="C16" s="79" t="s">
        <v>124</v>
      </c>
      <c r="D16" s="80">
        <v>13</v>
      </c>
      <c r="E16" s="80">
        <v>12</v>
      </c>
      <c r="F16" s="80">
        <v>4</v>
      </c>
      <c r="G16" s="80">
        <v>9</v>
      </c>
      <c r="H16" s="88">
        <v>20</v>
      </c>
      <c r="I16" s="88">
        <v>25</v>
      </c>
      <c r="J16" s="80">
        <f t="shared" si="0"/>
        <v>83</v>
      </c>
      <c r="K16" s="81">
        <f t="shared" si="1"/>
        <v>83</v>
      </c>
      <c r="L16" s="92">
        <v>11</v>
      </c>
      <c r="M16" s="93">
        <v>1</v>
      </c>
      <c r="N16" s="87" t="s">
        <v>135</v>
      </c>
      <c r="O16" s="86" t="s">
        <v>23</v>
      </c>
      <c r="P16" s="86" t="s">
        <v>24</v>
      </c>
      <c r="Q16" s="86" t="s">
        <v>25</v>
      </c>
      <c r="R16" s="99" t="s">
        <v>22</v>
      </c>
    </row>
    <row r="17" spans="1:18">
      <c r="A17" s="94">
        <v>8</v>
      </c>
      <c r="B17" s="95"/>
      <c r="C17" s="79" t="s">
        <v>121</v>
      </c>
      <c r="D17" s="80"/>
      <c r="E17" s="80"/>
      <c r="F17" s="80"/>
      <c r="G17" s="80"/>
      <c r="H17" s="88"/>
      <c r="I17" s="88"/>
      <c r="J17" s="80">
        <f t="shared" si="0"/>
        <v>0</v>
      </c>
      <c r="K17" s="81">
        <f t="shared" si="1"/>
        <v>0</v>
      </c>
      <c r="L17" s="92"/>
      <c r="M17" s="93"/>
      <c r="N17" s="87"/>
      <c r="O17" s="86" t="s">
        <v>26</v>
      </c>
      <c r="P17" s="86" t="s">
        <v>27</v>
      </c>
      <c r="Q17" s="91"/>
      <c r="R17" s="99" t="s">
        <v>28</v>
      </c>
    </row>
    <row r="18" spans="1:18">
      <c r="A18" s="94">
        <v>9</v>
      </c>
      <c r="B18" s="96"/>
      <c r="C18" s="79" t="s">
        <v>125</v>
      </c>
      <c r="D18" s="80"/>
      <c r="E18" s="80"/>
      <c r="F18" s="80"/>
      <c r="G18" s="80"/>
      <c r="H18" s="80"/>
      <c r="I18" s="80"/>
      <c r="J18" s="80">
        <f t="shared" si="0"/>
        <v>0</v>
      </c>
      <c r="K18" s="81">
        <f t="shared" si="1"/>
        <v>0</v>
      </c>
      <c r="L18" s="92"/>
      <c r="M18" s="97"/>
      <c r="N18" s="87"/>
      <c r="O18" s="98" t="s">
        <v>30</v>
      </c>
      <c r="P18" s="98" t="s">
        <v>31</v>
      </c>
      <c r="Q18" s="98" t="s">
        <v>32</v>
      </c>
      <c r="R18" s="99" t="s">
        <v>28</v>
      </c>
    </row>
    <row r="19" spans="1:18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70"/>
      <c r="O19" s="71"/>
      <c r="P19" s="71"/>
      <c r="Q19" s="71"/>
      <c r="R19" s="71"/>
    </row>
    <row r="20" spans="1:18">
      <c r="A20" s="38"/>
      <c r="B20" s="40"/>
      <c r="C20" s="40"/>
      <c r="D20" s="40"/>
      <c r="E20" s="40"/>
      <c r="F20" s="40"/>
      <c r="G20" s="40"/>
      <c r="H20" s="40"/>
      <c r="I20" s="40"/>
      <c r="J20" s="41" t="s">
        <v>93</v>
      </c>
      <c r="K20" s="157">
        <v>44944</v>
      </c>
      <c r="L20" s="157"/>
      <c r="M20" s="27"/>
    </row>
    <row r="21" spans="1:18">
      <c r="A21" s="43" t="s">
        <v>94</v>
      </c>
      <c r="B21" s="44"/>
      <c r="C21" s="44"/>
      <c r="D21" s="45"/>
      <c r="E21" s="46">
        <v>9</v>
      </c>
      <c r="F21" s="45"/>
      <c r="G21" s="45"/>
      <c r="H21" s="45"/>
      <c r="I21" s="45"/>
      <c r="J21" s="45"/>
      <c r="K21" s="45"/>
      <c r="L21" s="45"/>
      <c r="M21" s="27"/>
    </row>
    <row r="22" spans="1:18">
      <c r="A22" s="43" t="s">
        <v>95</v>
      </c>
      <c r="B22" s="44"/>
      <c r="C22" s="44"/>
      <c r="D22" s="45"/>
      <c r="E22" s="46">
        <f>COUNTBLANK(B10:B18)</f>
        <v>2</v>
      </c>
      <c r="F22" s="45"/>
      <c r="G22" s="45"/>
      <c r="H22" s="45"/>
      <c r="I22" s="45"/>
      <c r="J22" s="45"/>
      <c r="K22" s="45"/>
      <c r="L22" s="45"/>
      <c r="M22" s="29"/>
    </row>
    <row r="23" spans="1:18">
      <c r="A23" s="43" t="s">
        <v>96</v>
      </c>
      <c r="B23" s="44"/>
      <c r="C23" s="44"/>
      <c r="D23" s="45"/>
      <c r="E23" s="46">
        <f>E21-E22</f>
        <v>7</v>
      </c>
      <c r="F23" s="45"/>
      <c r="G23" s="45"/>
      <c r="H23" s="45"/>
      <c r="I23" s="45"/>
      <c r="J23" s="45"/>
      <c r="K23" s="45"/>
      <c r="L23" s="45"/>
      <c r="M23" s="27"/>
    </row>
    <row r="24" spans="1:18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27"/>
    </row>
    <row r="25" spans="1:18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27"/>
    </row>
    <row r="26" spans="1:18">
      <c r="A26" s="44" t="s">
        <v>97</v>
      </c>
      <c r="B26" s="40"/>
      <c r="C26" s="40"/>
      <c r="D26" s="40"/>
      <c r="E26" s="40"/>
      <c r="F26" s="40"/>
      <c r="G26" s="40"/>
      <c r="H26" s="40"/>
      <c r="I26" s="40"/>
      <c r="J26" s="45"/>
      <c r="K26" s="45"/>
      <c r="L26" s="45"/>
      <c r="M26" s="19"/>
    </row>
    <row r="27" spans="1:18">
      <c r="A27" s="44"/>
      <c r="B27" s="44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19"/>
    </row>
    <row r="28" spans="1:18">
      <c r="A28" s="44" t="s">
        <v>105</v>
      </c>
      <c r="B28" s="40"/>
      <c r="C28" s="40"/>
      <c r="D28" s="40"/>
      <c r="E28" s="40"/>
      <c r="F28" s="40"/>
      <c r="G28" s="40"/>
      <c r="H28" s="45"/>
      <c r="I28" s="45"/>
      <c r="J28" s="45"/>
      <c r="K28" s="45"/>
      <c r="L28" s="45"/>
      <c r="M28" s="19"/>
    </row>
    <row r="29" spans="1:18">
      <c r="A29" s="44"/>
      <c r="B29" s="44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19"/>
    </row>
    <row r="30" spans="1:18">
      <c r="A30" s="44"/>
      <c r="B30" s="44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19"/>
    </row>
    <row r="31" spans="1:18">
      <c r="A31" s="18"/>
      <c r="B31" s="18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</row>
  </sheetData>
  <mergeCells count="18">
    <mergeCell ref="R7:R9"/>
    <mergeCell ref="P7:P9"/>
    <mergeCell ref="Q7:Q9"/>
    <mergeCell ref="K20:L20"/>
    <mergeCell ref="M7:M9"/>
    <mergeCell ref="B9:C9"/>
    <mergeCell ref="N7:N9"/>
    <mergeCell ref="O7:O9"/>
    <mergeCell ref="A1:L1"/>
    <mergeCell ref="A2:L2"/>
    <mergeCell ref="C4:D4"/>
    <mergeCell ref="A7:A8"/>
    <mergeCell ref="B7:B8"/>
    <mergeCell ref="C7:C8"/>
    <mergeCell ref="D7:I7"/>
    <mergeCell ref="J7:J8"/>
    <mergeCell ref="K7:K8"/>
    <mergeCell ref="L7:L9"/>
  </mergeCells>
  <conditionalFormatting sqref="D9:G9">
    <cfRule type="containsBlanks" dxfId="26" priority="13" stopIfTrue="1">
      <formula>LEN(TRIM(D9))=0</formula>
    </cfRule>
  </conditionalFormatting>
  <conditionalFormatting sqref="D14:D15">
    <cfRule type="cellIs" dxfId="25" priority="10" stopIfTrue="1" operator="greaterThan">
      <formula>$E$14</formula>
    </cfRule>
  </conditionalFormatting>
  <conditionalFormatting sqref="F13:F14">
    <cfRule type="cellIs" dxfId="24" priority="11" stopIfTrue="1" operator="greaterThan">
      <formula>$G$14</formula>
    </cfRule>
  </conditionalFormatting>
  <conditionalFormatting sqref="G13:G15 H14">
    <cfRule type="cellIs" dxfId="23" priority="12" stopIfTrue="1" operator="greaterThan">
      <formula>$H$14</formula>
    </cfRule>
  </conditionalFormatting>
  <conditionalFormatting sqref="D17">
    <cfRule type="cellIs" dxfId="22" priority="6" stopIfTrue="1" operator="greaterThan">
      <formula>$E$14</formula>
    </cfRule>
  </conditionalFormatting>
  <conditionalFormatting sqref="E17">
    <cfRule type="cellIs" dxfId="21" priority="7" stopIfTrue="1" operator="greaterThan">
      <formula>$F$14</formula>
    </cfRule>
  </conditionalFormatting>
  <conditionalFormatting sqref="F17">
    <cfRule type="cellIs" dxfId="20" priority="8" stopIfTrue="1" operator="greaterThan">
      <formula>$G$14</formula>
    </cfRule>
  </conditionalFormatting>
  <conditionalFormatting sqref="G17">
    <cfRule type="cellIs" dxfId="19" priority="9" stopIfTrue="1" operator="greaterThan">
      <formula>$H$14</formula>
    </cfRule>
  </conditionalFormatting>
  <conditionalFormatting sqref="F15">
    <cfRule type="cellIs" dxfId="18" priority="5" stopIfTrue="1" operator="greaterThan">
      <formula>$H$14</formula>
    </cfRule>
  </conditionalFormatting>
  <conditionalFormatting sqref="E15">
    <cfRule type="cellIs" dxfId="17" priority="4" stopIfTrue="1" operator="greaterThan">
      <formula>$H$14</formula>
    </cfRule>
  </conditionalFormatting>
  <conditionalFormatting sqref="E14">
    <cfRule type="cellIs" dxfId="16" priority="3" stopIfTrue="1" operator="greaterThan">
      <formula>$H$14</formula>
    </cfRule>
  </conditionalFormatting>
  <conditionalFormatting sqref="E13">
    <cfRule type="cellIs" dxfId="15" priority="2" stopIfTrue="1" operator="greaterThan">
      <formula>$H$14</formula>
    </cfRule>
  </conditionalFormatting>
  <conditionalFormatting sqref="D13">
    <cfRule type="cellIs" dxfId="14" priority="1" stopIfTrue="1" operator="greaterThan">
      <formula>$H$14</formula>
    </cfRule>
  </conditionalFormatting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2" sqref="A2:H10"/>
    </sheetView>
  </sheetViews>
  <sheetFormatPr defaultColWidth="35" defaultRowHeight="15" customHeight="1"/>
  <cols>
    <col min="1" max="2" width="8.7109375" customWidth="1"/>
    <col min="3" max="3" width="26.28515625" customWidth="1"/>
    <col min="4" max="4" width="21" customWidth="1"/>
    <col min="5" max="5" width="18.28515625" customWidth="1"/>
    <col min="6" max="6" width="14.42578125" customWidth="1"/>
    <col min="8" max="8" width="44.7109375" customWidth="1"/>
    <col min="11" max="11" width="3.7109375" customWidth="1"/>
    <col min="16" max="16" width="5.7109375" customWidth="1"/>
    <col min="18" max="18" width="49.140625" customWidth="1"/>
  </cols>
  <sheetData>
    <row r="1" spans="1:8" ht="15" customHeight="1" thickBot="1">
      <c r="A1" t="s">
        <v>39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</row>
    <row r="2" spans="1:8" ht="15" customHeight="1" thickBot="1">
      <c r="A2" s="1" t="s">
        <v>140</v>
      </c>
      <c r="B2" s="56" t="s">
        <v>119</v>
      </c>
      <c r="C2" s="2" t="s">
        <v>5</v>
      </c>
      <c r="D2" s="2" t="s">
        <v>6</v>
      </c>
      <c r="E2" s="101"/>
      <c r="F2" s="3">
        <v>9</v>
      </c>
      <c r="G2" s="2" t="s">
        <v>7</v>
      </c>
      <c r="H2" s="2" t="s">
        <v>4</v>
      </c>
    </row>
    <row r="3" spans="1:8" ht="15" customHeight="1" thickBot="1">
      <c r="A3" s="1" t="s">
        <v>139</v>
      </c>
      <c r="B3" s="56" t="s">
        <v>117</v>
      </c>
      <c r="C3" s="4" t="s">
        <v>19</v>
      </c>
      <c r="D3" s="4" t="s">
        <v>20</v>
      </c>
      <c r="E3" s="4" t="s">
        <v>21</v>
      </c>
      <c r="F3" s="6">
        <v>9</v>
      </c>
      <c r="G3" s="4" t="s">
        <v>22</v>
      </c>
      <c r="H3" s="4" t="s">
        <v>4</v>
      </c>
    </row>
    <row r="4" spans="1:8" ht="15" customHeight="1" thickBot="1">
      <c r="A4" s="1" t="s">
        <v>141</v>
      </c>
      <c r="B4" s="56" t="s">
        <v>122</v>
      </c>
      <c r="C4" s="4" t="s">
        <v>23</v>
      </c>
      <c r="D4" s="4" t="s">
        <v>24</v>
      </c>
      <c r="E4" s="4" t="s">
        <v>25</v>
      </c>
      <c r="F4" s="6">
        <v>9</v>
      </c>
      <c r="G4" s="4" t="s">
        <v>22</v>
      </c>
      <c r="H4" s="4" t="s">
        <v>4</v>
      </c>
    </row>
    <row r="5" spans="1:8" ht="15" customHeight="1" thickBot="1">
      <c r="A5" s="1" t="s">
        <v>42</v>
      </c>
      <c r="B5" s="56" t="s">
        <v>120</v>
      </c>
      <c r="C5" s="4" t="s">
        <v>8</v>
      </c>
      <c r="D5" s="4" t="s">
        <v>9</v>
      </c>
      <c r="E5" s="4" t="s">
        <v>10</v>
      </c>
      <c r="F5" s="6">
        <v>10</v>
      </c>
      <c r="G5" s="4" t="s">
        <v>11</v>
      </c>
      <c r="H5" s="4" t="s">
        <v>4</v>
      </c>
    </row>
    <row r="6" spans="1:8" ht="15" customHeight="1" thickBot="1">
      <c r="A6" s="1" t="s">
        <v>41</v>
      </c>
      <c r="B6" s="56" t="s">
        <v>118</v>
      </c>
      <c r="C6" s="4" t="s">
        <v>0</v>
      </c>
      <c r="D6" s="4" t="s">
        <v>1</v>
      </c>
      <c r="E6" s="4" t="s">
        <v>2</v>
      </c>
      <c r="F6" s="6">
        <v>11</v>
      </c>
      <c r="G6" s="4" t="s">
        <v>3</v>
      </c>
      <c r="H6" s="4" t="s">
        <v>4</v>
      </c>
    </row>
    <row r="7" spans="1:8" ht="15" customHeight="1" thickBot="1">
      <c r="A7" s="1" t="s">
        <v>40</v>
      </c>
      <c r="B7" s="56" t="s">
        <v>123</v>
      </c>
      <c r="C7" s="4" t="s">
        <v>12</v>
      </c>
      <c r="D7" s="4" t="s">
        <v>13</v>
      </c>
      <c r="E7" s="4" t="s">
        <v>14</v>
      </c>
      <c r="F7" s="6">
        <v>11</v>
      </c>
      <c r="G7" s="4" t="s">
        <v>3</v>
      </c>
      <c r="H7" s="4" t="s">
        <v>4</v>
      </c>
    </row>
    <row r="8" spans="1:8" ht="15" customHeight="1" thickBot="1">
      <c r="A8" s="1" t="s">
        <v>43</v>
      </c>
      <c r="B8" s="56" t="s">
        <v>124</v>
      </c>
      <c r="C8" s="4" t="s">
        <v>15</v>
      </c>
      <c r="D8" s="4" t="s">
        <v>16</v>
      </c>
      <c r="E8" s="4" t="s">
        <v>17</v>
      </c>
      <c r="F8" s="6">
        <v>11</v>
      </c>
      <c r="G8" s="4" t="s">
        <v>18</v>
      </c>
      <c r="H8" s="4" t="s">
        <v>4</v>
      </c>
    </row>
    <row r="9" spans="1:8" ht="15" customHeight="1" thickBot="1">
      <c r="A9" s="7"/>
      <c r="B9" s="56" t="s">
        <v>121</v>
      </c>
      <c r="C9" s="8" t="s">
        <v>26</v>
      </c>
      <c r="D9" s="8" t="s">
        <v>27</v>
      </c>
      <c r="E9" s="9"/>
      <c r="F9" s="10">
        <v>11</v>
      </c>
      <c r="G9" s="8" t="s">
        <v>28</v>
      </c>
      <c r="H9" s="8" t="s">
        <v>29</v>
      </c>
    </row>
    <row r="10" spans="1:8" ht="15" customHeight="1" thickBot="1">
      <c r="A10" s="7"/>
      <c r="B10" s="56" t="s">
        <v>125</v>
      </c>
      <c r="C10" s="8" t="s">
        <v>30</v>
      </c>
      <c r="D10" s="8" t="s">
        <v>31</v>
      </c>
      <c r="E10" s="8" t="s">
        <v>32</v>
      </c>
      <c r="F10" s="10">
        <v>9</v>
      </c>
      <c r="G10" s="8" t="s">
        <v>28</v>
      </c>
      <c r="H10" s="8" t="s">
        <v>29</v>
      </c>
    </row>
  </sheetData>
  <autoFilter ref="A1:H10">
    <sortState ref="A2:H10">
      <sortCondition ref="A1:A10"/>
    </sortState>
  </autoFilter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showWhiteSpace="0" zoomScale="70" zoomScaleNormal="70" workbookViewId="0">
      <selection activeCell="E18" sqref="E18"/>
    </sheetView>
  </sheetViews>
  <sheetFormatPr defaultColWidth="8.85546875" defaultRowHeight="15"/>
  <cols>
    <col min="1" max="1" width="4.28515625" style="55" customWidth="1"/>
    <col min="2" max="2" width="8.7109375" style="55" customWidth="1"/>
    <col min="3" max="3" width="14.5703125" style="55" customWidth="1"/>
    <col min="4" max="4" width="16.28515625" style="55" customWidth="1"/>
    <col min="5" max="5" width="21.85546875" style="55" customWidth="1"/>
    <col min="6" max="6" width="7.85546875" style="55" customWidth="1"/>
    <col min="7" max="7" width="12.7109375" style="55" customWidth="1"/>
    <col min="8" max="8" width="8" style="55" customWidth="1"/>
    <col min="9" max="9" width="7.7109375" style="55" customWidth="1"/>
    <col min="10" max="10" width="13.42578125" style="55" customWidth="1"/>
    <col min="11" max="12" width="5.42578125" style="55" customWidth="1"/>
    <col min="13" max="13" width="14.7109375" style="55" customWidth="1"/>
    <col min="14" max="14" width="25.7109375" style="55" customWidth="1"/>
    <col min="15" max="15" width="10.28515625" style="55" bestFit="1" customWidth="1"/>
    <col min="16" max="16" width="12.7109375" style="55" bestFit="1" customWidth="1"/>
    <col min="17" max="18" width="30.7109375" style="55" customWidth="1"/>
    <col min="19" max="16384" width="8.85546875" style="55"/>
  </cols>
  <sheetData>
    <row r="1" spans="1:18" s="104" customFormat="1" ht="19.899999999999999" customHeight="1">
      <c r="A1" s="160" t="s">
        <v>127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03"/>
      <c r="M1" s="103"/>
    </row>
    <row r="2" spans="1:18" s="104" customFormat="1" ht="19.899999999999999" customHeight="1">
      <c r="A2" s="160" t="s">
        <v>128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03"/>
      <c r="M2" s="103"/>
    </row>
    <row r="3" spans="1:18" s="104" customFormat="1" ht="19.899999999999999" customHeight="1">
      <c r="A3" s="105"/>
      <c r="B3" s="105"/>
      <c r="C3" s="103"/>
      <c r="D3" s="105" t="s">
        <v>129</v>
      </c>
      <c r="E3" s="105"/>
      <c r="F3" s="105"/>
      <c r="G3" s="105"/>
      <c r="H3" s="105"/>
      <c r="I3" s="106"/>
      <c r="J3" s="106"/>
      <c r="K3" s="107"/>
      <c r="L3" s="107"/>
      <c r="M3" s="107"/>
    </row>
    <row r="4" spans="1:18" s="104" customFormat="1" ht="19.899999999999999" customHeight="1">
      <c r="A4" s="108"/>
      <c r="B4" s="108"/>
      <c r="C4" s="109"/>
      <c r="D4" s="110" t="s">
        <v>130</v>
      </c>
      <c r="E4" s="109"/>
      <c r="F4" s="110"/>
      <c r="G4" s="110"/>
      <c r="H4" s="110"/>
      <c r="I4" s="108"/>
      <c r="J4" s="109"/>
      <c r="K4" s="109"/>
      <c r="L4" s="109"/>
      <c r="M4" s="109"/>
    </row>
    <row r="5" spans="1:18" s="104" customFormat="1" ht="19.899999999999999" customHeight="1">
      <c r="A5" s="162" t="s">
        <v>82</v>
      </c>
      <c r="B5" s="162" t="s">
        <v>39</v>
      </c>
      <c r="C5" s="163" t="s">
        <v>83</v>
      </c>
      <c r="D5" s="163"/>
      <c r="E5" s="163"/>
      <c r="F5" s="163"/>
      <c r="G5" s="163"/>
      <c r="H5" s="163"/>
      <c r="I5" s="165" t="s">
        <v>84</v>
      </c>
      <c r="J5" s="165" t="s">
        <v>138</v>
      </c>
      <c r="K5" s="164" t="s">
        <v>67</v>
      </c>
      <c r="L5" s="168" t="s">
        <v>132</v>
      </c>
      <c r="M5" s="168" t="s">
        <v>144</v>
      </c>
      <c r="N5" s="167" t="s">
        <v>33</v>
      </c>
      <c r="O5" s="167" t="s">
        <v>142</v>
      </c>
      <c r="P5" s="167" t="s">
        <v>143</v>
      </c>
      <c r="Q5" s="167" t="s">
        <v>37</v>
      </c>
    </row>
    <row r="6" spans="1:18" s="104" customFormat="1" ht="39" customHeight="1">
      <c r="A6" s="162"/>
      <c r="B6" s="162"/>
      <c r="C6" s="111" t="s">
        <v>100</v>
      </c>
      <c r="D6" s="111" t="s">
        <v>101</v>
      </c>
      <c r="E6" s="111" t="s">
        <v>102</v>
      </c>
      <c r="F6" s="111" t="s">
        <v>103</v>
      </c>
      <c r="G6" s="112" t="s">
        <v>104</v>
      </c>
      <c r="H6" s="112" t="s">
        <v>86</v>
      </c>
      <c r="I6" s="166"/>
      <c r="J6" s="165"/>
      <c r="K6" s="164"/>
      <c r="L6" s="169"/>
      <c r="M6" s="169"/>
      <c r="N6" s="167"/>
      <c r="O6" s="167"/>
      <c r="P6" s="167"/>
      <c r="Q6" s="167"/>
    </row>
    <row r="7" spans="1:18" s="130" customFormat="1" ht="36" customHeight="1">
      <c r="A7" s="126"/>
      <c r="B7" s="127" t="s">
        <v>147</v>
      </c>
      <c r="C7" s="127">
        <v>15</v>
      </c>
      <c r="D7" s="127">
        <v>20</v>
      </c>
      <c r="E7" s="127">
        <v>10</v>
      </c>
      <c r="F7" s="127">
        <v>10</v>
      </c>
      <c r="G7" s="128">
        <v>20</v>
      </c>
      <c r="H7" s="128">
        <v>25</v>
      </c>
      <c r="I7" s="127">
        <f t="shared" ref="I7:I14" si="0">SUM(C7:H7)</f>
        <v>100</v>
      </c>
      <c r="J7" s="129">
        <v>100</v>
      </c>
      <c r="K7" s="164"/>
      <c r="L7" s="170"/>
      <c r="M7" s="170"/>
      <c r="N7" s="167"/>
      <c r="O7" s="167"/>
      <c r="P7" s="167"/>
      <c r="Q7" s="167"/>
    </row>
    <row r="8" spans="1:18" s="137" customFormat="1" ht="16.350000000000001" customHeight="1">
      <c r="A8" s="131">
        <v>1</v>
      </c>
      <c r="B8" s="132" t="s">
        <v>99</v>
      </c>
      <c r="C8" s="133">
        <v>13</v>
      </c>
      <c r="D8" s="133">
        <v>12</v>
      </c>
      <c r="E8" s="133">
        <v>4</v>
      </c>
      <c r="F8" s="133">
        <v>9</v>
      </c>
      <c r="G8" s="134">
        <v>20</v>
      </c>
      <c r="H8" s="134">
        <v>25</v>
      </c>
      <c r="I8" s="133">
        <f t="shared" si="0"/>
        <v>83</v>
      </c>
      <c r="J8" s="119">
        <f t="shared" ref="J8:J14" si="1">I8</f>
        <v>83</v>
      </c>
      <c r="K8" s="135">
        <v>11</v>
      </c>
      <c r="L8" s="135">
        <v>1</v>
      </c>
      <c r="M8" s="135" t="s">
        <v>145</v>
      </c>
      <c r="N8" s="136" t="s">
        <v>15</v>
      </c>
      <c r="O8" s="136" t="s">
        <v>16</v>
      </c>
      <c r="P8" s="136" t="s">
        <v>17</v>
      </c>
      <c r="Q8" s="136" t="s">
        <v>18</v>
      </c>
    </row>
    <row r="9" spans="1:18" s="137" customFormat="1" ht="16.350000000000001" customHeight="1">
      <c r="A9" s="131">
        <v>2</v>
      </c>
      <c r="B9" s="132" t="s">
        <v>89</v>
      </c>
      <c r="C9" s="113">
        <v>11</v>
      </c>
      <c r="D9" s="113">
        <v>17</v>
      </c>
      <c r="E9" s="113">
        <v>4</v>
      </c>
      <c r="F9" s="113">
        <v>8</v>
      </c>
      <c r="G9" s="114">
        <v>17</v>
      </c>
      <c r="H9" s="114">
        <v>25</v>
      </c>
      <c r="I9" s="133">
        <f t="shared" si="0"/>
        <v>82</v>
      </c>
      <c r="J9" s="119">
        <f t="shared" si="1"/>
        <v>82</v>
      </c>
      <c r="K9" s="115">
        <v>9</v>
      </c>
      <c r="L9" s="115">
        <v>2</v>
      </c>
      <c r="M9" s="115" t="s">
        <v>136</v>
      </c>
      <c r="N9" s="136" t="s">
        <v>5</v>
      </c>
      <c r="O9" s="136" t="s">
        <v>6</v>
      </c>
      <c r="P9" s="136"/>
      <c r="Q9" s="136" t="s">
        <v>7</v>
      </c>
    </row>
    <row r="10" spans="1:18" s="104" customFormat="1" ht="16.350000000000001" customHeight="1">
      <c r="A10" s="116">
        <v>3</v>
      </c>
      <c r="B10" s="59" t="s">
        <v>92</v>
      </c>
      <c r="C10" s="117">
        <v>7</v>
      </c>
      <c r="D10" s="117">
        <v>7</v>
      </c>
      <c r="E10" s="117">
        <v>3</v>
      </c>
      <c r="F10" s="117">
        <v>3</v>
      </c>
      <c r="G10" s="112">
        <v>12</v>
      </c>
      <c r="H10" s="118">
        <v>23</v>
      </c>
      <c r="I10" s="117">
        <f t="shared" si="0"/>
        <v>55</v>
      </c>
      <c r="J10" s="119">
        <f t="shared" si="1"/>
        <v>55</v>
      </c>
      <c r="K10" s="121">
        <v>11</v>
      </c>
      <c r="L10" s="120">
        <v>3</v>
      </c>
      <c r="M10" s="121" t="s">
        <v>146</v>
      </c>
      <c r="N10" s="100" t="s">
        <v>0</v>
      </c>
      <c r="O10" s="100" t="s">
        <v>1</v>
      </c>
      <c r="P10" s="100" t="s">
        <v>2</v>
      </c>
      <c r="Q10" s="100" t="s">
        <v>3</v>
      </c>
    </row>
    <row r="11" spans="1:18" s="125" customFormat="1" ht="16.350000000000001" customHeight="1">
      <c r="A11" s="122">
        <v>4</v>
      </c>
      <c r="B11" s="59" t="s">
        <v>91</v>
      </c>
      <c r="C11" s="123">
        <v>9</v>
      </c>
      <c r="D11" s="123">
        <v>6</v>
      </c>
      <c r="E11" s="123">
        <v>2</v>
      </c>
      <c r="F11" s="123">
        <v>4</v>
      </c>
      <c r="G11" s="123">
        <v>9</v>
      </c>
      <c r="H11" s="123">
        <v>23</v>
      </c>
      <c r="I11" s="123">
        <f t="shared" si="0"/>
        <v>53</v>
      </c>
      <c r="J11" s="124">
        <f t="shared" si="1"/>
        <v>53</v>
      </c>
      <c r="K11" s="120">
        <v>10</v>
      </c>
      <c r="L11" s="121">
        <v>4</v>
      </c>
      <c r="M11" s="121" t="s">
        <v>146</v>
      </c>
      <c r="N11" s="100" t="s">
        <v>8</v>
      </c>
      <c r="O11" s="100" t="s">
        <v>9</v>
      </c>
      <c r="P11" s="100" t="s">
        <v>10</v>
      </c>
      <c r="Q11" s="100" t="s">
        <v>11</v>
      </c>
    </row>
    <row r="12" spans="1:18" s="104" customFormat="1" ht="16.350000000000001" customHeight="1">
      <c r="A12" s="116">
        <v>5</v>
      </c>
      <c r="B12" s="59" t="s">
        <v>88</v>
      </c>
      <c r="C12" s="111">
        <v>5</v>
      </c>
      <c r="D12" s="111">
        <v>9</v>
      </c>
      <c r="E12" s="111">
        <v>3</v>
      </c>
      <c r="F12" s="111">
        <v>3</v>
      </c>
      <c r="G12" s="112">
        <v>6</v>
      </c>
      <c r="H12" s="112">
        <v>9</v>
      </c>
      <c r="I12" s="117">
        <f t="shared" si="0"/>
        <v>35</v>
      </c>
      <c r="J12" s="119">
        <f t="shared" si="1"/>
        <v>35</v>
      </c>
      <c r="K12" s="121">
        <v>9</v>
      </c>
      <c r="L12" s="120">
        <v>5</v>
      </c>
      <c r="M12" s="121" t="s">
        <v>146</v>
      </c>
      <c r="N12" s="100" t="s">
        <v>19</v>
      </c>
      <c r="O12" s="100" t="s">
        <v>20</v>
      </c>
      <c r="P12" s="100" t="s">
        <v>21</v>
      </c>
      <c r="Q12" s="100" t="s">
        <v>22</v>
      </c>
      <c r="R12" s="125"/>
    </row>
    <row r="13" spans="1:18" s="104" customFormat="1" ht="16.350000000000001" customHeight="1">
      <c r="A13" s="116">
        <v>6</v>
      </c>
      <c r="B13" s="59" t="s">
        <v>90</v>
      </c>
      <c r="C13" s="111">
        <v>9</v>
      </c>
      <c r="D13" s="111">
        <v>6</v>
      </c>
      <c r="E13" s="111">
        <v>3</v>
      </c>
      <c r="F13" s="111">
        <v>5</v>
      </c>
      <c r="G13" s="112">
        <v>0</v>
      </c>
      <c r="H13" s="112">
        <v>7</v>
      </c>
      <c r="I13" s="117">
        <f t="shared" si="0"/>
        <v>30</v>
      </c>
      <c r="J13" s="119">
        <f t="shared" si="1"/>
        <v>30</v>
      </c>
      <c r="K13" s="121">
        <v>9</v>
      </c>
      <c r="L13" s="121">
        <v>6</v>
      </c>
      <c r="M13" s="121" t="s">
        <v>146</v>
      </c>
      <c r="N13" s="100" t="s">
        <v>23</v>
      </c>
      <c r="O13" s="100" t="s">
        <v>24</v>
      </c>
      <c r="P13" s="100" t="s">
        <v>25</v>
      </c>
      <c r="Q13" s="100" t="s">
        <v>22</v>
      </c>
      <c r="R13" s="125"/>
    </row>
    <row r="14" spans="1:18" s="104" customFormat="1" ht="16.350000000000001" customHeight="1">
      <c r="A14" s="116">
        <v>7</v>
      </c>
      <c r="B14" s="59" t="s">
        <v>98</v>
      </c>
      <c r="C14" s="117">
        <v>7</v>
      </c>
      <c r="D14" s="117">
        <v>9</v>
      </c>
      <c r="E14" s="117">
        <v>4</v>
      </c>
      <c r="F14" s="117">
        <v>7</v>
      </c>
      <c r="G14" s="118">
        <v>0</v>
      </c>
      <c r="H14" s="118">
        <v>2</v>
      </c>
      <c r="I14" s="117">
        <f t="shared" si="0"/>
        <v>29</v>
      </c>
      <c r="J14" s="119">
        <f t="shared" si="1"/>
        <v>29</v>
      </c>
      <c r="K14" s="120">
        <v>11</v>
      </c>
      <c r="L14" s="120">
        <v>7</v>
      </c>
      <c r="M14" s="121" t="s">
        <v>146</v>
      </c>
      <c r="N14" s="100" t="s">
        <v>12</v>
      </c>
      <c r="O14" s="100" t="s">
        <v>13</v>
      </c>
      <c r="P14" s="100" t="s">
        <v>14</v>
      </c>
      <c r="Q14" s="100" t="s">
        <v>3</v>
      </c>
      <c r="R14" s="125"/>
    </row>
    <row r="15" spans="1:18" ht="19.899999999999999" customHeight="1">
      <c r="A15" s="38"/>
      <c r="B15" s="40"/>
      <c r="C15" s="40"/>
      <c r="D15" s="40"/>
      <c r="E15" s="40"/>
      <c r="F15" s="40"/>
      <c r="G15" s="40"/>
      <c r="H15" s="40"/>
      <c r="I15" s="41" t="s">
        <v>93</v>
      </c>
      <c r="J15" s="102">
        <v>44951</v>
      </c>
      <c r="K15" s="40"/>
      <c r="L15" s="40"/>
      <c r="M15" s="40"/>
      <c r="N15" s="71"/>
      <c r="O15" s="71"/>
      <c r="P15" s="71"/>
      <c r="Q15" s="71"/>
      <c r="R15" s="71"/>
    </row>
    <row r="16" spans="1:18" ht="19.899999999999999" customHeight="1">
      <c r="A16" s="44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19.899999999999999" customHeight="1">
      <c r="A17" s="18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19.899999999999999" customHeight="1"/>
    <row r="19" spans="1:13" ht="19.899999999999999" customHeight="1"/>
    <row r="20" spans="1:13" ht="19.899999999999999" customHeight="1"/>
    <row r="21" spans="1:13" ht="19.899999999999999" customHeight="1"/>
  </sheetData>
  <sheetProtection algorithmName="SHA-512" hashValue="V9bMl4TxHzlVsACzhrrwRSGkV7cyKhb5+R1sEXDfDxdnYdryl0sLQLKi1yvFIg9utVxrfzG0IbMOU6xRffYK6w==" saltValue="2NuQLo4Em8nCPE4hJtQq/A==" spinCount="100000" sheet="1" objects="1" scenarios="1" sort="0" autoFilter="0"/>
  <autoFilter ref="A7:Q14">
    <sortState ref="A10:O14">
      <sortCondition descending="1" ref="J7:J14"/>
    </sortState>
  </autoFilter>
  <mergeCells count="14">
    <mergeCell ref="O5:O7"/>
    <mergeCell ref="P5:P7"/>
    <mergeCell ref="Q5:Q7"/>
    <mergeCell ref="N5:N7"/>
    <mergeCell ref="L5:L7"/>
    <mergeCell ref="M5:M7"/>
    <mergeCell ref="A1:K1"/>
    <mergeCell ref="A2:K2"/>
    <mergeCell ref="A5:A6"/>
    <mergeCell ref="B5:B6"/>
    <mergeCell ref="C5:H5"/>
    <mergeCell ref="K5:K7"/>
    <mergeCell ref="I5:I6"/>
    <mergeCell ref="J5:J6"/>
  </mergeCells>
  <conditionalFormatting sqref="C7:F7">
    <cfRule type="containsBlanks" dxfId="13" priority="1" stopIfTrue="1">
      <formula>LEN(TRIM(C7))=0</formula>
    </cfRule>
  </conditionalFormatting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5" zoomScaleNormal="85" workbookViewId="0">
      <selection activeCell="I18" sqref="I18"/>
    </sheetView>
  </sheetViews>
  <sheetFormatPr defaultRowHeight="15"/>
  <cols>
    <col min="1" max="8" width="20.7109375" customWidth="1"/>
  </cols>
  <sheetData>
    <row r="1" spans="1:8" ht="15.75" thickBot="1">
      <c r="A1" t="s">
        <v>39</v>
      </c>
      <c r="C1" t="s">
        <v>33</v>
      </c>
      <c r="D1" t="s">
        <v>34</v>
      </c>
      <c r="E1" t="s">
        <v>35</v>
      </c>
      <c r="F1" t="s">
        <v>67</v>
      </c>
      <c r="G1" t="s">
        <v>37</v>
      </c>
      <c r="H1" t="s">
        <v>38</v>
      </c>
    </row>
    <row r="2" spans="1:8" ht="15" customHeight="1" thickBot="1">
      <c r="A2" s="12" t="s">
        <v>140</v>
      </c>
      <c r="B2" s="54" t="s">
        <v>116</v>
      </c>
      <c r="C2" s="60" t="s">
        <v>53</v>
      </c>
      <c r="D2" s="60" t="s">
        <v>54</v>
      </c>
      <c r="E2" s="60" t="s">
        <v>55</v>
      </c>
      <c r="F2" s="61">
        <v>9</v>
      </c>
      <c r="G2" s="60" t="s">
        <v>56</v>
      </c>
      <c r="H2" s="60" t="s">
        <v>4</v>
      </c>
    </row>
    <row r="3" spans="1:8" ht="15" customHeight="1" thickBot="1">
      <c r="A3" s="11" t="s">
        <v>139</v>
      </c>
      <c r="B3" s="54" t="s">
        <v>114</v>
      </c>
      <c r="C3" s="4" t="s">
        <v>50</v>
      </c>
      <c r="D3" s="4" t="s">
        <v>51</v>
      </c>
      <c r="E3" s="4" t="s">
        <v>52</v>
      </c>
      <c r="F3" s="14">
        <v>9</v>
      </c>
      <c r="G3" s="4" t="s">
        <v>22</v>
      </c>
      <c r="H3" s="4" t="s">
        <v>4</v>
      </c>
    </row>
    <row r="4" spans="1:8" ht="15" customHeight="1" thickBot="1">
      <c r="A4" s="12" t="s">
        <v>42</v>
      </c>
      <c r="B4" s="54" t="s">
        <v>111</v>
      </c>
      <c r="C4" s="13" t="s">
        <v>57</v>
      </c>
      <c r="D4" s="13" t="s">
        <v>58</v>
      </c>
      <c r="E4" s="13" t="s">
        <v>59</v>
      </c>
      <c r="F4" s="15">
        <v>10</v>
      </c>
      <c r="G4" s="13" t="s">
        <v>60</v>
      </c>
      <c r="H4" s="13" t="s">
        <v>4</v>
      </c>
    </row>
    <row r="5" spans="1:8" ht="15" customHeight="1" thickBot="1">
      <c r="A5" s="11" t="s">
        <v>66</v>
      </c>
      <c r="B5" s="54" t="s">
        <v>112</v>
      </c>
      <c r="C5" s="4" t="s">
        <v>46</v>
      </c>
      <c r="D5" s="4" t="s">
        <v>47</v>
      </c>
      <c r="E5" s="4" t="s">
        <v>48</v>
      </c>
      <c r="F5" s="14">
        <v>10</v>
      </c>
      <c r="G5" s="4" t="s">
        <v>49</v>
      </c>
      <c r="H5" s="4" t="s">
        <v>4</v>
      </c>
    </row>
    <row r="6" spans="1:8" ht="15" customHeight="1" thickBot="1">
      <c r="A6" s="11" t="s">
        <v>68</v>
      </c>
      <c r="B6" s="54" t="s">
        <v>115</v>
      </c>
      <c r="C6" s="4" t="s">
        <v>63</v>
      </c>
      <c r="D6" s="4" t="s">
        <v>64</v>
      </c>
      <c r="E6" s="5"/>
      <c r="F6" s="14">
        <v>10</v>
      </c>
      <c r="G6" s="4" t="s">
        <v>65</v>
      </c>
      <c r="H6" s="4" t="s">
        <v>4</v>
      </c>
    </row>
    <row r="7" spans="1:8" ht="15" customHeight="1" thickBot="1">
      <c r="A7" s="11" t="s">
        <v>41</v>
      </c>
      <c r="B7" s="54" t="s">
        <v>113</v>
      </c>
      <c r="C7" s="4" t="s">
        <v>61</v>
      </c>
      <c r="D7" s="4" t="s">
        <v>58</v>
      </c>
      <c r="E7" s="4" t="s">
        <v>59</v>
      </c>
      <c r="F7" s="14">
        <v>11</v>
      </c>
      <c r="G7" s="4" t="s">
        <v>62</v>
      </c>
      <c r="H7" s="4" t="s">
        <v>4</v>
      </c>
    </row>
    <row r="8" spans="1:8" ht="15" customHeight="1" thickBot="1">
      <c r="A8" s="11" t="s">
        <v>40</v>
      </c>
      <c r="B8" s="54" t="s">
        <v>110</v>
      </c>
      <c r="C8" s="4" t="s">
        <v>44</v>
      </c>
      <c r="D8" s="4" t="s">
        <v>16</v>
      </c>
      <c r="E8" s="4" t="s">
        <v>2</v>
      </c>
      <c r="F8" s="14">
        <v>11</v>
      </c>
      <c r="G8" s="4" t="s">
        <v>45</v>
      </c>
      <c r="H8" s="4" t="s">
        <v>4</v>
      </c>
    </row>
  </sheetData>
  <autoFilter ref="A1:H8">
    <sortState ref="A2:H8">
      <sortCondition ref="A1:A8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85" zoomScaleNormal="85" workbookViewId="0">
      <selection activeCell="G5" sqref="G5"/>
    </sheetView>
  </sheetViews>
  <sheetFormatPr defaultRowHeight="15"/>
  <cols>
    <col min="1" max="6" width="15.7109375" customWidth="1"/>
    <col min="7" max="7" width="23.42578125" customWidth="1"/>
    <col min="8" max="8" width="22" bestFit="1" customWidth="1"/>
  </cols>
  <sheetData>
    <row r="1" spans="1:8" ht="15.75" thickBot="1">
      <c r="A1" t="s">
        <v>39</v>
      </c>
      <c r="C1" t="s">
        <v>33</v>
      </c>
      <c r="D1" t="s">
        <v>34</v>
      </c>
      <c r="E1" t="s">
        <v>35</v>
      </c>
      <c r="F1" t="s">
        <v>67</v>
      </c>
      <c r="G1" t="s">
        <v>37</v>
      </c>
      <c r="H1" t="s">
        <v>38</v>
      </c>
    </row>
    <row r="2" spans="1:8" ht="15" customHeight="1" thickBot="1">
      <c r="A2" s="16" t="s">
        <v>42</v>
      </c>
      <c r="B2" s="50" t="s">
        <v>106</v>
      </c>
      <c r="C2" s="2" t="s">
        <v>69</v>
      </c>
      <c r="D2" s="2" t="s">
        <v>70</v>
      </c>
      <c r="E2" s="2" t="s">
        <v>10</v>
      </c>
      <c r="F2" s="3">
        <v>10</v>
      </c>
      <c r="G2" s="2" t="s">
        <v>18</v>
      </c>
      <c r="H2" s="2" t="s">
        <v>4</v>
      </c>
    </row>
    <row r="3" spans="1:8" ht="15" customHeight="1" thickBot="1">
      <c r="A3" s="17" t="s">
        <v>66</v>
      </c>
      <c r="B3" s="53" t="s">
        <v>109</v>
      </c>
      <c r="C3" s="4" t="s">
        <v>71</v>
      </c>
      <c r="D3" s="4" t="s">
        <v>72</v>
      </c>
      <c r="E3" s="4" t="s">
        <v>73</v>
      </c>
      <c r="F3" s="6">
        <v>10</v>
      </c>
      <c r="G3" s="4" t="s">
        <v>74</v>
      </c>
      <c r="H3" s="4" t="s">
        <v>4</v>
      </c>
    </row>
    <row r="4" spans="1:8" ht="15" customHeight="1" thickBot="1">
      <c r="A4" s="17" t="s">
        <v>41</v>
      </c>
      <c r="B4" s="52" t="s">
        <v>108</v>
      </c>
      <c r="C4" s="4" t="s">
        <v>75</v>
      </c>
      <c r="D4" s="4" t="s">
        <v>76</v>
      </c>
      <c r="E4" s="4" t="s">
        <v>77</v>
      </c>
      <c r="F4" s="6">
        <v>11</v>
      </c>
      <c r="G4" s="4" t="s">
        <v>45</v>
      </c>
      <c r="H4" s="4" t="s">
        <v>4</v>
      </c>
    </row>
    <row r="5" spans="1:8" ht="15" customHeight="1" thickBot="1">
      <c r="A5" s="17" t="s">
        <v>40</v>
      </c>
      <c r="B5" s="51" t="s">
        <v>107</v>
      </c>
      <c r="C5" s="4" t="s">
        <v>78</v>
      </c>
      <c r="D5" s="4" t="s">
        <v>79</v>
      </c>
      <c r="E5" s="4" t="s">
        <v>80</v>
      </c>
      <c r="F5" s="6">
        <v>11</v>
      </c>
      <c r="G5" s="4" t="s">
        <v>81</v>
      </c>
      <c r="H5" s="4" t="s">
        <v>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5" zoomScaleNormal="85" workbookViewId="0">
      <selection sqref="A1:XFD1"/>
    </sheetView>
  </sheetViews>
  <sheetFormatPr defaultRowHeight="15"/>
  <cols>
    <col min="2" max="2" width="9.28515625" bestFit="1" customWidth="1"/>
    <col min="3" max="3" width="9.28515625" style="55" customWidth="1"/>
    <col min="11" max="11" width="11" bestFit="1" customWidth="1"/>
  </cols>
  <sheetData>
    <row r="1" spans="1:13">
      <c r="A1" s="44"/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19"/>
    </row>
    <row r="2" spans="1:13" ht="14.45" customHeight="1">
      <c r="A2" s="180" t="s">
        <v>82</v>
      </c>
      <c r="B2" s="180" t="s">
        <v>39</v>
      </c>
      <c r="C2" s="176" t="s">
        <v>126</v>
      </c>
      <c r="D2" s="173" t="s">
        <v>83</v>
      </c>
      <c r="E2" s="174"/>
      <c r="F2" s="174"/>
      <c r="G2" s="174"/>
      <c r="H2" s="174"/>
      <c r="I2" s="175"/>
      <c r="J2" s="182" t="s">
        <v>84</v>
      </c>
      <c r="K2" s="183" t="s">
        <v>85</v>
      </c>
      <c r="L2" s="182" t="s">
        <v>67</v>
      </c>
      <c r="M2" s="171"/>
    </row>
    <row r="3" spans="1:13" ht="42.6" customHeight="1">
      <c r="A3" s="181"/>
      <c r="B3" s="181"/>
      <c r="C3" s="177"/>
      <c r="D3" s="30" t="s">
        <v>100</v>
      </c>
      <c r="E3" s="30" t="s">
        <v>101</v>
      </c>
      <c r="F3" s="30" t="s">
        <v>102</v>
      </c>
      <c r="G3" s="30" t="s">
        <v>103</v>
      </c>
      <c r="H3" s="31" t="s">
        <v>104</v>
      </c>
      <c r="I3" s="31" t="s">
        <v>86</v>
      </c>
      <c r="J3" s="181"/>
      <c r="K3" s="184"/>
      <c r="L3" s="181"/>
      <c r="M3" s="172"/>
    </row>
    <row r="4" spans="1:13">
      <c r="A4" s="30"/>
      <c r="B4" s="178" t="s">
        <v>87</v>
      </c>
      <c r="C4" s="179"/>
      <c r="D4" s="20">
        <v>15</v>
      </c>
      <c r="E4" s="20">
        <v>20</v>
      </c>
      <c r="F4" s="20">
        <v>10</v>
      </c>
      <c r="G4" s="20">
        <v>10</v>
      </c>
      <c r="H4" s="33">
        <v>20</v>
      </c>
      <c r="I4" s="33">
        <v>25</v>
      </c>
      <c r="J4" s="32">
        <f>SUM(D4:I4)</f>
        <v>100</v>
      </c>
      <c r="K4" s="34">
        <v>100</v>
      </c>
      <c r="L4" s="181"/>
      <c r="M4" s="172"/>
    </row>
    <row r="5" spans="1:13" ht="15.75">
      <c r="A5" s="57">
        <v>1</v>
      </c>
      <c r="B5" s="59" t="s">
        <v>89</v>
      </c>
      <c r="C5" s="56" t="s">
        <v>119</v>
      </c>
      <c r="D5" s="30">
        <v>11</v>
      </c>
      <c r="E5" s="30">
        <v>17</v>
      </c>
      <c r="F5" s="30">
        <v>4</v>
      </c>
      <c r="G5" s="30">
        <v>8</v>
      </c>
      <c r="H5" s="31">
        <v>17</v>
      </c>
      <c r="I5" s="31">
        <v>25</v>
      </c>
      <c r="J5" s="36">
        <f>SUM(D5:I5)</f>
        <v>82</v>
      </c>
      <c r="K5" s="37">
        <f>J5</f>
        <v>82</v>
      </c>
      <c r="L5" s="36">
        <v>9</v>
      </c>
      <c r="M5" s="21"/>
    </row>
    <row r="6" spans="1:13" ht="15.75">
      <c r="A6" s="57">
        <v>2</v>
      </c>
      <c r="B6" s="59" t="s">
        <v>88</v>
      </c>
      <c r="C6" s="56" t="s">
        <v>117</v>
      </c>
      <c r="D6" s="30">
        <v>5</v>
      </c>
      <c r="E6" s="30">
        <v>9</v>
      </c>
      <c r="F6" s="30">
        <v>3</v>
      </c>
      <c r="G6" s="30">
        <v>3</v>
      </c>
      <c r="H6" s="31">
        <v>6</v>
      </c>
      <c r="I6" s="31">
        <v>9</v>
      </c>
      <c r="J6" s="36">
        <f t="shared" ref="J6:J13" si="0">SUM(D6:I6)</f>
        <v>35</v>
      </c>
      <c r="K6" s="37">
        <f t="shared" ref="K6:K13" si="1">J6</f>
        <v>35</v>
      </c>
      <c r="L6" s="36">
        <v>9</v>
      </c>
      <c r="M6" s="21"/>
    </row>
    <row r="7" spans="1:13" ht="15.75">
      <c r="A7" s="57">
        <v>3</v>
      </c>
      <c r="B7" s="59" t="s">
        <v>90</v>
      </c>
      <c r="C7" s="56" t="s">
        <v>122</v>
      </c>
      <c r="D7" s="30">
        <v>9</v>
      </c>
      <c r="E7" s="30">
        <v>6</v>
      </c>
      <c r="F7" s="30">
        <v>3</v>
      </c>
      <c r="G7" s="30">
        <v>5</v>
      </c>
      <c r="H7" s="31">
        <v>0</v>
      </c>
      <c r="I7" s="31">
        <v>7</v>
      </c>
      <c r="J7" s="36">
        <f t="shared" si="0"/>
        <v>30</v>
      </c>
      <c r="K7" s="37">
        <f t="shared" si="1"/>
        <v>30</v>
      </c>
      <c r="L7" s="36">
        <v>9</v>
      </c>
      <c r="M7" s="21"/>
    </row>
    <row r="8" spans="1:13" ht="15.75">
      <c r="A8" s="57">
        <v>4</v>
      </c>
      <c r="B8" s="59" t="s">
        <v>91</v>
      </c>
      <c r="C8" s="56" t="s">
        <v>120</v>
      </c>
      <c r="D8" s="22">
        <v>9</v>
      </c>
      <c r="E8" s="22">
        <v>6</v>
      </c>
      <c r="F8" s="22">
        <v>2</v>
      </c>
      <c r="G8" s="22">
        <v>4</v>
      </c>
      <c r="H8" s="23">
        <v>9</v>
      </c>
      <c r="I8" s="23">
        <v>23</v>
      </c>
      <c r="J8" s="36">
        <f t="shared" si="0"/>
        <v>53</v>
      </c>
      <c r="K8" s="37">
        <f t="shared" si="1"/>
        <v>53</v>
      </c>
      <c r="L8" s="36">
        <v>10</v>
      </c>
      <c r="M8" s="24"/>
    </row>
    <row r="9" spans="1:13" ht="15.75">
      <c r="A9" s="57">
        <v>5</v>
      </c>
      <c r="B9" s="59" t="s">
        <v>92</v>
      </c>
      <c r="C9" s="56" t="s">
        <v>118</v>
      </c>
      <c r="D9" s="22">
        <v>7</v>
      </c>
      <c r="E9" s="22">
        <v>7</v>
      </c>
      <c r="F9" s="22">
        <v>3</v>
      </c>
      <c r="G9" s="22">
        <v>3</v>
      </c>
      <c r="H9" s="25">
        <v>12</v>
      </c>
      <c r="I9" s="23">
        <v>23</v>
      </c>
      <c r="J9" s="36">
        <f t="shared" si="0"/>
        <v>55</v>
      </c>
      <c r="K9" s="37">
        <f t="shared" si="1"/>
        <v>55</v>
      </c>
      <c r="L9" s="36">
        <v>11</v>
      </c>
      <c r="M9" s="26"/>
    </row>
    <row r="10" spans="1:13" ht="15.75">
      <c r="A10" s="57">
        <v>6</v>
      </c>
      <c r="B10" s="59" t="s">
        <v>98</v>
      </c>
      <c r="C10" s="56" t="s">
        <v>123</v>
      </c>
      <c r="D10" s="22">
        <v>7</v>
      </c>
      <c r="E10" s="22">
        <v>9</v>
      </c>
      <c r="F10" s="22">
        <v>4</v>
      </c>
      <c r="G10" s="22">
        <v>7</v>
      </c>
      <c r="H10" s="23">
        <v>0</v>
      </c>
      <c r="I10" s="23">
        <v>2</v>
      </c>
      <c r="J10" s="36">
        <f t="shared" si="0"/>
        <v>29</v>
      </c>
      <c r="K10" s="37">
        <f t="shared" si="1"/>
        <v>29</v>
      </c>
      <c r="L10" s="47">
        <v>11</v>
      </c>
      <c r="M10" s="24"/>
    </row>
    <row r="11" spans="1:13" ht="15.75">
      <c r="A11" s="57">
        <v>7</v>
      </c>
      <c r="B11" s="59" t="s">
        <v>99</v>
      </c>
      <c r="C11" s="56" t="s">
        <v>124</v>
      </c>
      <c r="D11" s="22">
        <v>13</v>
      </c>
      <c r="E11" s="22">
        <v>12</v>
      </c>
      <c r="F11" s="22">
        <v>4</v>
      </c>
      <c r="G11" s="22">
        <v>9</v>
      </c>
      <c r="H11" s="23">
        <v>20</v>
      </c>
      <c r="I11" s="23">
        <v>25</v>
      </c>
      <c r="J11" s="36">
        <f t="shared" si="0"/>
        <v>83</v>
      </c>
      <c r="K11" s="37">
        <f t="shared" si="1"/>
        <v>83</v>
      </c>
      <c r="L11" s="47">
        <v>11</v>
      </c>
      <c r="M11" s="27"/>
    </row>
    <row r="12" spans="1:13" ht="15.75">
      <c r="A12" s="35">
        <v>8</v>
      </c>
      <c r="B12" s="58"/>
      <c r="C12" s="56" t="s">
        <v>121</v>
      </c>
      <c r="D12" s="22"/>
      <c r="E12" s="22"/>
      <c r="F12" s="22"/>
      <c r="G12" s="22"/>
      <c r="H12" s="23"/>
      <c r="I12" s="23"/>
      <c r="J12" s="36">
        <f t="shared" si="0"/>
        <v>0</v>
      </c>
      <c r="K12" s="37">
        <f t="shared" si="1"/>
        <v>0</v>
      </c>
      <c r="L12" s="47"/>
      <c r="M12" s="27"/>
    </row>
    <row r="13" spans="1:13" ht="15.75">
      <c r="A13" s="35">
        <v>9</v>
      </c>
      <c r="B13" s="48"/>
      <c r="C13" s="56" t="s">
        <v>125</v>
      </c>
      <c r="D13" s="49"/>
      <c r="E13" s="49"/>
      <c r="F13" s="49"/>
      <c r="G13" s="49"/>
      <c r="H13" s="49"/>
      <c r="I13" s="49"/>
      <c r="J13" s="36">
        <f t="shared" si="0"/>
        <v>0</v>
      </c>
      <c r="K13" s="37">
        <f t="shared" si="1"/>
        <v>0</v>
      </c>
      <c r="L13" s="47"/>
      <c r="M13" s="18"/>
    </row>
    <row r="14" spans="1:13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28"/>
    </row>
    <row r="15" spans="1:13">
      <c r="A15" s="38"/>
      <c r="B15" s="40"/>
      <c r="C15" s="40"/>
      <c r="D15" s="40"/>
      <c r="E15" s="40"/>
      <c r="F15" s="40"/>
      <c r="G15" s="40"/>
      <c r="H15" s="40"/>
      <c r="I15" s="40"/>
      <c r="J15" s="41" t="s">
        <v>93</v>
      </c>
      <c r="K15" s="42">
        <v>44944</v>
      </c>
      <c r="L15" s="40"/>
      <c r="M15" s="27"/>
    </row>
    <row r="16" spans="1:13">
      <c r="A16" s="43" t="s">
        <v>94</v>
      </c>
      <c r="B16" s="44"/>
      <c r="C16" s="44"/>
      <c r="D16" s="45"/>
      <c r="E16" s="46">
        <v>9</v>
      </c>
      <c r="F16" s="45"/>
      <c r="G16" s="45"/>
      <c r="H16" s="45"/>
      <c r="I16" s="45"/>
      <c r="J16" s="45"/>
      <c r="K16" s="45"/>
      <c r="L16" s="45"/>
      <c r="M16" s="27"/>
    </row>
    <row r="17" spans="1:13">
      <c r="A17" s="43" t="s">
        <v>95</v>
      </c>
      <c r="B17" s="44"/>
      <c r="C17" s="44"/>
      <c r="D17" s="45"/>
      <c r="E17" s="46">
        <f>COUNTBLANK(B5:B13)</f>
        <v>2</v>
      </c>
      <c r="F17" s="45"/>
      <c r="G17" s="45"/>
      <c r="H17" s="45"/>
      <c r="I17" s="45"/>
      <c r="J17" s="45"/>
      <c r="K17" s="45"/>
      <c r="L17" s="45"/>
      <c r="M17" s="29"/>
    </row>
    <row r="18" spans="1:13">
      <c r="A18" s="43" t="s">
        <v>96</v>
      </c>
      <c r="B18" s="44"/>
      <c r="C18" s="44"/>
      <c r="D18" s="45"/>
      <c r="E18" s="46">
        <f>E16-E17</f>
        <v>7</v>
      </c>
      <c r="F18" s="45"/>
      <c r="G18" s="45"/>
      <c r="H18" s="45"/>
      <c r="I18" s="45"/>
      <c r="J18" s="45"/>
      <c r="K18" s="45"/>
      <c r="L18" s="45"/>
      <c r="M18" s="27"/>
    </row>
    <row r="19" spans="1:13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27"/>
    </row>
    <row r="20" spans="1: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27"/>
    </row>
    <row r="21" spans="1:13">
      <c r="A21" s="44" t="s">
        <v>97</v>
      </c>
      <c r="B21" s="40"/>
      <c r="C21" s="40"/>
      <c r="D21" s="40"/>
      <c r="E21" s="40"/>
      <c r="F21" s="40"/>
      <c r="G21" s="40"/>
      <c r="H21" s="40"/>
      <c r="I21" s="40"/>
      <c r="J21" s="45"/>
      <c r="K21" s="45"/>
      <c r="L21" s="45"/>
      <c r="M21" s="19"/>
    </row>
    <row r="22" spans="1:13">
      <c r="A22" s="44"/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19"/>
    </row>
    <row r="23" spans="1:13">
      <c r="A23" s="44" t="s">
        <v>105</v>
      </c>
      <c r="B23" s="40"/>
      <c r="C23" s="40"/>
      <c r="D23" s="40"/>
      <c r="E23" s="40"/>
      <c r="F23" s="40"/>
      <c r="G23" s="40"/>
      <c r="H23" s="45"/>
      <c r="I23" s="45"/>
      <c r="J23" s="45"/>
      <c r="K23" s="45"/>
      <c r="L23" s="45"/>
      <c r="M23" s="19"/>
    </row>
    <row r="24" spans="1:13">
      <c r="A24" s="44"/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19"/>
    </row>
    <row r="25" spans="1:13">
      <c r="A25" s="44"/>
      <c r="B25" s="44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19"/>
    </row>
    <row r="26" spans="1:13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</row>
  </sheetData>
  <mergeCells count="9">
    <mergeCell ref="M2:M4"/>
    <mergeCell ref="D2:I2"/>
    <mergeCell ref="C2:C3"/>
    <mergeCell ref="B4:C4"/>
    <mergeCell ref="A2:A3"/>
    <mergeCell ref="B2:B3"/>
    <mergeCell ref="J2:J3"/>
    <mergeCell ref="K2:K3"/>
    <mergeCell ref="L2:L4"/>
  </mergeCells>
  <conditionalFormatting sqref="D4:G4">
    <cfRule type="containsBlanks" dxfId="12" priority="14" stopIfTrue="1">
      <formula>LEN(TRIM(D4))=0</formula>
    </cfRule>
  </conditionalFormatting>
  <conditionalFormatting sqref="D9:D10">
    <cfRule type="cellIs" dxfId="11" priority="10" stopIfTrue="1" operator="greaterThan">
      <formula>$E$9</formula>
    </cfRule>
  </conditionalFormatting>
  <conditionalFormatting sqref="F8:F9">
    <cfRule type="cellIs" dxfId="10" priority="12" stopIfTrue="1" operator="greaterThan">
      <formula>$G$9</formula>
    </cfRule>
  </conditionalFormatting>
  <conditionalFormatting sqref="G8:G10 H9">
    <cfRule type="cellIs" dxfId="9" priority="13" stopIfTrue="1" operator="greaterThan">
      <formula>$H$9</formula>
    </cfRule>
  </conditionalFormatting>
  <conditionalFormatting sqref="D12">
    <cfRule type="cellIs" dxfId="8" priority="6" stopIfTrue="1" operator="greaterThan">
      <formula>$E$9</formula>
    </cfRule>
  </conditionalFormatting>
  <conditionalFormatting sqref="E12">
    <cfRule type="cellIs" dxfId="7" priority="7" stopIfTrue="1" operator="greaterThan">
      <formula>$F$9</formula>
    </cfRule>
  </conditionalFormatting>
  <conditionalFormatting sqref="F12">
    <cfRule type="cellIs" dxfId="6" priority="8" stopIfTrue="1" operator="greaterThan">
      <formula>$G$9</formula>
    </cfRule>
  </conditionalFormatting>
  <conditionalFormatting sqref="G12">
    <cfRule type="cellIs" dxfId="5" priority="9" stopIfTrue="1" operator="greaterThan">
      <formula>$H$9</formula>
    </cfRule>
  </conditionalFormatting>
  <conditionalFormatting sqref="F10">
    <cfRule type="cellIs" dxfId="4" priority="5" stopIfTrue="1" operator="greaterThan">
      <formula>$H$9</formula>
    </cfRule>
  </conditionalFormatting>
  <conditionalFormatting sqref="E10">
    <cfRule type="cellIs" dxfId="3" priority="4" stopIfTrue="1" operator="greaterThan">
      <formula>$H$9</formula>
    </cfRule>
  </conditionalFormatting>
  <conditionalFormatting sqref="D8">
    <cfRule type="cellIs" dxfId="2" priority="1" stopIfTrue="1" operator="greaterThan">
      <formula>$H$9</formula>
    </cfRule>
  </conditionalFormatting>
  <conditionalFormatting sqref="E9">
    <cfRule type="cellIs" dxfId="1" priority="3" stopIfTrue="1" operator="greaterThan">
      <formula>$H$9</formula>
    </cfRule>
  </conditionalFormatting>
  <conditionalFormatting sqref="E8">
    <cfRule type="cellIs" dxfId="0" priority="2" stopIfTrue="1" operator="greaterThan">
      <formula>$H$9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Итоговый протокол Испанский</vt:lpstr>
      <vt:lpstr>Испанский</vt:lpstr>
      <vt:lpstr>Итоговый протокол Испанский </vt:lpstr>
      <vt:lpstr>Итальянский</vt:lpstr>
      <vt:lpstr>Китайский</vt:lpstr>
      <vt:lpstr>Испанский протокол </vt:lpstr>
      <vt:lpstr>'Итоговый протокол Испанский'!Область_печати</vt:lpstr>
      <vt:lpstr>'Итоговый протокол Испанский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2023-01-31T15:38:38Z</dcterms:modified>
</cp:coreProperties>
</file>