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30" windowWidth="15450" windowHeight="7950" tabRatio="601" activeTab="2"/>
  </bookViews>
  <sheets>
    <sheet name="Мероприятия" sheetId="56" r:id="rId1"/>
    <sheet name="Деньги" sheetId="54" r:id="rId2"/>
    <sheet name="Приложение 3" sheetId="45" r:id="rId3"/>
  </sheets>
  <definedNames>
    <definedName name="_xlnm._FilterDatabase" localSheetId="1" hidden="1">Деньги!$A$7:$M$653</definedName>
    <definedName name="_xlnm._FilterDatabase" localSheetId="0" hidden="1">Мероприятия!$A$6:$L$152</definedName>
    <definedName name="_xlnm._FilterDatabase" localSheetId="2" hidden="1">'Приложение 3'!$A$7:$U$38</definedName>
    <definedName name="_xlnm.Print_Titles" localSheetId="1">Деньги!$7:$7</definedName>
    <definedName name="_xlnm.Print_Titles" localSheetId="0">Мероприятия!$6:$6</definedName>
    <definedName name="_xlnm.Print_Titles" localSheetId="2">'Приложение 3'!$7:$7</definedName>
    <definedName name="километр" localSheetId="1">#REF!</definedName>
    <definedName name="километр" localSheetId="2">#REF!</definedName>
    <definedName name="километр">#REF!</definedName>
    <definedName name="_xlnm.Print_Area" localSheetId="2">'Приложение 3'!$A$1:$M$136</definedName>
  </definedNames>
  <calcPr calcId="145621"/>
</workbook>
</file>

<file path=xl/calcChain.xml><?xml version="1.0" encoding="utf-8"?>
<calcChain xmlns="http://schemas.openxmlformats.org/spreadsheetml/2006/main">
  <c r="L152" i="56" l="1"/>
  <c r="L151" i="56"/>
  <c r="L150" i="56"/>
  <c r="L149" i="56"/>
  <c r="K148" i="56"/>
  <c r="J148" i="56"/>
  <c r="I148" i="56"/>
  <c r="H148" i="56"/>
  <c r="G148" i="56"/>
  <c r="F148" i="56"/>
  <c r="E148" i="56"/>
  <c r="L145" i="56"/>
  <c r="L144" i="56" s="1"/>
  <c r="K144" i="56"/>
  <c r="J144" i="56"/>
  <c r="I144" i="56"/>
  <c r="H144" i="56"/>
  <c r="G144" i="56"/>
  <c r="F144" i="56"/>
  <c r="E144" i="56"/>
  <c r="L140" i="56"/>
  <c r="L139" i="56"/>
  <c r="L138" i="56"/>
  <c r="L137" i="56"/>
  <c r="L136" i="56"/>
  <c r="L135" i="56"/>
  <c r="L134" i="56"/>
  <c r="L133" i="56"/>
  <c r="L132" i="56"/>
  <c r="L131" i="56"/>
  <c r="L130" i="56"/>
  <c r="L129" i="56"/>
  <c r="L128" i="56"/>
  <c r="L127" i="56"/>
  <c r="L126" i="56"/>
  <c r="L125" i="56"/>
  <c r="L124" i="56"/>
  <c r="L123" i="56"/>
  <c r="L122" i="56"/>
  <c r="L121" i="56"/>
  <c r="L120" i="56"/>
  <c r="L119" i="56"/>
  <c r="L118" i="56"/>
  <c r="L117" i="56"/>
  <c r="L116" i="56"/>
  <c r="L115" i="56"/>
  <c r="L114" i="56"/>
  <c r="L113" i="56"/>
  <c r="L112" i="56"/>
  <c r="L111" i="56"/>
  <c r="L110" i="56"/>
  <c r="L109" i="56"/>
  <c r="L108" i="56"/>
  <c r="L107" i="56"/>
  <c r="L106" i="56"/>
  <c r="L105" i="56"/>
  <c r="L104" i="56"/>
  <c r="L103" i="56"/>
  <c r="L102" i="56"/>
  <c r="L101" i="56"/>
  <c r="L100" i="56"/>
  <c r="L99" i="56"/>
  <c r="K99" i="56"/>
  <c r="J99" i="56"/>
  <c r="I99" i="56"/>
  <c r="H99" i="56"/>
  <c r="G99" i="56"/>
  <c r="F99" i="56"/>
  <c r="E99" i="56"/>
  <c r="L95" i="56"/>
  <c r="L94" i="56"/>
  <c r="L93" i="56"/>
  <c r="L92" i="56"/>
  <c r="L91" i="56"/>
  <c r="L90" i="56"/>
  <c r="L89" i="56"/>
  <c r="L88" i="56"/>
  <c r="L87" i="56"/>
  <c r="L86" i="56"/>
  <c r="L85" i="56"/>
  <c r="L84" i="56"/>
  <c r="L83" i="56"/>
  <c r="L82" i="56"/>
  <c r="L81" i="56"/>
  <c r="L80" i="56"/>
  <c r="L79" i="56"/>
  <c r="L78" i="56"/>
  <c r="L77" i="56"/>
  <c r="L76" i="56"/>
  <c r="L75" i="56"/>
  <c r="L74" i="56"/>
  <c r="L73" i="56"/>
  <c r="L72" i="56"/>
  <c r="L71" i="56"/>
  <c r="L70" i="56"/>
  <c r="L69" i="56"/>
  <c r="L68" i="56"/>
  <c r="L67" i="56"/>
  <c r="L66" i="56"/>
  <c r="L65" i="56"/>
  <c r="L64" i="56"/>
  <c r="L63" i="56"/>
  <c r="L62" i="56" s="1"/>
  <c r="K62" i="56"/>
  <c r="J62" i="56"/>
  <c r="I62" i="56"/>
  <c r="H62" i="56"/>
  <c r="G62" i="56"/>
  <c r="F62" i="56"/>
  <c r="E62" i="56"/>
  <c r="L58" i="56"/>
  <c r="L57" i="56"/>
  <c r="L56" i="56"/>
  <c r="L55" i="56"/>
  <c r="L54" i="56"/>
  <c r="L53" i="56"/>
  <c r="L52" i="56"/>
  <c r="L51" i="56"/>
  <c r="L50" i="56"/>
  <c r="L49" i="56"/>
  <c r="L48" i="56"/>
  <c r="L47" i="56"/>
  <c r="L46" i="56"/>
  <c r="L45" i="56"/>
  <c r="L44" i="56"/>
  <c r="L43" i="56"/>
  <c r="L42" i="56"/>
  <c r="L41" i="56"/>
  <c r="L40" i="56"/>
  <c r="L39" i="56"/>
  <c r="L38" i="56"/>
  <c r="L37" i="56"/>
  <c r="L36" i="56"/>
  <c r="L35" i="56"/>
  <c r="L34" i="56"/>
  <c r="L33" i="56"/>
  <c r="L32" i="56"/>
  <c r="L31" i="56"/>
  <c r="L30" i="56"/>
  <c r="L29" i="56"/>
  <c r="L28" i="56"/>
  <c r="L27" i="56"/>
  <c r="L26" i="56"/>
  <c r="L25" i="56"/>
  <c r="L24" i="56"/>
  <c r="L23" i="56"/>
  <c r="L22" i="56"/>
  <c r="L21" i="56"/>
  <c r="L20" i="56"/>
  <c r="L19" i="56"/>
  <c r="L18" i="56"/>
  <c r="L17" i="56"/>
  <c r="K16" i="56"/>
  <c r="J16" i="56"/>
  <c r="I16" i="56"/>
  <c r="H16" i="56"/>
  <c r="G16" i="56"/>
  <c r="F16" i="56"/>
  <c r="E16" i="56"/>
  <c r="L14" i="56"/>
  <c r="L13" i="56"/>
  <c r="L12" i="56"/>
  <c r="K11" i="56"/>
  <c r="J11" i="56"/>
  <c r="I11" i="56"/>
  <c r="H11" i="56"/>
  <c r="G11" i="56"/>
  <c r="F11" i="56"/>
  <c r="E11" i="56"/>
  <c r="E16" i="54"/>
  <c r="E13" i="54"/>
  <c r="F23" i="54"/>
  <c r="G23" i="54"/>
  <c r="H23" i="54"/>
  <c r="I23" i="54"/>
  <c r="J23" i="54"/>
  <c r="F24" i="54"/>
  <c r="G24" i="54"/>
  <c r="K24" i="54" s="1"/>
  <c r="H24" i="54"/>
  <c r="I24" i="54"/>
  <c r="J24" i="54"/>
  <c r="F25" i="54"/>
  <c r="G25" i="54"/>
  <c r="H25" i="54"/>
  <c r="I25" i="54"/>
  <c r="J25" i="54"/>
  <c r="F26" i="54"/>
  <c r="G26" i="54"/>
  <c r="K26" i="54" s="1"/>
  <c r="H26" i="54"/>
  <c r="I26" i="54"/>
  <c r="J26" i="54"/>
  <c r="F27" i="54"/>
  <c r="G27" i="54"/>
  <c r="H27" i="54"/>
  <c r="I27" i="54"/>
  <c r="J27" i="54"/>
  <c r="E24" i="54"/>
  <c r="E25" i="54"/>
  <c r="K25" i="54" s="1"/>
  <c r="E26" i="54"/>
  <c r="E27" i="54"/>
  <c r="K27" i="54" s="1"/>
  <c r="E23" i="54"/>
  <c r="K23" i="54" s="1"/>
  <c r="F13" i="54"/>
  <c r="G13" i="54"/>
  <c r="H13" i="54"/>
  <c r="I13" i="54"/>
  <c r="J13" i="54"/>
  <c r="F14" i="54"/>
  <c r="G14" i="54"/>
  <c r="H14" i="54"/>
  <c r="I14" i="54"/>
  <c r="J14" i="54"/>
  <c r="F15" i="54"/>
  <c r="G15" i="54"/>
  <c r="H15" i="54"/>
  <c r="I15" i="54"/>
  <c r="J15" i="54"/>
  <c r="F16" i="54"/>
  <c r="G16" i="54"/>
  <c r="H16" i="54"/>
  <c r="I16" i="54"/>
  <c r="J16" i="54"/>
  <c r="F17" i="54"/>
  <c r="G17" i="54"/>
  <c r="H17" i="54"/>
  <c r="I17" i="54"/>
  <c r="J17" i="54"/>
  <c r="E14" i="54"/>
  <c r="E15" i="54"/>
  <c r="E17" i="54"/>
  <c r="F18" i="54"/>
  <c r="G18" i="54"/>
  <c r="H18" i="54"/>
  <c r="I18" i="54"/>
  <c r="J18" i="54"/>
  <c r="F19" i="54"/>
  <c r="G19" i="54"/>
  <c r="H19" i="54"/>
  <c r="I19" i="54"/>
  <c r="J19" i="54"/>
  <c r="F20" i="54"/>
  <c r="G20" i="54"/>
  <c r="H20" i="54"/>
  <c r="I20" i="54"/>
  <c r="J20" i="54"/>
  <c r="F21" i="54"/>
  <c r="G21" i="54"/>
  <c r="H21" i="54"/>
  <c r="I21" i="54"/>
  <c r="J21" i="54"/>
  <c r="F22" i="54"/>
  <c r="G22" i="54"/>
  <c r="H22" i="54"/>
  <c r="I22" i="54"/>
  <c r="J22" i="54"/>
  <c r="E19" i="54"/>
  <c r="E20" i="54"/>
  <c r="E21" i="54"/>
  <c r="E22" i="54"/>
  <c r="K22" i="54" s="1"/>
  <c r="E9" i="54"/>
  <c r="E10" i="54"/>
  <c r="E11" i="54"/>
  <c r="E18" i="54"/>
  <c r="K653" i="54"/>
  <c r="K652" i="54"/>
  <c r="K651" i="54"/>
  <c r="K650" i="54"/>
  <c r="K649" i="54"/>
  <c r="K648" i="54"/>
  <c r="K647" i="54"/>
  <c r="K646" i="54"/>
  <c r="K645" i="54"/>
  <c r="K644" i="54"/>
  <c r="K643" i="54"/>
  <c r="K642" i="54"/>
  <c r="K641" i="54"/>
  <c r="K640" i="54"/>
  <c r="K639" i="54"/>
  <c r="K638" i="54"/>
  <c r="K637" i="54"/>
  <c r="K636" i="54"/>
  <c r="K635" i="54"/>
  <c r="K634" i="54"/>
  <c r="K632" i="54"/>
  <c r="K631" i="54"/>
  <c r="K630" i="54"/>
  <c r="K629" i="54"/>
  <c r="K628" i="54"/>
  <c r="K626" i="54"/>
  <c r="K625" i="54"/>
  <c r="K624" i="54"/>
  <c r="K623" i="54"/>
  <c r="K622" i="54"/>
  <c r="K621" i="54"/>
  <c r="K620" i="54"/>
  <c r="K619" i="54"/>
  <c r="K618" i="54"/>
  <c r="K617" i="54"/>
  <c r="K616" i="54"/>
  <c r="K615" i="54"/>
  <c r="K614" i="54"/>
  <c r="K613" i="54"/>
  <c r="K612" i="54"/>
  <c r="K611" i="54"/>
  <c r="K610" i="54"/>
  <c r="K609" i="54"/>
  <c r="K608" i="54"/>
  <c r="K607" i="54"/>
  <c r="K606" i="54"/>
  <c r="K605" i="54"/>
  <c r="K604" i="54"/>
  <c r="K603" i="54"/>
  <c r="K602" i="54"/>
  <c r="K601" i="54"/>
  <c r="K600" i="54"/>
  <c r="K599" i="54"/>
  <c r="K598" i="54"/>
  <c r="K597" i="54"/>
  <c r="K596" i="54"/>
  <c r="K595" i="54"/>
  <c r="K594" i="54"/>
  <c r="K593" i="54"/>
  <c r="K592" i="54"/>
  <c r="K591" i="54"/>
  <c r="K590" i="54"/>
  <c r="K589" i="54"/>
  <c r="K588" i="54"/>
  <c r="K587" i="54"/>
  <c r="K586" i="54"/>
  <c r="K585" i="54"/>
  <c r="K584" i="54"/>
  <c r="K583" i="54"/>
  <c r="K582" i="54"/>
  <c r="K581" i="54"/>
  <c r="K580" i="54"/>
  <c r="K579" i="54"/>
  <c r="K578" i="54"/>
  <c r="K577" i="54"/>
  <c r="K576" i="54"/>
  <c r="K575" i="54"/>
  <c r="K574" i="54"/>
  <c r="K573" i="54"/>
  <c r="K572" i="54"/>
  <c r="K571" i="54"/>
  <c r="K570" i="54"/>
  <c r="K569" i="54"/>
  <c r="K568" i="54"/>
  <c r="K567" i="54"/>
  <c r="K566" i="54"/>
  <c r="K565" i="54"/>
  <c r="K564" i="54"/>
  <c r="K563" i="54"/>
  <c r="K562" i="54"/>
  <c r="K561" i="54"/>
  <c r="K560" i="54"/>
  <c r="K559" i="54"/>
  <c r="K558" i="54"/>
  <c r="K557" i="54"/>
  <c r="K556" i="54"/>
  <c r="K555" i="54"/>
  <c r="K554" i="54"/>
  <c r="K553" i="54"/>
  <c r="K552" i="54"/>
  <c r="K551" i="54"/>
  <c r="K550" i="54"/>
  <c r="K549" i="54"/>
  <c r="K548" i="54"/>
  <c r="K547" i="54"/>
  <c r="K546" i="54"/>
  <c r="K545" i="54"/>
  <c r="K544" i="54"/>
  <c r="K543" i="54"/>
  <c r="K542" i="54"/>
  <c r="K541" i="54"/>
  <c r="K540" i="54"/>
  <c r="K539" i="54"/>
  <c r="K538" i="54"/>
  <c r="K537" i="54"/>
  <c r="K536" i="54"/>
  <c r="K535" i="54"/>
  <c r="K534" i="54"/>
  <c r="K533" i="54"/>
  <c r="K532" i="54"/>
  <c r="K531" i="54"/>
  <c r="K530" i="54"/>
  <c r="K529" i="54"/>
  <c r="K528" i="54"/>
  <c r="K527" i="54"/>
  <c r="K526" i="54"/>
  <c r="K525" i="54"/>
  <c r="K524" i="54"/>
  <c r="K523" i="54"/>
  <c r="K522" i="54"/>
  <c r="K521" i="54"/>
  <c r="K520" i="54"/>
  <c r="K519" i="54"/>
  <c r="K518" i="54"/>
  <c r="K517" i="54"/>
  <c r="K516" i="54"/>
  <c r="K515" i="54"/>
  <c r="K514" i="54"/>
  <c r="K513" i="54"/>
  <c r="K512" i="54"/>
  <c r="K511" i="54"/>
  <c r="K510" i="54"/>
  <c r="K509" i="54"/>
  <c r="K508" i="54"/>
  <c r="K507" i="54"/>
  <c r="K506" i="54"/>
  <c r="K505" i="54"/>
  <c r="K504" i="54"/>
  <c r="K503" i="54"/>
  <c r="K502" i="54"/>
  <c r="K501" i="54"/>
  <c r="K500" i="54"/>
  <c r="K499" i="54"/>
  <c r="K498" i="54"/>
  <c r="K497" i="54"/>
  <c r="K496" i="54"/>
  <c r="K495" i="54"/>
  <c r="K494" i="54"/>
  <c r="K493" i="54"/>
  <c r="K492" i="54"/>
  <c r="K491" i="54"/>
  <c r="K490" i="54"/>
  <c r="K489" i="54"/>
  <c r="K488" i="54"/>
  <c r="K487" i="54"/>
  <c r="K486" i="54"/>
  <c r="K485" i="54"/>
  <c r="K484" i="54"/>
  <c r="K483" i="54"/>
  <c r="K482" i="54"/>
  <c r="K481" i="54"/>
  <c r="K480" i="54"/>
  <c r="K479" i="54"/>
  <c r="K478" i="54"/>
  <c r="K477" i="54"/>
  <c r="K476" i="54"/>
  <c r="K475" i="54"/>
  <c r="K474" i="54"/>
  <c r="K473" i="54"/>
  <c r="K472" i="54"/>
  <c r="K471" i="54"/>
  <c r="K470" i="54"/>
  <c r="K469" i="54"/>
  <c r="K468" i="54"/>
  <c r="K467" i="54"/>
  <c r="K466" i="54"/>
  <c r="K465" i="54"/>
  <c r="K464" i="54"/>
  <c r="K463" i="54"/>
  <c r="K462" i="54"/>
  <c r="K461" i="54"/>
  <c r="K460" i="54"/>
  <c r="K459" i="54"/>
  <c r="K458" i="54"/>
  <c r="K457" i="54"/>
  <c r="K456" i="54"/>
  <c r="K455" i="54"/>
  <c r="K454" i="54"/>
  <c r="K453" i="54"/>
  <c r="K452" i="54"/>
  <c r="K451" i="54"/>
  <c r="K450" i="54"/>
  <c r="K449" i="54"/>
  <c r="K448" i="54"/>
  <c r="K447" i="54"/>
  <c r="K446" i="54"/>
  <c r="K445" i="54"/>
  <c r="K444" i="54"/>
  <c r="K443" i="54"/>
  <c r="K442" i="54"/>
  <c r="K441" i="54"/>
  <c r="K440" i="54"/>
  <c r="K439" i="54"/>
  <c r="K438" i="54"/>
  <c r="K437" i="54"/>
  <c r="K436" i="54"/>
  <c r="K435" i="54"/>
  <c r="K434" i="54"/>
  <c r="K433" i="54"/>
  <c r="K432" i="54"/>
  <c r="K431" i="54"/>
  <c r="K430" i="54"/>
  <c r="K429" i="54"/>
  <c r="K428" i="54"/>
  <c r="K427" i="54"/>
  <c r="K426" i="54"/>
  <c r="K425" i="54"/>
  <c r="K424" i="54"/>
  <c r="K423" i="54"/>
  <c r="K422" i="54"/>
  <c r="K420" i="54"/>
  <c r="K419" i="54"/>
  <c r="K418" i="54"/>
  <c r="K417" i="54"/>
  <c r="K416" i="54"/>
  <c r="K415" i="54"/>
  <c r="K414" i="54"/>
  <c r="K413" i="54"/>
  <c r="K412" i="54"/>
  <c r="K411" i="54"/>
  <c r="K410" i="54"/>
  <c r="K409" i="54"/>
  <c r="K408" i="54"/>
  <c r="K407" i="54"/>
  <c r="K406" i="54"/>
  <c r="K405" i="54"/>
  <c r="K404" i="54"/>
  <c r="K403" i="54"/>
  <c r="K402" i="54"/>
  <c r="K401" i="54"/>
  <c r="K400" i="54"/>
  <c r="K399" i="54"/>
  <c r="K398" i="54"/>
  <c r="K397" i="54"/>
  <c r="K396" i="54"/>
  <c r="K395" i="54"/>
  <c r="K394" i="54"/>
  <c r="K393" i="54"/>
  <c r="K392" i="54"/>
  <c r="K391" i="54"/>
  <c r="K390" i="54"/>
  <c r="K389" i="54"/>
  <c r="K388" i="54"/>
  <c r="K387" i="54"/>
  <c r="K386" i="54"/>
  <c r="K385" i="54"/>
  <c r="K384" i="54"/>
  <c r="K383" i="54"/>
  <c r="K382" i="54"/>
  <c r="K381" i="54"/>
  <c r="K380" i="54"/>
  <c r="K379" i="54"/>
  <c r="K378" i="54"/>
  <c r="K377" i="54"/>
  <c r="K376" i="54"/>
  <c r="K375" i="54"/>
  <c r="K374" i="54"/>
  <c r="K373" i="54"/>
  <c r="K372" i="54"/>
  <c r="K371" i="54"/>
  <c r="K370" i="54"/>
  <c r="K369" i="54"/>
  <c r="K368" i="54"/>
  <c r="K367" i="54"/>
  <c r="K366" i="54"/>
  <c r="K365" i="54"/>
  <c r="K364" i="54"/>
  <c r="K363" i="54"/>
  <c r="K362" i="54"/>
  <c r="K361" i="54"/>
  <c r="K360" i="54"/>
  <c r="K359" i="54"/>
  <c r="K358" i="54"/>
  <c r="K357" i="54"/>
  <c r="K356" i="54"/>
  <c r="K355" i="54"/>
  <c r="K354" i="54"/>
  <c r="K353" i="54"/>
  <c r="K352" i="54"/>
  <c r="K351" i="54"/>
  <c r="K350" i="54"/>
  <c r="K349" i="54"/>
  <c r="K348" i="54"/>
  <c r="K347" i="54"/>
  <c r="K346" i="54"/>
  <c r="K345" i="54"/>
  <c r="K344" i="54"/>
  <c r="K343" i="54"/>
  <c r="K342" i="54"/>
  <c r="K341" i="54"/>
  <c r="K340" i="54"/>
  <c r="K339" i="54"/>
  <c r="K338" i="54"/>
  <c r="K337" i="54"/>
  <c r="K336" i="54"/>
  <c r="K335" i="54"/>
  <c r="K334" i="54"/>
  <c r="K333" i="54"/>
  <c r="K332" i="54"/>
  <c r="K331" i="54"/>
  <c r="K330" i="54"/>
  <c r="K329" i="54"/>
  <c r="K328" i="54"/>
  <c r="K327" i="54"/>
  <c r="K326" i="54"/>
  <c r="K325" i="54"/>
  <c r="K324" i="54"/>
  <c r="K323" i="54"/>
  <c r="K322" i="54"/>
  <c r="K321" i="54"/>
  <c r="K320" i="54"/>
  <c r="K319" i="54"/>
  <c r="K318" i="54"/>
  <c r="K317" i="54"/>
  <c r="K316" i="54"/>
  <c r="K315" i="54"/>
  <c r="K314" i="54"/>
  <c r="K313" i="54"/>
  <c r="K312" i="54"/>
  <c r="K311" i="54"/>
  <c r="K310" i="54"/>
  <c r="K309" i="54"/>
  <c r="K308" i="54"/>
  <c r="K307" i="54"/>
  <c r="K306" i="54"/>
  <c r="K305" i="54"/>
  <c r="K304" i="54"/>
  <c r="K303" i="54"/>
  <c r="K302" i="54"/>
  <c r="K301" i="54"/>
  <c r="K300" i="54"/>
  <c r="K299" i="54"/>
  <c r="K298" i="54"/>
  <c r="K297" i="54"/>
  <c r="K296" i="54"/>
  <c r="K295" i="54"/>
  <c r="K294" i="54"/>
  <c r="K293" i="54"/>
  <c r="K292" i="54"/>
  <c r="K291" i="54"/>
  <c r="K290" i="54"/>
  <c r="K289" i="54"/>
  <c r="K288" i="54"/>
  <c r="K287" i="54"/>
  <c r="K286" i="54"/>
  <c r="K285" i="54"/>
  <c r="K284" i="54"/>
  <c r="K283" i="54"/>
  <c r="K282" i="54"/>
  <c r="K281" i="54"/>
  <c r="K280" i="54"/>
  <c r="K279" i="54"/>
  <c r="K278" i="54"/>
  <c r="K277" i="54"/>
  <c r="K276" i="54"/>
  <c r="K275" i="54"/>
  <c r="K274" i="54"/>
  <c r="K273" i="54"/>
  <c r="K272" i="54"/>
  <c r="K271" i="54"/>
  <c r="K270" i="54"/>
  <c r="K269" i="54"/>
  <c r="K268" i="54"/>
  <c r="K267" i="54"/>
  <c r="K266" i="54"/>
  <c r="K265" i="54"/>
  <c r="K264" i="54"/>
  <c r="K263" i="54"/>
  <c r="K262" i="54"/>
  <c r="K261" i="54"/>
  <c r="K260" i="54"/>
  <c r="K259" i="54"/>
  <c r="K258" i="54"/>
  <c r="K257" i="54"/>
  <c r="K256" i="54"/>
  <c r="K254" i="54"/>
  <c r="K253" i="54"/>
  <c r="K252" i="54"/>
  <c r="K251" i="54"/>
  <c r="K250" i="54"/>
  <c r="K249" i="54"/>
  <c r="K248" i="54"/>
  <c r="K247" i="54"/>
  <c r="K246" i="54"/>
  <c r="K245" i="54"/>
  <c r="K244" i="54"/>
  <c r="K243" i="54"/>
  <c r="K242" i="54"/>
  <c r="K241" i="54"/>
  <c r="K240" i="54"/>
  <c r="K239" i="54"/>
  <c r="K238" i="54"/>
  <c r="K237" i="54"/>
  <c r="K236" i="54"/>
  <c r="K235" i="54"/>
  <c r="K234" i="54"/>
  <c r="K233" i="54"/>
  <c r="K232" i="54"/>
  <c r="K231" i="54"/>
  <c r="K230" i="54"/>
  <c r="K229" i="54"/>
  <c r="K228" i="54"/>
  <c r="K227" i="54"/>
  <c r="K226" i="54"/>
  <c r="K225" i="54"/>
  <c r="K224" i="54"/>
  <c r="K223" i="54"/>
  <c r="K222" i="54"/>
  <c r="K221" i="54"/>
  <c r="K220" i="54"/>
  <c r="K219" i="54"/>
  <c r="K218" i="54"/>
  <c r="K217" i="54"/>
  <c r="K216" i="54"/>
  <c r="K215" i="54"/>
  <c r="K214" i="54"/>
  <c r="K213" i="54"/>
  <c r="K212" i="54"/>
  <c r="K211" i="54"/>
  <c r="K210" i="54"/>
  <c r="K209" i="54"/>
  <c r="K208" i="54"/>
  <c r="K207" i="54"/>
  <c r="K206" i="54"/>
  <c r="K205" i="54"/>
  <c r="K204" i="54"/>
  <c r="K203" i="54"/>
  <c r="K202" i="54"/>
  <c r="K201" i="54"/>
  <c r="K200" i="54"/>
  <c r="K199" i="54"/>
  <c r="K198" i="54"/>
  <c r="K197" i="54"/>
  <c r="K196" i="54"/>
  <c r="K195" i="54"/>
  <c r="K194" i="54"/>
  <c r="K193" i="54"/>
  <c r="K192" i="54"/>
  <c r="K191" i="54"/>
  <c r="K190" i="54"/>
  <c r="K189" i="54"/>
  <c r="K188" i="54"/>
  <c r="K187" i="54"/>
  <c r="K186" i="54"/>
  <c r="K185" i="54"/>
  <c r="K184" i="54"/>
  <c r="K183" i="54"/>
  <c r="K182" i="54"/>
  <c r="K181" i="54"/>
  <c r="K180" i="54"/>
  <c r="K179" i="54"/>
  <c r="K178" i="54"/>
  <c r="K177" i="54"/>
  <c r="K176" i="54"/>
  <c r="K175" i="54"/>
  <c r="K174" i="54"/>
  <c r="K173" i="54"/>
  <c r="K172" i="54"/>
  <c r="K171" i="54"/>
  <c r="K170" i="54"/>
  <c r="K169" i="54"/>
  <c r="K168" i="54"/>
  <c r="K167" i="54"/>
  <c r="K166" i="54"/>
  <c r="K165" i="54"/>
  <c r="K164" i="54"/>
  <c r="K163" i="54"/>
  <c r="K162" i="54"/>
  <c r="K161" i="54"/>
  <c r="K160" i="54"/>
  <c r="K159" i="54"/>
  <c r="K158" i="54"/>
  <c r="K157" i="54"/>
  <c r="K156" i="54"/>
  <c r="K155" i="54"/>
  <c r="K154" i="54"/>
  <c r="K153" i="54"/>
  <c r="K152" i="54"/>
  <c r="K151" i="54"/>
  <c r="K150" i="54"/>
  <c r="K149" i="54"/>
  <c r="K148" i="54"/>
  <c r="K147" i="54"/>
  <c r="K146" i="54"/>
  <c r="K145" i="54"/>
  <c r="K144" i="54"/>
  <c r="K143" i="54"/>
  <c r="K142" i="54"/>
  <c r="K141" i="54"/>
  <c r="K140" i="54"/>
  <c r="K139" i="54"/>
  <c r="K138" i="54"/>
  <c r="K137" i="54"/>
  <c r="K136" i="54"/>
  <c r="K135" i="54"/>
  <c r="K134" i="54"/>
  <c r="K133" i="54"/>
  <c r="K132" i="54"/>
  <c r="K131" i="54"/>
  <c r="K130" i="54"/>
  <c r="K129" i="54"/>
  <c r="K128" i="54"/>
  <c r="K127" i="54"/>
  <c r="K126" i="54"/>
  <c r="K125" i="54"/>
  <c r="K124" i="54"/>
  <c r="K123" i="54"/>
  <c r="K122" i="54"/>
  <c r="K121" i="54"/>
  <c r="K120" i="54"/>
  <c r="K119" i="54"/>
  <c r="K118" i="54"/>
  <c r="K117" i="54"/>
  <c r="K116" i="54"/>
  <c r="K115" i="54"/>
  <c r="K114" i="54"/>
  <c r="K113" i="54"/>
  <c r="K112" i="54"/>
  <c r="K111" i="54"/>
  <c r="K110" i="54"/>
  <c r="K109" i="54"/>
  <c r="K108" i="54"/>
  <c r="K107" i="54"/>
  <c r="K106" i="54"/>
  <c r="K105" i="54"/>
  <c r="K104" i="54"/>
  <c r="K103" i="54"/>
  <c r="K102" i="54"/>
  <c r="K101" i="54"/>
  <c r="K100" i="54"/>
  <c r="K99" i="54"/>
  <c r="K98" i="54"/>
  <c r="K97" i="54"/>
  <c r="K96" i="54"/>
  <c r="K95" i="54"/>
  <c r="K94" i="54"/>
  <c r="K93" i="54"/>
  <c r="K92" i="54"/>
  <c r="K91" i="54"/>
  <c r="K90" i="54"/>
  <c r="K89" i="54"/>
  <c r="K88" i="54"/>
  <c r="K87" i="54"/>
  <c r="K86" i="54"/>
  <c r="K85" i="54"/>
  <c r="K84" i="54"/>
  <c r="K83" i="54"/>
  <c r="K82" i="54"/>
  <c r="K81" i="54"/>
  <c r="K80" i="54"/>
  <c r="K79" i="54"/>
  <c r="K78" i="54"/>
  <c r="K77" i="54"/>
  <c r="K76" i="54"/>
  <c r="K75" i="54"/>
  <c r="K74" i="54"/>
  <c r="K73" i="54"/>
  <c r="K72" i="54"/>
  <c r="K71" i="54"/>
  <c r="K70" i="54"/>
  <c r="K69" i="54"/>
  <c r="K68" i="54"/>
  <c r="K67" i="54"/>
  <c r="K66" i="54"/>
  <c r="K65" i="54"/>
  <c r="K64" i="54"/>
  <c r="K63" i="54"/>
  <c r="K62" i="54"/>
  <c r="K61" i="54"/>
  <c r="K60" i="54"/>
  <c r="K59" i="54"/>
  <c r="K58" i="54"/>
  <c r="K57" i="54"/>
  <c r="K56" i="54"/>
  <c r="K55" i="54"/>
  <c r="K54" i="54"/>
  <c r="K53" i="54"/>
  <c r="K52" i="54"/>
  <c r="K51" i="54"/>
  <c r="K50" i="54"/>
  <c r="K49" i="54"/>
  <c r="K48" i="54"/>
  <c r="K47" i="54"/>
  <c r="K46" i="54"/>
  <c r="K45" i="54"/>
  <c r="K43" i="54"/>
  <c r="K42" i="54"/>
  <c r="K41" i="54"/>
  <c r="K40" i="54"/>
  <c r="K39" i="54"/>
  <c r="K38" i="54"/>
  <c r="K37" i="54"/>
  <c r="K36" i="54"/>
  <c r="K35" i="54"/>
  <c r="K34" i="54"/>
  <c r="K33" i="54"/>
  <c r="K32" i="54"/>
  <c r="K31" i="54"/>
  <c r="K30" i="54"/>
  <c r="K29" i="54"/>
  <c r="K13" i="54"/>
  <c r="K14" i="54"/>
  <c r="K15" i="54"/>
  <c r="K16" i="54"/>
  <c r="K17" i="54"/>
  <c r="K18" i="54"/>
  <c r="K19" i="54"/>
  <c r="K20" i="54"/>
  <c r="K21" i="54"/>
  <c r="L11" i="56"/>
  <c r="L148" i="56"/>
  <c r="L16" i="56"/>
  <c r="E12" i="54"/>
  <c r="J12" i="54"/>
  <c r="H12" i="54"/>
  <c r="F12" i="54"/>
  <c r="I11" i="54"/>
  <c r="G11" i="54"/>
  <c r="J10" i="54"/>
  <c r="H10" i="54"/>
  <c r="F10" i="54"/>
  <c r="I9" i="54"/>
  <c r="G9" i="54"/>
  <c r="J8" i="54"/>
  <c r="H8" i="54"/>
  <c r="F8" i="54"/>
  <c r="K8" i="54" s="1"/>
  <c r="I12" i="54"/>
  <c r="G12" i="54"/>
  <c r="J11" i="54"/>
  <c r="H11" i="54"/>
  <c r="F11" i="54"/>
  <c r="I10" i="54"/>
  <c r="G10" i="54"/>
  <c r="J9" i="54"/>
  <c r="H9" i="54"/>
  <c r="F9" i="54"/>
  <c r="K9" i="54" s="1"/>
  <c r="I8" i="54"/>
  <c r="G8" i="54"/>
  <c r="E8" i="54"/>
  <c r="K12" i="54"/>
  <c r="K11" i="54"/>
  <c r="K10" i="54"/>
  <c r="I85" i="45"/>
  <c r="I75" i="45"/>
  <c r="K75" i="45" s="1"/>
  <c r="I65" i="45"/>
  <c r="H60" i="45"/>
  <c r="H70" i="45"/>
  <c r="H80" i="45"/>
  <c r="K84" i="45"/>
  <c r="K83" i="45"/>
  <c r="K82" i="45"/>
  <c r="K81" i="45"/>
  <c r="J80" i="45"/>
  <c r="K80" i="45"/>
  <c r="K74" i="45"/>
  <c r="K73" i="45"/>
  <c r="K72" i="45"/>
  <c r="K71" i="45"/>
  <c r="J70" i="45"/>
  <c r="K70" i="45"/>
  <c r="K64" i="45"/>
  <c r="K63" i="45"/>
  <c r="K62" i="45"/>
  <c r="K61" i="45"/>
  <c r="J60" i="45"/>
  <c r="K60" i="45"/>
  <c r="G89" i="45"/>
  <c r="K89" i="45"/>
  <c r="K88" i="45"/>
  <c r="K87" i="45"/>
  <c r="K86" i="45"/>
  <c r="J85" i="45"/>
  <c r="K85" i="45" s="1"/>
  <c r="K79" i="45"/>
  <c r="K78" i="45"/>
  <c r="K77" i="45"/>
  <c r="K76" i="45"/>
  <c r="J75" i="45"/>
  <c r="K69" i="45"/>
  <c r="K68" i="45"/>
  <c r="K67" i="45"/>
  <c r="K66" i="45"/>
  <c r="J65" i="45"/>
  <c r="K65" i="45" s="1"/>
  <c r="G136" i="45"/>
  <c r="K136" i="45" s="1"/>
  <c r="K135" i="45"/>
  <c r="K134" i="45"/>
  <c r="K133" i="45"/>
  <c r="F132" i="45"/>
  <c r="G132" i="45"/>
  <c r="K132" i="45" s="1"/>
  <c r="G131" i="45"/>
  <c r="K131" i="45" s="1"/>
  <c r="K130" i="45"/>
  <c r="K129" i="45"/>
  <c r="K128" i="45"/>
  <c r="F127" i="45"/>
  <c r="G127" i="45"/>
  <c r="K127" i="45" s="1"/>
  <c r="G126" i="45"/>
  <c r="K126" i="45" s="1"/>
  <c r="K125" i="45"/>
  <c r="K124" i="45"/>
  <c r="K123" i="45"/>
  <c r="F122" i="45"/>
  <c r="G122" i="45"/>
  <c r="K122" i="45" s="1"/>
  <c r="G121" i="45"/>
  <c r="K121" i="45" s="1"/>
  <c r="K120" i="45"/>
  <c r="K119" i="45"/>
  <c r="K118" i="45"/>
  <c r="F117" i="45"/>
  <c r="G117" i="45"/>
  <c r="K117" i="45" s="1"/>
  <c r="G116" i="45"/>
  <c r="K116" i="45" s="1"/>
  <c r="K115" i="45"/>
  <c r="K114" i="45"/>
  <c r="K113" i="45"/>
  <c r="F112" i="45"/>
  <c r="G112" i="45"/>
  <c r="K112" i="45" s="1"/>
  <c r="J112" i="45"/>
  <c r="G111" i="45"/>
  <c r="K111" i="45"/>
  <c r="K110" i="45"/>
  <c r="K109" i="45"/>
  <c r="K108" i="45"/>
  <c r="F107" i="45"/>
  <c r="K107" i="45" s="1"/>
  <c r="G107" i="45"/>
  <c r="J107" i="45"/>
  <c r="G105" i="45"/>
  <c r="K105" i="45" s="1"/>
  <c r="K104" i="45"/>
  <c r="K103" i="45"/>
  <c r="K102" i="45"/>
  <c r="F101" i="45"/>
  <c r="G101" i="45"/>
  <c r="K101" i="45" s="1"/>
  <c r="G100" i="45"/>
  <c r="K100" i="45" s="1"/>
  <c r="K99" i="45"/>
  <c r="K98" i="45"/>
  <c r="K97" i="45"/>
  <c r="F96" i="45"/>
  <c r="G96" i="45"/>
  <c r="K96" i="45" s="1"/>
  <c r="G95" i="45"/>
  <c r="K95" i="45" s="1"/>
  <c r="K94" i="45"/>
  <c r="K93" i="45"/>
  <c r="K92" i="45"/>
  <c r="F91" i="45"/>
  <c r="G91" i="45"/>
  <c r="K91" i="45" s="1"/>
  <c r="G59" i="45"/>
  <c r="K59" i="45" s="1"/>
  <c r="K58" i="45"/>
  <c r="K57" i="45"/>
  <c r="K56" i="45"/>
  <c r="J55" i="45"/>
  <c r="K55" i="45"/>
  <c r="G54" i="45"/>
  <c r="K54" i="45"/>
  <c r="K53" i="45"/>
  <c r="K52" i="45"/>
  <c r="K51" i="45"/>
  <c r="F50" i="45"/>
  <c r="K50" i="45" s="1"/>
  <c r="G50" i="45"/>
  <c r="J50" i="45"/>
  <c r="G49" i="45"/>
  <c r="K49" i="45" s="1"/>
  <c r="K48" i="45"/>
  <c r="K47" i="45"/>
  <c r="K46" i="45"/>
  <c r="F45" i="45"/>
  <c r="J45" i="45"/>
  <c r="K45" i="45" s="1"/>
  <c r="K44" i="45"/>
  <c r="K43" i="45"/>
  <c r="K42" i="45"/>
  <c r="K41" i="45"/>
  <c r="F40" i="45"/>
  <c r="I40" i="45"/>
  <c r="K40" i="45"/>
  <c r="J40" i="45"/>
  <c r="K39" i="45"/>
  <c r="K38" i="45"/>
  <c r="K37" i="45"/>
  <c r="K36" i="45"/>
  <c r="F35" i="45"/>
  <c r="I35" i="45"/>
  <c r="K35" i="45"/>
  <c r="K34" i="45"/>
  <c r="K33" i="45"/>
  <c r="K32" i="45"/>
  <c r="K31" i="45"/>
  <c r="E30" i="45"/>
  <c r="G30" i="45"/>
  <c r="K30" i="45" s="1"/>
  <c r="H30" i="45"/>
  <c r="G29" i="45"/>
  <c r="K29" i="45"/>
  <c r="G28" i="45"/>
  <c r="K28" i="45"/>
  <c r="G27" i="45"/>
  <c r="K27" i="45"/>
  <c r="G26" i="45"/>
  <c r="K26" i="45"/>
  <c r="G25" i="45"/>
  <c r="K25" i="45"/>
  <c r="K23" i="45"/>
  <c r="K22" i="45"/>
  <c r="K21" i="45"/>
  <c r="K20" i="45"/>
  <c r="E19" i="45"/>
  <c r="F19" i="45"/>
  <c r="G19" i="45"/>
  <c r="I19" i="45"/>
  <c r="K19" i="45" s="1"/>
  <c r="J19" i="45"/>
  <c r="K17" i="45"/>
  <c r="G16" i="45"/>
  <c r="K16" i="45" s="1"/>
  <c r="H16" i="45"/>
  <c r="H13" i="45" s="1"/>
  <c r="H8" i="45" s="1"/>
  <c r="J16" i="45"/>
  <c r="J11" i="45"/>
  <c r="G15" i="45"/>
  <c r="H15" i="45"/>
  <c r="J15" i="45"/>
  <c r="J10" i="45" s="1"/>
  <c r="G14" i="45"/>
  <c r="H14" i="45"/>
  <c r="J14" i="45"/>
  <c r="J9" i="45" s="1"/>
  <c r="F13" i="45"/>
  <c r="G13" i="45"/>
  <c r="G8" i="45" s="1"/>
  <c r="F12" i="45"/>
  <c r="K12" i="45" s="1"/>
  <c r="G12" i="45"/>
  <c r="J12" i="45"/>
  <c r="F11" i="45"/>
  <c r="F10" i="45"/>
  <c r="G10" i="45"/>
  <c r="H10" i="45"/>
  <c r="F9" i="45"/>
  <c r="K9" i="45" s="1"/>
  <c r="G9" i="45"/>
  <c r="H9" i="45"/>
  <c r="I9" i="45"/>
  <c r="F8" i="45"/>
  <c r="I8" i="45"/>
  <c r="J13" i="45"/>
  <c r="J8" i="45" s="1"/>
  <c r="K10" i="45" l="1"/>
  <c r="K8" i="45"/>
  <c r="K14" i="45"/>
  <c r="K15" i="45"/>
  <c r="K13" i="45"/>
  <c r="G11" i="45"/>
  <c r="K11" i="45" s="1"/>
</calcChain>
</file>

<file path=xl/sharedStrings.xml><?xml version="1.0" encoding="utf-8"?>
<sst xmlns="http://schemas.openxmlformats.org/spreadsheetml/2006/main" count="2109" uniqueCount="390">
  <si>
    <t>2.1.16</t>
  </si>
  <si>
    <t>2.1.17</t>
  </si>
  <si>
    <t>2.1.18</t>
  </si>
  <si>
    <t>2.1.19</t>
  </si>
  <si>
    <t>2.1.20</t>
  </si>
  <si>
    <t>2.1.21</t>
  </si>
  <si>
    <t>Газификация МКР «Южный (2-я очередь) в г. Калининграде</t>
  </si>
  <si>
    <t>Газификация жилых домов по ул. Дзержинского в г. Калининграде</t>
  </si>
  <si>
    <t>Строительство распределительных газопроводов и газопроводов-вводов низкого давления в пос.Октябрьском г.Калининграда (2-й этап)</t>
  </si>
  <si>
    <t>Газификация пос.Зеленое в г. Калининграде</t>
  </si>
  <si>
    <t>Строительство распределительных газопроводов и газопроводов-вводов в пос. Московское г. Калининграда</t>
  </si>
  <si>
    <t>2.1.22</t>
  </si>
  <si>
    <t>2.1.23</t>
  </si>
  <si>
    <t>2.1.24</t>
  </si>
  <si>
    <t>2.1.25</t>
  </si>
  <si>
    <t>2.1.26</t>
  </si>
  <si>
    <t>2.1.27</t>
  </si>
  <si>
    <t>2.1.28</t>
  </si>
  <si>
    <t>2.1.29</t>
  </si>
  <si>
    <t>2.1.30</t>
  </si>
  <si>
    <t>2.1.31</t>
  </si>
  <si>
    <t>2.1.32</t>
  </si>
  <si>
    <t>2.1.33</t>
  </si>
  <si>
    <t>3.1.7</t>
  </si>
  <si>
    <t>3.1.8</t>
  </si>
  <si>
    <t>3.1.9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</si>
  <si>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</si>
  <si>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</si>
  <si>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</si>
  <si>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</si>
  <si>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</si>
  <si>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</si>
  <si>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</si>
  <si>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</si>
  <si>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</si>
  <si>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</si>
  <si>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</si>
  <si>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</si>
  <si>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</si>
  <si>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</si>
  <si>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</si>
  <si>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</si>
  <si>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</si>
  <si>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</si>
  <si>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</si>
  <si>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</si>
  <si>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</si>
  <si>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</si>
  <si>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</si>
  <si>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</si>
  <si>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</si>
  <si>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</si>
  <si>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</si>
  <si>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</si>
  <si>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</si>
  <si>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</si>
  <si>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</si>
  <si>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3.1.41</t>
  </si>
  <si>
    <t>5.4</t>
  </si>
  <si>
    <t>Вынос инженерных коммуникаций Калининградской железной дороги из зоны проведения работ по строительству надземного перехода через железнодорожные пути станции Калининград - Пассажирский км1283 ПК9 (ул. Аллея Смелых г. Калининград)</t>
  </si>
  <si>
    <t>Работы по выносу коммуникаций ОАО "РЖД" из зоны строительства объекта "Надземный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</si>
  <si>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МП КХ "Калининград-теплосеть"</t>
  </si>
  <si>
    <t>Прочие мероприятия по программе, за исключением инвестиционных расходов</t>
  </si>
  <si>
    <t>Всего прочих мероприятий по программе, за исключением инвестиционных расходов</t>
  </si>
  <si>
    <t>Наименование подпрограммы, задачи, показателя, мероприятия (ведомственной целевой программы)</t>
  </si>
  <si>
    <t>Всего мероприятий по развитию гидротехнических сооружений</t>
  </si>
  <si>
    <t>Разработка проектной и рабочей документации по объекту "Строительство напорного коллектора от КНС № 4 до камеры гашения пос. Космодемьянского  в г. Калининграде" (2 этап)</t>
  </si>
  <si>
    <t>Строительство напорного коллектора от КНС № 4 до камеры гашения пос. Космодемьянского  в                       г. Калининграде</t>
  </si>
  <si>
    <t>Строительство сетей и сооружений водоснабжения, водоотведения поселка им.А.Космодемьянского в г. Калининграде (3 этап)</t>
  </si>
  <si>
    <t>Разработка рабочей документации по объекту "Газификация жилых домов №№23,25 по ул.Старопрудной в Центральном районе г. Калининграда"</t>
  </si>
  <si>
    <t>Техническое перевооружение с переводом котельной на природный газ МУП "Калининградтеплосеть" по ул. Чкалова,29 в г. Калининграде</t>
  </si>
  <si>
    <t>Разработка проектной и рабочей документации по объекту "Реконструкция гидротехнических сооружений и улучшение санитарно-экологического состояния притока реки Голубой с благоустройством рекреационной зоны в границах ул. Беланова -                    ул. Горбунова - ул. Мира -ул. Жиленкова -                   ул. Габайдулина - ул. Калачева в                                     г. Калининграде"</t>
  </si>
  <si>
    <t>Реконструкция берегоукрепительных сооружений набережной Адмирала Трибуца, г. Калининград                    (2, 3 этапы)</t>
  </si>
  <si>
    <t>Строительство водовода Д=500 мм от ВНС "Горьковская" до ул. Челнокова - ул. Гайдара в                    г. Калининграде</t>
  </si>
  <si>
    <t>Строительство очистных сооружений,                                                              г. Калининград</t>
  </si>
  <si>
    <t>Строительство канализационного коллектора для последующего подключения индивидуальных жилых домов по ул. Монетной, ул. Живописной,                                                                                ул. Гончарной, ул. Рассветной в микрорайоне                                                            ул. Горького - И. Сусанина                                                        г. Калининграда</t>
  </si>
  <si>
    <t>Строительство сетей и сооружений водоснабжения, водоотведения поселка им.А.Космодемьянского в                    г. Калининграде (3 этап)</t>
  </si>
  <si>
    <t>Разработка проектной и рабочей документации по объекту "Строительство сетей и сооружений водоснабжения и водоотведения посёлка Менделеево в г. Калининграде"</t>
  </si>
  <si>
    <t>Разработка проектной и рабочей документации по объекту "Строительство сетей и сооружений водоснабжения и водоотведения посёлка Лермонтово в г. Калининграде"</t>
  </si>
  <si>
    <t>Разработка рабочей документации по объекту "Газификация жилых домов №№23,25 по ул.Старопрудной в Центральном районе                    г. Калининграда"</t>
  </si>
  <si>
    <t>Строительство газовой котельной и реконструкция системы теплоснабжения МАДОУ д\с №17,                  ул. Орудийная, 30 в  г. Калининграде</t>
  </si>
  <si>
    <t>Разработка проектной и рабочей документации по объекту "Реконструкция котельной по ул. Чувашская, 4 (перевод с угля на газ) с закрытием                                      8-и угольных котельных"</t>
  </si>
  <si>
    <t>Разработка проектной и рабочей документации по объекту "Реконструкция РТС "Горького" и тепловых сетей (3-я очередь)"</t>
  </si>
  <si>
    <t>Реконструкция системы теплоснабжения, предусматривающая переключение многоквартирных домов по проспекту Победы, 189 и 189 «а» в Центральном районе г. Калининграда от котельной ФКУ ИК-8 УФСИН России по Калининградской области на централизованное теплоснабжение с прокладкой тепловых сетей и установкой тепловых пунктов</t>
  </si>
  <si>
    <t>Реконструкция ВНС "Аллея Смелых" (в том числе строительство двух РЧВ, емкостью 6 тыс.м3 каждый) в г. Калининграде</t>
  </si>
  <si>
    <t>Строительство канализационного коллектора по        ул. Дзержинского в г. Калининграде (от ул. И. Земнухова до ул. Подп. Емельянова)</t>
  </si>
  <si>
    <t>Строительство канализационного коллектора по        ул. Дзержинского в г. Калининграде, Калининградской области</t>
  </si>
  <si>
    <t>Реконструкция очистных сооружений в                    пос. Прибрежный</t>
  </si>
  <si>
    <t>Автономное канализование МАУ ДЦО и ОД             им. А. Гайдара</t>
  </si>
  <si>
    <t>Расширение восточной водонапорной станции                              г. Калининград</t>
  </si>
  <si>
    <t xml:space="preserve">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</si>
  <si>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и водоотведения мкр. Южный  в                                        г. Калининграде"</t>
  </si>
  <si>
    <t>Строительство сетей и сооружений водоснабжения и водоотведения пос. Комсомольское в                                  г. Калининграде</t>
  </si>
  <si>
    <t>Строительство напорного коллектора от КНС №4 до камеры гашения пос. Космодемьянского  в                    г. Калининграде</t>
  </si>
  <si>
    <t>Строительство газораспределительных сетей и газопроводов-вводов в пос. М.Борисово                    г. Калининграда (1 очередь)</t>
  </si>
  <si>
    <t>Строительство газораспределительных сетей и газопроводов-вводов в пос. Комсомольское                                                            г. Калининграда</t>
  </si>
  <si>
    <t>Строительство сетей и сооружений водоснабжения и водоотведения посёлка Лермонтово  в                              г. Калининграде</t>
  </si>
  <si>
    <t>Газификация микрорайона «Северная гора»               (2-я очередь) в г. Калининграде</t>
  </si>
  <si>
    <t>Разработка проектной и рабочей документации по объекту "Строительство газораспределительных сетей и газопроводов-вводов в пос. Суворово в                    г. Калининграде"</t>
  </si>
  <si>
    <t>Строительство газораспределительных сетей и газопроводов-вводов в пос.Чкаловск                                                            г. Калининграда</t>
  </si>
  <si>
    <t>Газификация жилых домов №№ 23,25 по                  ул. Старопрудной в Центральном районе                                  г. Калининграда</t>
  </si>
  <si>
    <t>Строительство газораспределительных сетей и газопроводов-вводов в пос.Первомайский в                                                            г. Калининграде</t>
  </si>
  <si>
    <t>Строительство распределительных газопроводов и газопроводов-вводов в пос. Московское                    г. Калининграда</t>
  </si>
  <si>
    <t>Газификация МКР «Южный (2-я очередь) в                                     г. Калининграде</t>
  </si>
  <si>
    <t>Газификация жилых домов по ул. Дзержинского в                                                                                   г. Калининграде</t>
  </si>
  <si>
    <t>Корректировка проектной и рабочей документации по объекту "Строительство участка газораспределительной сети высокого давления от ул. Большая Окружная до ул. Маршала Борзова в                                                            г. Калининграде"</t>
  </si>
  <si>
    <t>Строительство участка газораспределительной сети высокого давления от ул. Большая Окружная до                                        ул. Маршала Борзова в г. Калининграде</t>
  </si>
  <si>
    <t>Разработка проектной и рабочей документации по объекту "Строительство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</si>
  <si>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РТС "Северная"                                                            (2-я очередь)"</t>
  </si>
  <si>
    <t>Реконструкция РТС "Горького" и тепловых сетей                           (3-я очередь)</t>
  </si>
  <si>
    <t>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</si>
  <si>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"Техническое перевооружение с переводом котельной на природный газ МУП "Калининградтеплосеть" по ул.Емельянова, 92 в                          г. Калининграде"</t>
  </si>
  <si>
    <t xml:space="preserve">Строительство канализационного коллектора по                           ул. Тульской в г. Калининграде
</t>
  </si>
  <si>
    <t xml:space="preserve">Инженерное обеспечение существующей малоэтажной и индивидуальной жилой застройки в границах пер. 3-ий Ржевский - ул. п/п Емельянова - ул. Станиславского - ул. Левитана - ул. Пархоменко - железная дорога в Московском районе                                       г. Калининграда
</t>
  </si>
  <si>
    <t xml:space="preserve">Реконструкция КНС-8 по 
ул. Тихорецкой в 
г. Калининграде (3-й этап – реконструкция напорных коллекторов на участке от 
КНС-8 до промколлектора на ул. Горной в                                      г. Калининграде)
</t>
  </si>
  <si>
    <t xml:space="preserve">Строительство разгрузочного коллектора по                                   ул. Тихорецкой в Московском районе 
г. Калининграда
</t>
  </si>
  <si>
    <t>Строительство разгрузочного коллектора бытовой канализации по ул. Стекольной - Грига в Ленинградском районе г. Калининграда</t>
  </si>
  <si>
    <t>Главный распорядитель бюджетных средств:  комитет архитектуры и строительства администрации городского округа "Город Калининград"</t>
  </si>
  <si>
    <t>Главный распорядитель бюджетных средств: комитет по социальной политике администрации городского округа "Город Калининград"</t>
  </si>
  <si>
    <t>Главный распорядитель бюджетных средств: комитет городского хозяйства администрации городского округа "Город Калининград"</t>
  </si>
  <si>
    <t>Наименование мероприятия</t>
  </si>
  <si>
    <t>Наименование показателя мероприятия</t>
  </si>
  <si>
    <t>Всего</t>
  </si>
  <si>
    <t>2015 год</t>
  </si>
  <si>
    <t>Источник финансирования</t>
  </si>
  <si>
    <t>%</t>
  </si>
  <si>
    <t>Количество объектов</t>
  </si>
  <si>
    <t>ед.</t>
  </si>
  <si>
    <t>Общий объем потребности в финансовых ресурсах на выполнение программы, в том числе:</t>
  </si>
  <si>
    <t>Разработка проектной и рабочей документации по объекту "Строительство газовой котельной "Цепрусс" с переключением на нее многоквартирных жилых домов"</t>
  </si>
  <si>
    <t>Разработка проектной и рабочей документации по объекту "Реконструкция РТС "Северная" (2-я очередь)"</t>
  </si>
  <si>
    <t>Финансовые затраты, тыс. рублей</t>
  </si>
  <si>
    <t>Всего мероприятий по развитию систем водоснабжения, водоотведения</t>
  </si>
  <si>
    <t>2016 год</t>
  </si>
  <si>
    <t>к Программе</t>
  </si>
  <si>
    <t>Реконструкция берегоукрепительных сооружений набережной Адмирала Трибуца, г. Калининград (2, 3 этапы)</t>
  </si>
  <si>
    <t>Приложение № 1</t>
  </si>
  <si>
    <t>КпСП</t>
  </si>
  <si>
    <t>КАиС</t>
  </si>
  <si>
    <t>КГХ</t>
  </si>
  <si>
    <t>№
 п/п</t>
  </si>
  <si>
    <t>Приложение № 2</t>
  </si>
  <si>
    <t>2017 год</t>
  </si>
  <si>
    <t>Форма финасового обеспечения</t>
  </si>
  <si>
    <t>Участник мероприятия</t>
  </si>
  <si>
    <t>Исполнитель мероприятия</t>
  </si>
  <si>
    <t>Единицы измерения</t>
  </si>
  <si>
    <t xml:space="preserve">Базовое значение </t>
  </si>
  <si>
    <t>Целевое значение</t>
  </si>
  <si>
    <t>Бюджетные инвестиции</t>
  </si>
  <si>
    <t xml:space="preserve">сторонние организации </t>
  </si>
  <si>
    <t>1.1</t>
  </si>
  <si>
    <t>1.1.7</t>
  </si>
  <si>
    <t>1.1.14</t>
  </si>
  <si>
    <t>1.1.15</t>
  </si>
  <si>
    <t>1.1.16</t>
  </si>
  <si>
    <t>Обеспеченность территории города сетями водоснабжения (нарастающим итогом)</t>
  </si>
  <si>
    <t>Обеспеченность территории города сетями водоотведения (нарастающим итогом)</t>
  </si>
  <si>
    <t>Разработка проектной и рабочей документации по объекту "Строительство газораспределительных сетей и газопроводов-вводов к жилым домам городского округа "Город Калининград"</t>
  </si>
  <si>
    <t>Разработка проектной и рабочей документации по объекту "Строительство водовода от ЮВС-2 до ЦВС в г. Калининграде"</t>
  </si>
  <si>
    <t>Строительство водовода от ЮВС-2 до ЦВС в
 г. Калининграде</t>
  </si>
  <si>
    <t xml:space="preserve">Разработка проектной и рабочей документации по объекту "Строительство канализационного коллектора по ул. Дзержинского в г. Калининграде" </t>
  </si>
  <si>
    <t>Разработка проектной и рабочей документации по объекту "Реконструкция РТС "Красная" с заменой котлов"</t>
  </si>
  <si>
    <t>1.1.17</t>
  </si>
  <si>
    <t>Разработка проектной и рабочей документации по объекту "Реконструкция водовода Д 900 мм от Восточной водопроводной станции до Московской насосной станции № 2 в г. Калинининграде"</t>
  </si>
  <si>
    <t>ФБ</t>
  </si>
  <si>
    <t>ОБ</t>
  </si>
  <si>
    <t>МБ</t>
  </si>
  <si>
    <t>ПП</t>
  </si>
  <si>
    <t>Реконструкция берегоукрепительных сооружений набережной Адмирала Трибуца, г. Калининград (1,4,5 этапы)</t>
  </si>
  <si>
    <t>Разработка проектной и рабочей документации по объекту "Строительство комплектной трансформаторной подстанции в пос.Западный                      г. Калининграда"</t>
  </si>
  <si>
    <t>Строительство газораспределительных сетей и газопроводов-вводов в пос. Южный  (3 очередь)</t>
  </si>
  <si>
    <t>Строительство водовода Д=400 мм от пр-та Мира до ул.Красной в г. Калининграде</t>
  </si>
  <si>
    <t>Строительство ВНС "Сусанинская" 3-го подъема с резервуарами чистой воды в г. Калининграде</t>
  </si>
  <si>
    <t>Разработка проектной и рабочей документации по объекту "Строительство сетей инженерно-технического обеспечения по ул.Аксакова - дор.Окружная в г.Калининграде"</t>
  </si>
  <si>
    <t>Строительство распределительных сетей газоснабжения и газопроводов-вводов жилых домов по ул. Букетной в Ленинградском районе</t>
  </si>
  <si>
    <t>Реконструкция системы водоснабжения и охрана окружающей среды г. Калининграда. Приоритетная инвестиционная программа. Проект А1 "Модернизация и завершение строительства водопроводных насосных станций (Восточная водопроводная станция и МНС)"</t>
  </si>
  <si>
    <t>Строительство газораспределительных сетей и газопроводов-вводов в Юго-Западном жилом районе г.Калининграда (пос.Суворово, пос.Чайковское, пос.Чапаево)</t>
  </si>
  <si>
    <t>Строительство распределительных газопроводов и газопроводов-вводов в пос.им.А.Космодемьянского г. Калининграда</t>
  </si>
  <si>
    <t>Строительство канализационного коллектора  для обеспечения транспортировки сточных вод от существующей и перспективной застройки поселка Борисово и прилегающей территории</t>
  </si>
  <si>
    <t>Газификация жилых домов пос.Прибрежный в Московском районе в г. Калининграде</t>
  </si>
  <si>
    <t>1.1.21</t>
  </si>
  <si>
    <t>1.1.22</t>
  </si>
  <si>
    <t>1.1.23</t>
  </si>
  <si>
    <t>4.1.1</t>
  </si>
  <si>
    <t>Обеспеченность территории города сетями электроснабжения (нарастающим итогом)</t>
  </si>
  <si>
    <t>Обеспеченность территории города сетями газоснабжения (нарастающим итогом)</t>
  </si>
  <si>
    <t>Всего мероприятий по развитию систем газоснабжения</t>
  </si>
  <si>
    <t xml:space="preserve">Всего мероприятий по развитию систем электроснабжения </t>
  </si>
  <si>
    <t>4.1</t>
  </si>
  <si>
    <t>2.1</t>
  </si>
  <si>
    <t>3.1</t>
  </si>
  <si>
    <t>Обеспеченность территории города сетями теплоснабжения (нарастающим итогом)</t>
  </si>
  <si>
    <t>Всего мероприятий по развитию систем теплоснабжения</t>
  </si>
  <si>
    <t>Напорный коллектор от ЦКНС в пос. Чкаловск до   ул. Рыбников в Центральном районе                                         г. Калининграда</t>
  </si>
  <si>
    <t>Строительство газопровода высокого давления в     пос. им. А. Космодемьянского г. Калининграда, от  газопровода высокого давления диаметром 315мм, строящегося в пос.Совхозный, до газопровода высокого давления  диаметром 225 мм, проложенного по ул. Карташева в г. Калининграде</t>
  </si>
  <si>
    <t>Разработка проектной и рабочей документации по объекту "Реконструкция РТС "Горького" и тепловых сетей" (3-я очередь)</t>
  </si>
  <si>
    <t>Реконструкция РТС "Горького" и тепловых сетей (3-я очередь)</t>
  </si>
  <si>
    <t>Строительство сетей и сооружений водоснабжения и водоотведения в пос.им.А.Космодемьянского,1-ый этап. Строительство коллектора бытовой канализации в пос. им. А. Космодемьянского</t>
  </si>
  <si>
    <t>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</si>
  <si>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</si>
  <si>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1</t>
  </si>
  <si>
    <t>2</t>
  </si>
  <si>
    <t>Развитие систем газоснабжения</t>
  </si>
  <si>
    <t>3</t>
  </si>
  <si>
    <t>Развитие систем теплоснабжения</t>
  </si>
  <si>
    <t>Приложение № 3</t>
  </si>
  <si>
    <t>Перечень объектов капитального строительства, финансирование строительства или реконструкции которых планируется осуществлять с привлечением средств федерального и областного бюджетов</t>
  </si>
  <si>
    <t>2018 год</t>
  </si>
  <si>
    <t>2019 год</t>
  </si>
  <si>
    <t>2020 год</t>
  </si>
  <si>
    <t>Реконструкция берегоукрепительных сооружений по ул. Портовой, набережной общего пользования реки Преголя на участке от Дворца культуры моряков до существующей складской базы, расположенной по ул. Портовой,18 в                                                                               г. Калининграде</t>
  </si>
  <si>
    <t xml:space="preserve"> Реконструкция котельной по ул. Чувашская, 4 (перевод с угля на газ) с закрытием
 8-и угольных котельных</t>
  </si>
  <si>
    <t>Реконструкция водовода Д 900 мм от Восточной водопроводной станции до Московской насосной станции № 2 в г. Калинининграде</t>
  </si>
  <si>
    <t>Реконструкция РТС "Северная" (2-я очередь)</t>
  </si>
  <si>
    <t>Строительство газовой котельной "Цепрусс" с переключением на нее многоквартирных жилых домов</t>
  </si>
  <si>
    <t>Техническое перевооружение с переводом котельной на природный газ МУП "Калининградтеплосеть" по ул.Емельянова, 92 в г. Калининграде</t>
  </si>
  <si>
    <t>Реконструкция РТС "Красная" с заменой котлов</t>
  </si>
  <si>
    <t>Реконструкция КНС-1 в г. Калининграде</t>
  </si>
  <si>
    <t>Реконструкция КНС-2 в г. Калининграде</t>
  </si>
  <si>
    <t>5</t>
  </si>
  <si>
    <t>5.1</t>
  </si>
  <si>
    <t>Оплата технологического присоединения вновь построенных газопроводов в действующие сети газоснабжения, а также технической эксплуатации газопроводов</t>
  </si>
  <si>
    <t>Закупка товаров, работ и услуг</t>
  </si>
  <si>
    <t>Строительство тепловых сетей для переключения на централизованное теплоснабжение потребителей котельной "Тихорецкая" по ул. Инженерная-Киевская-Тихорецкая г. Калининграда</t>
  </si>
  <si>
    <t>5.2</t>
  </si>
  <si>
    <t>Разработка проектной и рабочей документации по объекту "Реконструкция системы теплоснабжения, предусматривающая переключение многоквартирных домов по проспекту Победы, 189 и 189 «а» в Центральном районе г. Калининграда от котельной ФКУ ИК-8 УФСИН России по Калининградской области на централизованное теплоснабжение с прокладкой тепловых сетей и установкой тепловых пунктов"</t>
  </si>
  <si>
    <t>Строительство участка газопровода высокого давления от ул. Аллея смелых - ул. Большая Окружная диаметром 325 мм до ул. Дзержинского (пос. Малое Лесное Гурьевского района) в                      г. Калининграде</t>
  </si>
  <si>
    <t>5.3</t>
  </si>
  <si>
    <t>Целевая субсидия</t>
  </si>
  <si>
    <t>МП КХ «Водоканал»</t>
  </si>
  <si>
    <t>Разработка проектной и рабочей документации по объекту "Реконструкция КНС-1 в г.Калининграде"</t>
  </si>
  <si>
    <t>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</si>
  <si>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Система мероприятий Программы</t>
  </si>
  <si>
    <t>Разработка проектной и рабочей документации по объекту "Реконструкция очистных сооружений                   пос. Прибрежный"</t>
  </si>
  <si>
    <t>Строительство коллектора бытовой канализации по ул. Красносельской в Центральном районе                   г. Калининграда</t>
  </si>
  <si>
    <t>МАДОУ              д/с № 11</t>
  </si>
  <si>
    <t>МБДОУ         д/с № 16</t>
  </si>
  <si>
    <t>Строительство газовой котельной и реконструкция системы теплоснабжения МАДОУ д\с 35,                   ул. Ленинградская, 27 в г.Калининграде</t>
  </si>
  <si>
    <t>Разработка проектной и рабочей документации по объекту "Строительство распределительных сетей газоснабжения и газопроводов-вводов жилых домов по ул. Букетной в Ленинградском районе                         г. Калининграда"</t>
  </si>
  <si>
    <t>Строительство распределительных газопроводов и газопроводов-вводов в пос.Менделеево                                  г. Калининграда</t>
  </si>
  <si>
    <t>Строительство канализации по ул. Челюскинская в                   г. Калининграде</t>
  </si>
  <si>
    <t>Актуализация схемы теплоснабжения городского округа "Город Калининград"</t>
  </si>
  <si>
    <t>Разработка проектной и рабочей документации по объекту "Реконструкция системы теплоснабжения здания МАОУ ДОД "Детская музыкальная школа имени Р.М. Глиэра" по ул. Минина и Пожарского,4 в г. Калининграде"</t>
  </si>
  <si>
    <t>Строительство канализационного коллектора для последующего подключения индивидуальных жилых домов по ул. Монетной, ул. Живописной, ул. Гончарной, ул. Рассветной в микрорайне ул. Горького - И. Сусанина г. Калининграда</t>
  </si>
  <si>
    <t>Разработка проектной и рабочей документации по объекту "Реконструкция гидротехнических сооружений и улучшение санитарно-экологического состояния притока реки Голубой с благоустройством рекреационной зоны в границах ул. Беланова - ул. Горбунова - ул. Мира -  ул. Жиленкова - ул. Габайдулина - ул. Калачева в г. Калининграде"</t>
  </si>
  <si>
    <t>Строительство газопровода высокого давления от стального газопровода высокого давления диаметром 325 мм, проложенного вдоль Большой Окружной дороги, до газопровода диаметром 219 мм по ул. Летняя - ул. Иртышская в 
г. Калининграде</t>
  </si>
  <si>
    <t>Разработка проектной и рабочей документации по объекту "Реконструкция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</si>
  <si>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Строительство газораспределительной сети высокого давления с установкой ШРП в пос.Прегольском  в г.Калининграде</t>
  </si>
  <si>
    <t>Строительство распределительных сетей газоснабжения и газопроводов-вводов к жилым домам в пос.Прегольский  в г.Калининграде</t>
  </si>
  <si>
    <t>Разработка проектной и рабочей документации по объекту «Строительство газораспределительных сетей и газопроводов-вводов к жилым домам городского округа «Город Калининград» (2 очередь)»</t>
  </si>
  <si>
    <t>Строительство газораспределительных сетей и газопроводов-вводов к жилым домам городского округа «Город Калининград» (2 очередь)</t>
  </si>
  <si>
    <t>Канализационный коллектор Северо-западного района г. Калининграда</t>
  </si>
  <si>
    <t>Строительство сетей водопровода и бытовой канализации по ул. Иртышской в Московском районе</t>
  </si>
  <si>
    <t xml:space="preserve">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</si>
  <si>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газораспределительной сети высокого давления с установкой ШРП в пос.Прегольском  в г.Калининграде"</t>
  </si>
  <si>
    <t>Разработка проектной и рабочей документации по объекту "Строительство распределительных сетей газоснабжения и газопроводов-вводов к жилым домам в пос.Прегольский  в г.Калининграде"</t>
  </si>
  <si>
    <t>Разработка проектной и рабочей документации по объекту "Строительство сетей водопровода и бытовой канализации по ул. Иртышской в Московском районе"</t>
  </si>
  <si>
    <t xml:space="preserve">Разработка проектной и рабочей документации по объекту "Строительство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</si>
  <si>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водоотведения поселка им.А.Космодемьянского в г. Калининграде"</t>
  </si>
  <si>
    <t>Объекты водоснабжения и водоотведения</t>
  </si>
  <si>
    <t>Объекты теплоснабжения</t>
  </si>
  <si>
    <t>Объекты газоснабжения</t>
  </si>
  <si>
    <t>Объекты электроснабжения</t>
  </si>
  <si>
    <t>Прочие мероприятия</t>
  </si>
  <si>
    <t>Строительство сетей и сооружений водоснабжения и водоотведения посёлка Лермонтово  в г. Калининграде</t>
  </si>
  <si>
    <t>Разработка проектной и рабочей документации по объекту "Строительство сетей и сооружений водоснабжения и водоотведения мкр. Южный  в г. Калининграде"</t>
  </si>
  <si>
    <t>Строительство сетей и сооружений водоснабжения и водоотведения мкр. Южный  в г. Калининграде</t>
  </si>
  <si>
    <t>Разработка проектной и рабочей документации по объекту "Строительство напорного коллектора от КНС №4 до камеры гашения пос. Космодемьянского  в г. Калининграде" (2 этап).</t>
  </si>
  <si>
    <t>Строительство сетей и сооружений водоснабжения и водоотведения пос. Комсомольское в г. Калининграде</t>
  </si>
  <si>
    <t>Разработка проектной и рабочей документации по объекту "Строительство сетей и сооружений водоснабжения и водоотведения пос. Комсомольское в г. Калининграде"</t>
  </si>
  <si>
    <t>Объекты гидротехнических сооружений</t>
  </si>
  <si>
    <t>Строительство газораспределительных сетей и газопроводов-вводов в пос. Суворово в                                          г. Калининграде</t>
  </si>
  <si>
    <t xml:space="preserve">Разработка проектной и рабочей документации по объекту "Строительство сетей и сооружений водоснабжения и водоотведения мкр. Зелёное в                       г. Калининграде" </t>
  </si>
  <si>
    <t xml:space="preserve">Строительство сетей и сооружений водоснабжения и водоотведения мкр. Зелёное в                                       г. Калининграде </t>
  </si>
  <si>
    <t>Строительство сетей и сооружений водоснабжения и водоотведения посёлка Менделеево в                                  г. Калининграде</t>
  </si>
  <si>
    <t>Объем финансовых потребностей на реализацию мероприятий муниципальной программы</t>
  </si>
  <si>
    <t>Развитие гидротехнических сооружений, систем водоснабжения, водоотведения</t>
  </si>
  <si>
    <t>Реконструкция очистных сооружений в пос. Прибрежный</t>
  </si>
  <si>
    <t>Автономное канализование МАУ ДЦО и ОД им. А. Гайдара</t>
  </si>
  <si>
    <t>Распределительный газопровод для развития оборонительного комплекса "Кронпринц", расположенного по адресу: г. Калининград, Литовский вал, 38</t>
  </si>
  <si>
    <t>Разработка проектной и рабочей документации по объекту "Строительство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</si>
  <si>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Строительство канализационного коллектора по ул. Дзержинского в г. Калининграде, Калининградской области</t>
  </si>
  <si>
    <t>Строительство канализационного коллектора по ул. Дзержинского в г. Калининграде (от ул. И. Земнухова до ул. Подп. Емельянова)</t>
  </si>
  <si>
    <t>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</si>
  <si>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Разработка проектной и рабочей документации по объекту "Переключение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</si>
  <si>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Строительство газораспределительных сетей и газопроводов-вводов в пос. М.Борисово г. Калининграда (1 очередь)</t>
  </si>
  <si>
    <t>Газификация микрорайона «Северная гора» (2-я очередь) в г. Калининграде</t>
  </si>
  <si>
    <t>Строительство газораспределительных сетей и газопроводов-вводов в пос. Комсомольское г. Калининграда</t>
  </si>
  <si>
    <t>Разработка проектной и рабочей документации по объекту "Строительство газораспределительных сетей и газопроводов-вводов в пос. Суворово в г. Калининграде"</t>
  </si>
  <si>
    <t>Строительство водовода Д=500 мм от ВНС "Горьковская" до ул. Челнокова - ул. Гайдара в г. Калининграде</t>
  </si>
  <si>
    <t>Разработка проектной и рабочей документации по объекту "Техническое перевооружение с переводом котельной на природный газ МУП "Калининградтеплосеть" по ул.Емельянова, 92 в г. Калининграде"</t>
  </si>
  <si>
    <t>Разработка проектной и рабочей документации по объекту "Реконструкция котельной по ул. Чувашская, 4 (перевод с угля на газ) с закрытием 8-и угольных котельных"</t>
  </si>
  <si>
    <t>Газификация жилых домов №№ 23,25 по ул. Старопрудной в Центральном районе г. Калининграда</t>
  </si>
  <si>
    <t>Разработка проектной и рабочей документации по объекту «Реконструкция системы теплоснабжения по адресу ул. Станочная, 7-9»</t>
  </si>
  <si>
    <t>Субсидиии юридическим лицам</t>
  </si>
  <si>
    <t>Разработка проектной и рабочей документации по объекту «Реконструкция системы теплоснабжения по адресу ул. 2-я Алтайская, 1»</t>
  </si>
  <si>
    <t>Разработка проектной и рабочей документации по объекту «Реконструкция системы теплоснабжения по адресу ул. Мира, 90»</t>
  </si>
  <si>
    <t>Строительство очистных сооружений, г. Калининград</t>
  </si>
  <si>
    <t>Разработка проектной и рабочей документации по объекту "Реконструкция системы теплоснабжения по адресу ул. Сестрорецкая, 13"</t>
  </si>
  <si>
    <t>Разработка проектной и рабочей документации по объекту "Реконструкция системы теплоснабжения по адресу ул. Суворова, 41"</t>
  </si>
  <si>
    <t>Разработка проектной и рабочей документации по объекту "Реконструкция системы теплоснабжения по адресу ул. Суворова, 47"</t>
  </si>
  <si>
    <t>Разработка проектной и рабочей документации по объекту «Реконструкция системы теплоснабжения по адресу ул. Аллея Смелых, 154»</t>
  </si>
  <si>
    <t>Разработка проектной и рабочей документации по объекту «Реконструкция системы теплоснабжения по адресу ул. Невского, 9а»</t>
  </si>
  <si>
    <t>Разработка проектной и рабочей документации по объекту «Реконструкция системы теплоснабжения по адресу ул. П. Морозова, 28»</t>
  </si>
  <si>
    <t>Разработка проектной и рабочей документации по объекту «Реконструкция системы теплоснабжения по адресу пр-т Мира, 69»</t>
  </si>
  <si>
    <t>Разработка проектной и рабочей документации по объекту «Реконструкция системы теплоснабжения по адресу ул. Кутузова, 41»</t>
  </si>
  <si>
    <t>Разработка проектной и рабочей документации по объекту «Реконструкция системы теплоснабжения по адресу пр-т Победы, 48»</t>
  </si>
  <si>
    <t>Разработка проектной и рабочей документации по объекту «Реконструкция системы теплоснабжения по адресу ул. Судостроительная, 11»</t>
  </si>
  <si>
    <t>Разработка проектной и рабочей документации по объекту «Реконструкция системы теплоснабжения по адресу ул. Октябрьская, 3»</t>
  </si>
  <si>
    <t>Разработка проектной и рабочей документации по объекту «Реконструкция системы теплоснабжения по адресу ул. Дзержинского, 126»</t>
  </si>
  <si>
    <t>Разработка проектной и рабочей документации по объекту "Реконструкция системы теплоснабжения по адресу ул. Белинского, 18"</t>
  </si>
  <si>
    <t>Разработка проектной и рабочей документации по объекту "Закрытие котельной "Б.Камская" . Центральный тепловой пункт. Тепловые сети"</t>
  </si>
  <si>
    <t>Разработка проектной и рабочей документации по объекту «Реконструкция системы теплоснабжения по адресу ул. Артиллерийская, 36»</t>
  </si>
  <si>
    <t>Строительство газораспределительных сетей и газопроводов-вводов в пос.Чкаловск г. Калининграда</t>
  </si>
  <si>
    <t>Строительство газораспределительных сетей и газопроводов-вводов в пос.Первомайский в г. Калининграде</t>
  </si>
  <si>
    <t>Строительство газопровода высокого давления диаметром 500 мм, взамен ранее проложенного газопровода высокого давления диаметром 325 мм, от ул.Аллея Смелых до ул. О.Кошевого в г. Калининграде</t>
  </si>
  <si>
    <t>Разработка проектной и рабочей документации по объекту «Реконструкция системы теплоснабжения по адресам ул. Летняя, 50, ул. П. Морозова, 5, ул. П. Морозова, 90, ул. П. Морозова, 101, ул. П. Морозова, 115, ул. П. Морозова, 126, ул. Новикова, 4, ул.Новикова, 26»</t>
  </si>
  <si>
    <t>Корректировка проектной и рабочей документации по объекту "Строительство участка газораспределительной сети высокого давления от ул. Большая Окружная до ул. Маршала Борзова в г. Калининграде"</t>
  </si>
  <si>
    <t>Развитие систем электроснабжения</t>
  </si>
  <si>
    <t>4</t>
  </si>
  <si>
    <t>Строительство участка газораспределительной сети высокого давления от ул. Большая Окружная до ул. Маршала Борзова в г. Калининграде</t>
  </si>
  <si>
    <t xml:space="preserve">Строительство газораспределительных сетей и газопроводов-вводов к жилым домам городского округа «Город Калининград»:
I этап. «Строительство распределительных сетей газоснабжения и газопроводов-вводов к жилым домам в Центральном и Ленинградском районах г.Калининграда».II этап. «Строительство распределительных сетей газоснабжения и газопроводов-вводов к жилым домам в Московском районе г.Калининграда».
III этап. «Строительство распределительных газопроводов высокого и низкого давления, газопроводов-вводов к жилым домам в пос.Западный г.Калининграда».
</t>
  </si>
  <si>
    <t>1.1.24</t>
  </si>
  <si>
    <t>1.1.25</t>
  </si>
  <si>
    <t>1.1.26</t>
  </si>
  <si>
    <t xml:space="preserve">Разработка проектной и рабочей документации по объекту "Строительство канализационного коллектора по ул. Тульской в г. Калининграде"
</t>
  </si>
  <si>
    <t xml:space="preserve">Разработка проектной и рабочей документации "Строительство коллектора бытовой канализации по ул. Толбухина в Ленинградском районе                      г. Калининграда"
</t>
  </si>
  <si>
    <t xml:space="preserve">Строительство коллектора бытовой канализации по ул. Толбухина в Ленинградском районе                       г. Калининграда
</t>
  </si>
  <si>
    <t xml:space="preserve">Разработка проектной и рабочей документации "Инженерное обеспечение существующей малоэтажной и индивидуальной жилой застройки в границах пер. 3-ий Ржевский - ул. п/п Емельянова - ул. Станиславского - ул. Левитана - ул. Пархоменко - железная дорога в Московском районе  г. Калининграда"
</t>
  </si>
  <si>
    <t>1.1.27</t>
  </si>
  <si>
    <t>1.1.28</t>
  </si>
  <si>
    <t>1.1.29</t>
  </si>
  <si>
    <t>2.1.1</t>
  </si>
  <si>
    <t>2.2.2</t>
  </si>
  <si>
    <t>2.2.3</t>
  </si>
  <si>
    <t>3.1.1</t>
  </si>
  <si>
    <t>3.1.2</t>
  </si>
  <si>
    <t>3.1.3</t>
  </si>
  <si>
    <t>3.1.4</t>
  </si>
  <si>
    <t>3.1.5</t>
  </si>
  <si>
    <t>3.1.6</t>
  </si>
  <si>
    <t>1.1.1</t>
  </si>
  <si>
    <t>1.1.2</t>
  </si>
  <si>
    <t>1.1.3</t>
  </si>
  <si>
    <t>1.1.4</t>
  </si>
  <si>
    <t>1.1.5</t>
  </si>
  <si>
    <t>1.1.6</t>
  </si>
  <si>
    <t>1.1.8</t>
  </si>
  <si>
    <t>1.1.9</t>
  </si>
  <si>
    <t>1.1.10</t>
  </si>
  <si>
    <t>1.1.11</t>
  </si>
  <si>
    <t>1.1.12</t>
  </si>
  <si>
    <t>1.1.13</t>
  </si>
  <si>
    <t>1.1.18</t>
  </si>
  <si>
    <t>1.1.19</t>
  </si>
  <si>
    <t>1.1.20</t>
  </si>
  <si>
    <t>1.1.30</t>
  </si>
  <si>
    <t>1.1.31</t>
  </si>
  <si>
    <t>1.1.32</t>
  </si>
  <si>
    <t>1.1.33</t>
  </si>
  <si>
    <t>1.1.34</t>
  </si>
  <si>
    <t>1.1.35</t>
  </si>
  <si>
    <t>1.1.36</t>
  </si>
  <si>
    <t>1.1.37</t>
  </si>
  <si>
    <t>1.1.38</t>
  </si>
  <si>
    <t>1.1.39</t>
  </si>
  <si>
    <t>1.1.40</t>
  </si>
  <si>
    <t>1.1.41</t>
  </si>
  <si>
    <t>1.1.42</t>
  </si>
  <si>
    <t>1.1.43</t>
  </si>
  <si>
    <t>1.1.44</t>
  </si>
  <si>
    <t>Расширение восточной водонапорной станции г. Калининград</t>
  </si>
  <si>
    <t>Строительство КНС-3 с коллекторами</t>
  </si>
  <si>
    <t>1.1.45</t>
  </si>
  <si>
    <t>2.1.2</t>
  </si>
  <si>
    <t>2.1.3</t>
  </si>
  <si>
    <t>2.1.4</t>
  </si>
  <si>
    <t>2.1.5</t>
  </si>
  <si>
    <t>2.1.6</t>
  </si>
  <si>
    <t>2.1.7</t>
  </si>
  <si>
    <t>2.1.8</t>
  </si>
  <si>
    <t>2.1.9</t>
  </si>
  <si>
    <t>2.1.10</t>
  </si>
  <si>
    <t>2.1.11</t>
  </si>
  <si>
    <t>2.1.12</t>
  </si>
  <si>
    <t>2.1.13</t>
  </si>
  <si>
    <t>2.1.14</t>
  </si>
  <si>
    <t>2.1.15</t>
  </si>
  <si>
    <t>Строительство сетей инженерно-технического обеспечения по ул. Аксакова - дор. Окружная в                                             г. Калининграде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</si>
</sst>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
  </numFmts>
  <fonts count="29" x14ac:knownFonts="1">
    <font>
      <sz val="10"/>
      <name val="Arial Cyr"/>
      <charset val="204"/>
    </font>
    <font>
      <sz val="10"/>
      <name val="Arial Cyr"/>
      <charset val="204"/>
    </font>
    <font>
      <sz val="10"/>
      <name val="Times New Roman"/>
      <family val="1"/>
      <charset val="204"/>
    </font>
    <font>
      <sz val="12"/>
      <name val="Times New Roman"/>
      <family val="1"/>
      <charset val="204"/>
    </font>
    <font>
      <sz val="14"/>
      <name val="Times New Roman"/>
      <family val="1"/>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8"/>
      <name val="Times New Roman"/>
      <family val="1"/>
      <charset val="204"/>
    </font>
    <font>
      <sz val="16"/>
      <name val="Times New Roman"/>
      <family val="1"/>
      <charset val="204"/>
    </font>
    <font>
      <sz val="10"/>
      <name val="Arial"/>
      <family val="2"/>
      <charset val="204"/>
    </font>
    <font>
      <b/>
      <sz val="12"/>
      <name val="Times New Roman"/>
      <family val="1"/>
      <charset val="204"/>
    </font>
    <font>
      <sz val="12"/>
      <name val="Arial Cyr"/>
      <charset val="204"/>
    </font>
    <font>
      <b/>
      <sz val="12"/>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9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18" fillId="3" borderId="0" applyNumberFormat="0" applyBorder="0" applyAlignment="0" applyProtection="0"/>
    <xf numFmtId="0" fontId="10" fillId="20" borderId="1" applyNumberFormat="0" applyAlignment="0" applyProtection="0"/>
    <xf numFmtId="0" fontId="15" fillId="21" borderId="2" applyNumberFormat="0" applyAlignment="0" applyProtection="0"/>
    <xf numFmtId="0" fontId="19" fillId="0" borderId="0" applyNumberFormat="0" applyFill="0" applyBorder="0" applyAlignment="0" applyProtection="0"/>
    <xf numFmtId="0" fontId="22"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8" fillId="7" borderId="1" applyNumberFormat="0" applyAlignment="0" applyProtection="0"/>
    <xf numFmtId="0" fontId="20" fillId="0" borderId="6" applyNumberFormat="0" applyFill="0" applyAlignment="0" applyProtection="0"/>
    <xf numFmtId="0" fontId="17" fillId="22" borderId="0" applyNumberFormat="0" applyBorder="0" applyAlignment="0" applyProtection="0"/>
    <xf numFmtId="0" fontId="5" fillId="23" borderId="7" applyNumberFormat="0" applyFont="0" applyAlignment="0" applyProtection="0"/>
    <xf numFmtId="0" fontId="9" fillId="20" borderId="8" applyNumberFormat="0" applyAlignment="0" applyProtection="0"/>
    <xf numFmtId="0" fontId="16" fillId="0" borderId="0" applyNumberFormat="0" applyFill="0" applyBorder="0" applyAlignment="0" applyProtection="0"/>
    <xf numFmtId="0" fontId="14" fillId="0" borderId="9" applyNumberFormat="0" applyFill="0" applyAlignment="0" applyProtection="0"/>
    <xf numFmtId="0" fontId="21" fillId="0" borderId="0" applyNumberFormat="0" applyFill="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7" borderId="1" applyNumberFormat="0" applyAlignment="0" applyProtection="0"/>
    <xf numFmtId="0" fontId="9" fillId="20" borderId="8" applyNumberFormat="0" applyAlignment="0" applyProtection="0"/>
    <xf numFmtId="0" fontId="10" fillId="20" borderId="1"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21" borderId="2" applyNumberFormat="0" applyAlignment="0" applyProtection="0"/>
    <xf numFmtId="0" fontId="16" fillId="0" borderId="0" applyNumberFormat="0" applyFill="0" applyBorder="0" applyAlignment="0" applyProtection="0"/>
    <xf numFmtId="0" fontId="17" fillId="22" borderId="0" applyNumberFormat="0" applyBorder="0" applyAlignment="0" applyProtection="0"/>
    <xf numFmtId="0" fontId="25" fillId="0" borderId="0"/>
    <xf numFmtId="0" fontId="5" fillId="0" borderId="0"/>
    <xf numFmtId="0" fontId="5" fillId="0" borderId="0"/>
    <xf numFmtId="0" fontId="5" fillId="0" borderId="0"/>
    <xf numFmtId="0" fontId="5" fillId="0" borderId="0"/>
    <xf numFmtId="0" fontId="1" fillId="0" borderId="0"/>
    <xf numFmtId="0" fontId="18" fillId="3" borderId="0" applyNumberFormat="0" applyBorder="0" applyAlignment="0" applyProtection="0"/>
    <xf numFmtId="0" fontId="19" fillId="0" borderId="0" applyNumberFormat="0" applyFill="0" applyBorder="0" applyAlignment="0" applyProtection="0"/>
    <xf numFmtId="0" fontId="1" fillId="23" borderId="7" applyNumberFormat="0" applyFont="0" applyAlignment="0" applyProtection="0"/>
    <xf numFmtId="0" fontId="20" fillId="0" borderId="6" applyNumberFormat="0" applyFill="0" applyAlignment="0" applyProtection="0"/>
    <xf numFmtId="0" fontId="21" fillId="0" borderId="0" applyNumberForma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22" fillId="4" borderId="0" applyNumberFormat="0" applyBorder="0" applyAlignment="0" applyProtection="0"/>
  </cellStyleXfs>
  <cellXfs count="81">
    <xf numFmtId="0" fontId="0" fillId="0" borderId="0" xfId="0"/>
    <xf numFmtId="0" fontId="3" fillId="0" borderId="10" xfId="82" applyNumberFormat="1" applyFont="1" applyFill="1" applyBorder="1" applyAlignment="1">
      <alignment horizontal="center" vertical="center" wrapText="1"/>
    </xf>
    <xf numFmtId="0" fontId="3" fillId="0" borderId="10" xfId="82" applyNumberFormat="1" applyFont="1" applyFill="1" applyBorder="1" applyAlignment="1">
      <alignment horizontal="center" vertical="center"/>
    </xf>
    <xf numFmtId="0" fontId="3" fillId="0" borderId="10" xfId="88" applyNumberFormat="1" applyFont="1" applyFill="1" applyBorder="1" applyAlignment="1">
      <alignment horizontal="center" vertical="center"/>
    </xf>
    <xf numFmtId="0" fontId="2" fillId="0" borderId="0" xfId="82" applyFont="1" applyFill="1" applyBorder="1"/>
    <xf numFmtId="0" fontId="3" fillId="0" borderId="0" xfId="82" applyFont="1" applyFill="1" applyBorder="1"/>
    <xf numFmtId="0" fontId="4" fillId="0" borderId="0" xfId="82" applyFont="1" applyFill="1" applyBorder="1" applyAlignment="1">
      <alignment horizontal="center"/>
    </xf>
    <xf numFmtId="0" fontId="23" fillId="0" borderId="0" xfId="82" applyFont="1" applyFill="1" applyBorder="1" applyAlignment="1">
      <alignment vertical="center" wrapText="1"/>
    </xf>
    <xf numFmtId="0" fontId="4" fillId="0" borderId="0" xfId="82" applyFont="1" applyFill="1" applyBorder="1" applyAlignment="1">
      <alignment horizontal="center" vertical="center" wrapText="1"/>
    </xf>
    <xf numFmtId="0" fontId="24" fillId="0" borderId="0" xfId="82" applyFont="1" applyFill="1" applyBorder="1" applyAlignment="1">
      <alignment horizontal="centerContinuous" vertical="center" wrapText="1"/>
    </xf>
    <xf numFmtId="0" fontId="4" fillId="0" borderId="0" xfId="82" applyFont="1" applyFill="1" applyBorder="1" applyAlignment="1">
      <alignment horizontal="centerContinuous" vertical="center" wrapText="1"/>
    </xf>
    <xf numFmtId="0" fontId="3" fillId="0" borderId="10" xfId="82" applyFont="1" applyFill="1" applyBorder="1" applyAlignment="1">
      <alignment horizontal="centerContinuous" vertical="center" wrapText="1"/>
    </xf>
    <xf numFmtId="164" fontId="3" fillId="0" borderId="10" xfId="82"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49" fontId="3" fillId="0" borderId="10" xfId="82" applyNumberFormat="1" applyFont="1" applyFill="1" applyBorder="1" applyAlignment="1">
      <alignment horizontal="center" vertical="center" wrapText="1"/>
    </xf>
    <xf numFmtId="0" fontId="3" fillId="0" borderId="0" xfId="82" applyFont="1" applyFill="1" applyBorder="1" applyAlignment="1">
      <alignment horizontal="center" vertical="center" wrapText="1"/>
    </xf>
    <xf numFmtId="0" fontId="3" fillId="0" borderId="0" xfId="82" applyFont="1" applyFill="1" applyBorder="1" applyAlignment="1"/>
    <xf numFmtId="0" fontId="2" fillId="0" borderId="10" xfId="82" applyFont="1" applyFill="1" applyBorder="1" applyAlignment="1">
      <alignment horizontal="center"/>
    </xf>
    <xf numFmtId="0" fontId="3" fillId="0" borderId="10" xfId="82" applyFont="1" applyFill="1" applyBorder="1" applyAlignment="1">
      <alignment horizontal="center" vertical="center"/>
    </xf>
    <xf numFmtId="4" fontId="3" fillId="24" borderId="10" xfId="82" applyNumberFormat="1" applyFont="1" applyFill="1" applyBorder="1" applyAlignment="1">
      <alignment horizontal="center" vertical="center" wrapText="1"/>
    </xf>
    <xf numFmtId="43" fontId="3" fillId="0" borderId="10" xfId="88" applyFont="1" applyFill="1" applyBorder="1" applyAlignment="1">
      <alignment horizontal="center" vertical="center"/>
    </xf>
    <xf numFmtId="0" fontId="3" fillId="0" borderId="11" xfId="82" applyFont="1" applyFill="1" applyBorder="1" applyAlignment="1">
      <alignment horizontal="left" vertical="top" wrapText="1"/>
    </xf>
    <xf numFmtId="0" fontId="3" fillId="0" borderId="0" xfId="82" applyFont="1" applyFill="1" applyBorder="1" applyAlignment="1">
      <alignment horizontal="centerContinuous" vertical="center" wrapText="1"/>
    </xf>
    <xf numFmtId="0" fontId="0" fillId="0" borderId="0" xfId="0" applyAlignment="1">
      <alignment horizontal="centerContinuous" vertical="center" wrapText="1"/>
    </xf>
    <xf numFmtId="4" fontId="3" fillId="0" borderId="10" xfId="82" applyNumberFormat="1" applyFont="1" applyFill="1" applyBorder="1" applyAlignment="1">
      <alignment horizontal="center" vertical="center" wrapText="1"/>
    </xf>
    <xf numFmtId="0" fontId="3" fillId="0" borderId="10" xfId="82" applyFont="1" applyFill="1" applyBorder="1" applyAlignment="1">
      <alignment horizontal="center" vertical="center" wrapText="1"/>
    </xf>
    <xf numFmtId="4" fontId="3" fillId="0" borderId="10" xfId="82" applyNumberFormat="1" applyFont="1" applyFill="1" applyBorder="1" applyAlignment="1">
      <alignment horizontal="centerContinuous" vertical="center" wrapText="1"/>
    </xf>
    <xf numFmtId="0" fontId="26" fillId="0" borderId="10" xfId="82" applyFont="1" applyFill="1" applyBorder="1" applyAlignment="1">
      <alignment horizontal="centerContinuous" vertical="center" wrapText="1"/>
    </xf>
    <xf numFmtId="4" fontId="3" fillId="0" borderId="0" xfId="82" applyNumberFormat="1" applyFont="1" applyFill="1" applyBorder="1"/>
    <xf numFmtId="2" fontId="3" fillId="0" borderId="0" xfId="82" applyNumberFormat="1" applyFont="1" applyFill="1" applyBorder="1"/>
    <xf numFmtId="0" fontId="3" fillId="25" borderId="0" xfId="82" applyFont="1" applyFill="1" applyBorder="1"/>
    <xf numFmtId="0" fontId="3" fillId="26" borderId="0" xfId="82" applyFont="1" applyFill="1" applyBorder="1"/>
    <xf numFmtId="0" fontId="3" fillId="0" borderId="10" xfId="82" applyFont="1" applyFill="1" applyBorder="1" applyAlignment="1">
      <alignment horizontal="left" vertical="center" wrapText="1"/>
    </xf>
    <xf numFmtId="49" fontId="3" fillId="0" borderId="10" xfId="82" applyNumberFormat="1" applyFont="1" applyFill="1" applyBorder="1" applyAlignment="1">
      <alignment horizontal="center" vertical="top" wrapText="1"/>
    </xf>
    <xf numFmtId="0" fontId="3" fillId="0" borderId="10" xfId="82" applyFont="1" applyFill="1" applyBorder="1" applyAlignment="1">
      <alignment horizontal="left" vertical="top" wrapText="1"/>
    </xf>
    <xf numFmtId="0" fontId="3" fillId="0" borderId="10" xfId="0" applyFont="1" applyFill="1" applyBorder="1" applyAlignment="1">
      <alignment horizontal="left" vertical="top" wrapText="1"/>
    </xf>
    <xf numFmtId="0" fontId="4" fillId="0" borderId="0" xfId="82" applyFont="1" applyFill="1" applyBorder="1" applyAlignment="1">
      <alignment horizontal="left"/>
    </xf>
    <xf numFmtId="49" fontId="3" fillId="0" borderId="12" xfId="82" applyNumberFormat="1" applyFont="1" applyFill="1" applyBorder="1" applyAlignment="1">
      <alignment horizontal="center" vertical="top" wrapText="1"/>
    </xf>
    <xf numFmtId="0" fontId="3" fillId="0" borderId="12" xfId="82" applyFont="1" applyFill="1" applyBorder="1" applyAlignment="1">
      <alignment horizontal="left" vertical="top" wrapText="1"/>
    </xf>
    <xf numFmtId="0" fontId="3" fillId="0" borderId="10" xfId="82" applyFont="1" applyFill="1" applyBorder="1" applyAlignment="1">
      <alignment horizontal="left" vertical="center"/>
    </xf>
    <xf numFmtId="0" fontId="5" fillId="0" borderId="0" xfId="0" applyFont="1"/>
    <xf numFmtId="49" fontId="26" fillId="0" borderId="11" xfId="82" applyNumberFormat="1" applyFont="1" applyFill="1" applyBorder="1" applyAlignment="1">
      <alignment horizontal="center" vertical="center" wrapText="1"/>
    </xf>
    <xf numFmtId="49" fontId="26" fillId="0" borderId="13" xfId="82" applyNumberFormat="1" applyFont="1" applyFill="1" applyBorder="1" applyAlignment="1">
      <alignment horizontal="center" vertical="center" wrapText="1"/>
    </xf>
    <xf numFmtId="49" fontId="26" fillId="0" borderId="14" xfId="82" applyNumberFormat="1" applyFont="1" applyFill="1" applyBorder="1" applyAlignment="1">
      <alignment horizontal="center" vertical="center" wrapText="1"/>
    </xf>
    <xf numFmtId="0" fontId="3" fillId="0" borderId="10" xfId="82" applyFont="1" applyFill="1" applyBorder="1" applyAlignment="1">
      <alignment horizontal="left" vertical="center" wrapText="1"/>
    </xf>
    <xf numFmtId="49" fontId="3" fillId="0" borderId="11" xfId="82" applyNumberFormat="1" applyFont="1" applyFill="1" applyBorder="1" applyAlignment="1">
      <alignment horizontal="center" vertical="center" wrapText="1"/>
    </xf>
    <xf numFmtId="49" fontId="3" fillId="0" borderId="13" xfId="82" applyNumberFormat="1" applyFont="1" applyFill="1" applyBorder="1" applyAlignment="1">
      <alignment horizontal="center" vertical="center" wrapText="1"/>
    </xf>
    <xf numFmtId="49" fontId="3" fillId="0" borderId="14" xfId="82" applyNumberFormat="1" applyFont="1" applyFill="1" applyBorder="1" applyAlignment="1">
      <alignment horizontal="center" vertical="center" wrapText="1"/>
    </xf>
    <xf numFmtId="49" fontId="3" fillId="0" borderId="12" xfId="82" applyNumberFormat="1" applyFont="1" applyFill="1" applyBorder="1" applyAlignment="1">
      <alignment horizontal="center" vertical="center" wrapText="1"/>
    </xf>
    <xf numFmtId="49" fontId="3" fillId="0" borderId="15" xfId="82" applyNumberFormat="1" applyFont="1" applyFill="1" applyBorder="1" applyAlignment="1">
      <alignment horizontal="center" vertical="center" wrapText="1"/>
    </xf>
    <xf numFmtId="4" fontId="3" fillId="0" borderId="10" xfId="82" applyNumberFormat="1" applyFont="1" applyFill="1" applyBorder="1" applyAlignment="1">
      <alignment horizontal="center" vertical="center" wrapText="1"/>
    </xf>
    <xf numFmtId="49" fontId="3" fillId="0" borderId="10" xfId="82" applyNumberFormat="1" applyFont="1" applyFill="1" applyBorder="1" applyAlignment="1">
      <alignment horizontal="center" vertical="top" wrapText="1"/>
    </xf>
    <xf numFmtId="0" fontId="3" fillId="0" borderId="10" xfId="0" applyFont="1" applyFill="1" applyBorder="1" applyAlignment="1">
      <alignment horizontal="left" vertical="top" wrapText="1"/>
    </xf>
    <xf numFmtId="0" fontId="3" fillId="0" borderId="10" xfId="82" applyFont="1" applyFill="1" applyBorder="1" applyAlignment="1">
      <alignment horizontal="center" vertical="center" wrapText="1"/>
    </xf>
    <xf numFmtId="0" fontId="3" fillId="0" borderId="10" xfId="82" applyFont="1" applyFill="1" applyBorder="1" applyAlignment="1">
      <alignment horizontal="left" vertical="top" wrapText="1"/>
    </xf>
    <xf numFmtId="0" fontId="4" fillId="0" borderId="0" xfId="82" applyFont="1" applyFill="1" applyBorder="1" applyAlignment="1">
      <alignment horizontal="left"/>
    </xf>
    <xf numFmtId="0" fontId="0" fillId="0" borderId="10" xfId="0" applyFill="1" applyBorder="1" applyAlignment="1">
      <alignment horizontal="center" vertical="center" wrapText="1"/>
    </xf>
    <xf numFmtId="0" fontId="3" fillId="0" borderId="10" xfId="82" applyFont="1" applyFill="1" applyBorder="1" applyAlignment="1">
      <alignment horizontal="justify" vertical="center" wrapText="1"/>
    </xf>
    <xf numFmtId="49" fontId="3" fillId="0" borderId="12" xfId="82" applyNumberFormat="1" applyFont="1" applyFill="1" applyBorder="1" applyAlignment="1">
      <alignment horizontal="center" vertical="top" wrapText="1"/>
    </xf>
    <xf numFmtId="49" fontId="3" fillId="0" borderId="16" xfId="82" applyNumberFormat="1" applyFont="1" applyFill="1" applyBorder="1" applyAlignment="1">
      <alignment horizontal="center" vertical="top" wrapText="1"/>
    </xf>
    <xf numFmtId="49" fontId="3" fillId="0" borderId="15" xfId="82" applyNumberFormat="1" applyFont="1" applyFill="1" applyBorder="1" applyAlignment="1">
      <alignment horizontal="center" vertical="top" wrapText="1"/>
    </xf>
    <xf numFmtId="0" fontId="3" fillId="0" borderId="12" xfId="82" applyFont="1" applyFill="1" applyBorder="1" applyAlignment="1">
      <alignment horizontal="left" vertical="top" wrapText="1"/>
    </xf>
    <xf numFmtId="0" fontId="3" fillId="0" borderId="16" xfId="82" applyFont="1" applyFill="1" applyBorder="1" applyAlignment="1">
      <alignment horizontal="left" vertical="top" wrapText="1"/>
    </xf>
    <xf numFmtId="0" fontId="3" fillId="0" borderId="15" xfId="82" applyFont="1" applyFill="1" applyBorder="1" applyAlignment="1">
      <alignment horizontal="left" vertical="top" wrapText="1"/>
    </xf>
    <xf numFmtId="49" fontId="26" fillId="0" borderId="11" xfId="82" applyNumberFormat="1" applyFont="1" applyFill="1" applyBorder="1" applyAlignment="1">
      <alignment horizontal="center" vertical="top" wrapText="1"/>
    </xf>
    <xf numFmtId="49" fontId="26" fillId="0" borderId="13" xfId="82" applyNumberFormat="1" applyFont="1" applyFill="1" applyBorder="1" applyAlignment="1">
      <alignment horizontal="center" vertical="top" wrapText="1"/>
    </xf>
    <xf numFmtId="0" fontId="3" fillId="0" borderId="12" xfId="82" applyFont="1" applyFill="1" applyBorder="1" applyAlignment="1">
      <alignment horizontal="center" vertical="center" wrapText="1"/>
    </xf>
    <xf numFmtId="0" fontId="3" fillId="0" borderId="16" xfId="82" applyFont="1" applyFill="1" applyBorder="1" applyAlignment="1">
      <alignment horizontal="center" vertical="center" wrapText="1"/>
    </xf>
    <xf numFmtId="0" fontId="3" fillId="0" borderId="15" xfId="82" applyFont="1" applyFill="1" applyBorder="1" applyAlignment="1">
      <alignment horizontal="center" vertical="center" wrapText="1"/>
    </xf>
    <xf numFmtId="4" fontId="3" fillId="0" borderId="12" xfId="82" applyNumberFormat="1" applyFont="1" applyFill="1" applyBorder="1" applyAlignment="1">
      <alignment horizontal="center" vertical="center" wrapText="1"/>
    </xf>
    <xf numFmtId="4" fontId="3" fillId="0" borderId="16" xfId="82" applyNumberFormat="1" applyFont="1" applyFill="1" applyBorder="1" applyAlignment="1">
      <alignment horizontal="center" vertical="center" wrapText="1"/>
    </xf>
    <xf numFmtId="4" fontId="3" fillId="0" borderId="15" xfId="82" applyNumberFormat="1" applyFont="1" applyFill="1" applyBorder="1" applyAlignment="1">
      <alignment horizontal="center" vertical="center" wrapText="1"/>
    </xf>
    <xf numFmtId="49" fontId="26" fillId="0" borderId="14" xfId="82" applyNumberFormat="1" applyFont="1" applyFill="1" applyBorder="1" applyAlignment="1">
      <alignment horizontal="center" vertical="top" wrapText="1"/>
    </xf>
    <xf numFmtId="49" fontId="3" fillId="24" borderId="12" xfId="82" applyNumberFormat="1" applyFont="1" applyFill="1" applyBorder="1" applyAlignment="1">
      <alignment horizontal="center" vertical="top" wrapText="1"/>
    </xf>
    <xf numFmtId="49" fontId="3" fillId="24" borderId="16" xfId="82" applyNumberFormat="1" applyFont="1" applyFill="1" applyBorder="1" applyAlignment="1">
      <alignment horizontal="center" vertical="top" wrapText="1"/>
    </xf>
    <xf numFmtId="49" fontId="3" fillId="24" borderId="15" xfId="82" applyNumberFormat="1" applyFont="1" applyFill="1" applyBorder="1" applyAlignment="1">
      <alignment horizontal="center" vertical="top" wrapText="1"/>
    </xf>
    <xf numFmtId="0" fontId="26" fillId="0" borderId="13" xfId="82" applyFont="1" applyFill="1" applyBorder="1" applyAlignment="1">
      <alignment horizontal="center" vertical="top" wrapText="1"/>
    </xf>
    <xf numFmtId="0" fontId="28" fillId="0" borderId="13" xfId="0" applyFont="1" applyBorder="1" applyAlignment="1">
      <alignment horizontal="center" wrapText="1"/>
    </xf>
    <xf numFmtId="0" fontId="28" fillId="0" borderId="14" xfId="0" applyFont="1" applyBorder="1" applyAlignment="1">
      <alignment horizontal="center" wrapText="1"/>
    </xf>
    <xf numFmtId="0" fontId="27" fillId="0" borderId="15" xfId="0" applyFont="1" applyFill="1" applyBorder="1" applyAlignment="1">
      <alignment horizontal="center" vertical="center" wrapText="1"/>
    </xf>
    <xf numFmtId="0" fontId="26" fillId="0" borderId="11" xfId="82" applyFont="1" applyFill="1" applyBorder="1" applyAlignment="1">
      <alignment horizontal="center" vertical="top" wrapText="1"/>
    </xf>
  </cellXfs>
  <cellStyles count="91">
    <cellStyle name="20% - Accent1" xfId="1"/>
    <cellStyle name="20% - Accent2" xfId="2"/>
    <cellStyle name="20% - Accent3" xfId="3"/>
    <cellStyle name="20% - Accent4" xfId="4"/>
    <cellStyle name="20% - Accent5" xfId="5"/>
    <cellStyle name="20% - Accent6" xfId="6"/>
    <cellStyle name="20% - Акцент1" xfId="7" builtinId="30" customBuiltin="1"/>
    <cellStyle name="20% - Акцент2" xfId="8" builtinId="34" customBuiltin="1"/>
    <cellStyle name="20% - Акцент3" xfId="9" builtinId="38" customBuiltin="1"/>
    <cellStyle name="20% - Акцент4" xfId="10" builtinId="42" customBuiltin="1"/>
    <cellStyle name="20% - Акцент5" xfId="11" builtinId="46" customBuiltin="1"/>
    <cellStyle name="20% - Акцент6" xfId="12" builtinId="50" customBuiltin="1"/>
    <cellStyle name="40% - Accent1" xfId="13"/>
    <cellStyle name="40% - Accent2" xfId="14"/>
    <cellStyle name="40% - Accent3" xfId="15"/>
    <cellStyle name="40% - Accent4" xfId="16"/>
    <cellStyle name="40% - Accent5" xfId="17"/>
    <cellStyle name="40% - Accent6" xfId="18"/>
    <cellStyle name="40% - Акцент1" xfId="19" builtinId="31" customBuiltin="1"/>
    <cellStyle name="40% - Акцент2" xfId="20" builtinId="35" customBuiltin="1"/>
    <cellStyle name="40% - Акцент3" xfId="21" builtinId="39" customBuiltin="1"/>
    <cellStyle name="40% - Акцент4" xfId="22" builtinId="43" customBuiltin="1"/>
    <cellStyle name="40% - Акцент5" xfId="23" builtinId="47" customBuiltin="1"/>
    <cellStyle name="40% - Акцент6" xfId="24" builtinId="51" customBuiltin="1"/>
    <cellStyle name="60% - Accent1" xfId="25"/>
    <cellStyle name="60% - Accent2" xfId="26"/>
    <cellStyle name="60% - Accent3" xfId="27"/>
    <cellStyle name="60% - Accent4" xfId="28"/>
    <cellStyle name="60% - Accent5" xfId="29"/>
    <cellStyle name="60% - Accent6" xfId="30"/>
    <cellStyle name="60% - Акцент1" xfId="31" builtinId="32" customBuiltin="1"/>
    <cellStyle name="60% - Акцент2" xfId="32" builtinId="36" customBuiltin="1"/>
    <cellStyle name="60% - Акцент3" xfId="33" builtinId="40" customBuiltin="1"/>
    <cellStyle name="60% - Акцент4" xfId="34" builtinId="44" customBuiltin="1"/>
    <cellStyle name="60% - Акцент5" xfId="35" builtinId="48" customBuiltin="1"/>
    <cellStyle name="60% - Акцент6" xfId="36" builtinId="52" customBuiltin="1"/>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te" xfId="55"/>
    <cellStyle name="Output" xfId="56"/>
    <cellStyle name="Title" xfId="57"/>
    <cellStyle name="Total" xfId="58"/>
    <cellStyle name="Warning Text" xfId="59"/>
    <cellStyle name="Акцент1" xfId="60" builtinId="29" customBuiltin="1"/>
    <cellStyle name="Акцент2" xfId="61" builtinId="33" customBuiltin="1"/>
    <cellStyle name="Акцент3" xfId="62" builtinId="37" customBuiltin="1"/>
    <cellStyle name="Акцент4" xfId="63" builtinId="41" customBuiltin="1"/>
    <cellStyle name="Акцент5" xfId="64" builtinId="45" customBuiltin="1"/>
    <cellStyle name="Акцент6" xfId="65" builtinId="49" customBuiltin="1"/>
    <cellStyle name="Ввод " xfId="66" builtinId="20" customBuiltin="1"/>
    <cellStyle name="Вывод" xfId="67" builtinId="21" customBuiltin="1"/>
    <cellStyle name="Вычисление" xfId="68" builtinId="22" customBuiltin="1"/>
    <cellStyle name="Заголовок 1" xfId="69" builtinId="16" customBuiltin="1"/>
    <cellStyle name="Заголовок 2" xfId="70" builtinId="17" customBuiltin="1"/>
    <cellStyle name="Заголовок 3" xfId="71" builtinId="18" customBuiltin="1"/>
    <cellStyle name="Заголовок 4" xfId="72" builtinId="19" customBuiltin="1"/>
    <cellStyle name="Итог" xfId="73" builtinId="25" customBuiltin="1"/>
    <cellStyle name="Контрольная ячейка" xfId="74" builtinId="23" customBuiltin="1"/>
    <cellStyle name="Название" xfId="75" builtinId="15" customBuiltin="1"/>
    <cellStyle name="Нейтральный" xfId="76" builtinId="28" customBuiltin="1"/>
    <cellStyle name="Обычный" xfId="0" builtinId="0"/>
    <cellStyle name="Обычный 2" xfId="77"/>
    <cellStyle name="Обычный 2 2" xfId="78"/>
    <cellStyle name="Обычный 2 3" xfId="79"/>
    <cellStyle name="Обычный 2 4" xfId="80"/>
    <cellStyle name="Обычный 3" xfId="81"/>
    <cellStyle name="Обычный_Коммуналка0109" xfId="82"/>
    <cellStyle name="Плохой" xfId="83" builtinId="27" customBuiltin="1"/>
    <cellStyle name="Пояснение" xfId="84" builtinId="53" customBuiltin="1"/>
    <cellStyle name="Примечание" xfId="85" builtinId="10" customBuiltin="1"/>
    <cellStyle name="Связанная ячейка" xfId="86" builtinId="24" customBuiltin="1"/>
    <cellStyle name="Текст предупреждения" xfId="87" builtinId="11" customBuiltin="1"/>
    <cellStyle name="Финансовый" xfId="88" builtinId="3"/>
    <cellStyle name="Финансовый 2" xfId="89"/>
    <cellStyle name="Хороший" xfId="90"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2"/>
  <sheetViews>
    <sheetView topLeftCell="A3" zoomScale="80" zoomScaleNormal="80" workbookViewId="0">
      <pane xSplit="2" ySplit="4" topLeftCell="C7" activePane="bottomRight" state="frozen"/>
      <selection activeCell="A3" sqref="A3"/>
      <selection pane="topRight" activeCell="C3" sqref="C3"/>
      <selection pane="bottomLeft" activeCell="A7" sqref="A7"/>
      <selection pane="bottomRight" activeCell="B11" sqref="B11"/>
    </sheetView>
  </sheetViews>
  <sheetFormatPr defaultRowHeight="18.75" x14ac:dyDescent="0.2"/>
  <cols>
    <col min="1" max="1" width="11" style="8" customWidth="1"/>
    <col min="2" max="2" width="49.28515625" style="4" customWidth="1"/>
    <col min="3" max="3" width="17.28515625" style="4" customWidth="1"/>
    <col min="4" max="4" width="14" style="4" customWidth="1"/>
    <col min="5" max="5" width="12.28515625" style="4" customWidth="1"/>
    <col min="6" max="10" width="10.42578125" style="4" customWidth="1"/>
    <col min="11" max="11" width="10.140625" style="4" customWidth="1"/>
    <col min="12" max="12" width="10.42578125" style="4" customWidth="1"/>
  </cols>
  <sheetData>
    <row r="1" spans="1:12" x14ac:dyDescent="0.3">
      <c r="A1" s="6"/>
      <c r="K1" s="36" t="s">
        <v>136</v>
      </c>
      <c r="L1" s="36"/>
    </row>
    <row r="2" spans="1:12" x14ac:dyDescent="0.3">
      <c r="A2" s="6"/>
      <c r="K2" s="36" t="s">
        <v>134</v>
      </c>
      <c r="L2" s="36"/>
    </row>
    <row r="3" spans="1:12" ht="21" customHeight="1" x14ac:dyDescent="0.2">
      <c r="A3" s="9" t="s">
        <v>233</v>
      </c>
      <c r="B3" s="23"/>
      <c r="C3" s="23"/>
      <c r="D3" s="23"/>
      <c r="E3" s="23"/>
      <c r="F3" s="23"/>
      <c r="G3" s="23"/>
      <c r="H3" s="23"/>
      <c r="I3" s="23"/>
      <c r="J3" s="23"/>
      <c r="K3" s="23"/>
      <c r="L3" s="23"/>
    </row>
    <row r="4" spans="1:12" ht="23.25" x14ac:dyDescent="0.2">
      <c r="A4" s="7"/>
    </row>
    <row r="5" spans="1:12" ht="47.25" x14ac:dyDescent="0.2">
      <c r="A5" s="14" t="s">
        <v>140</v>
      </c>
      <c r="B5" s="25" t="s">
        <v>64</v>
      </c>
      <c r="C5" s="25" t="s">
        <v>121</v>
      </c>
      <c r="D5" s="25" t="s">
        <v>146</v>
      </c>
      <c r="E5" s="25" t="s">
        <v>147</v>
      </c>
      <c r="F5" s="25" t="s">
        <v>123</v>
      </c>
      <c r="G5" s="25" t="s">
        <v>133</v>
      </c>
      <c r="H5" s="25" t="s">
        <v>142</v>
      </c>
      <c r="I5" s="25" t="s">
        <v>208</v>
      </c>
      <c r="J5" s="25" t="s">
        <v>209</v>
      </c>
      <c r="K5" s="25" t="s">
        <v>210</v>
      </c>
      <c r="L5" s="25" t="s">
        <v>148</v>
      </c>
    </row>
    <row r="6" spans="1:12" ht="15.75" x14ac:dyDescent="0.2">
      <c r="A6" s="14">
        <v>1</v>
      </c>
      <c r="B6" s="25">
        <v>2</v>
      </c>
      <c r="C6" s="25">
        <v>3</v>
      </c>
      <c r="D6" s="25">
        <v>4</v>
      </c>
      <c r="E6" s="25">
        <v>5</v>
      </c>
      <c r="F6" s="25">
        <v>6</v>
      </c>
      <c r="G6" s="25">
        <v>7</v>
      </c>
      <c r="H6" s="25">
        <v>8</v>
      </c>
      <c r="I6" s="25">
        <v>9</v>
      </c>
      <c r="J6" s="25">
        <v>10</v>
      </c>
      <c r="K6" s="25">
        <v>11</v>
      </c>
      <c r="L6" s="25">
        <v>12</v>
      </c>
    </row>
    <row r="7" spans="1:12" ht="15.75" x14ac:dyDescent="0.2">
      <c r="A7" s="14" t="s">
        <v>201</v>
      </c>
      <c r="B7" s="39" t="s">
        <v>277</v>
      </c>
      <c r="C7" s="32"/>
      <c r="D7" s="32"/>
      <c r="E7" s="32"/>
      <c r="F7" s="32"/>
      <c r="G7" s="32"/>
      <c r="H7" s="32"/>
      <c r="I7" s="32"/>
      <c r="J7" s="32"/>
      <c r="K7" s="32"/>
      <c r="L7" s="32"/>
    </row>
    <row r="8" spans="1:12" ht="15.6" customHeight="1" x14ac:dyDescent="0.2">
      <c r="A8" s="48" t="s">
        <v>151</v>
      </c>
      <c r="B8" s="44" t="s">
        <v>156</v>
      </c>
      <c r="C8" s="44"/>
      <c r="D8" s="1" t="s">
        <v>125</v>
      </c>
      <c r="E8" s="12">
        <v>76</v>
      </c>
      <c r="F8" s="12">
        <v>78</v>
      </c>
      <c r="G8" s="12">
        <v>85</v>
      </c>
      <c r="H8" s="12">
        <v>86</v>
      </c>
      <c r="I8" s="12">
        <v>87</v>
      </c>
      <c r="J8" s="12">
        <v>88</v>
      </c>
      <c r="K8" s="12">
        <v>89</v>
      </c>
      <c r="L8" s="12">
        <v>100</v>
      </c>
    </row>
    <row r="9" spans="1:12" ht="15.6" customHeight="1" x14ac:dyDescent="0.2">
      <c r="A9" s="49"/>
      <c r="B9" s="44" t="s">
        <v>157</v>
      </c>
      <c r="C9" s="44"/>
      <c r="D9" s="1" t="s">
        <v>125</v>
      </c>
      <c r="E9" s="12">
        <v>57</v>
      </c>
      <c r="F9" s="12">
        <v>59</v>
      </c>
      <c r="G9" s="12">
        <v>65</v>
      </c>
      <c r="H9" s="12">
        <v>66</v>
      </c>
      <c r="I9" s="12">
        <v>67</v>
      </c>
      <c r="J9" s="12">
        <v>68</v>
      </c>
      <c r="K9" s="12">
        <v>69</v>
      </c>
      <c r="L9" s="12">
        <v>100</v>
      </c>
    </row>
    <row r="10" spans="1:12" s="40" customFormat="1" ht="15.6" customHeight="1" x14ac:dyDescent="0.2">
      <c r="A10" s="45" t="s">
        <v>271</v>
      </c>
      <c r="B10" s="46"/>
      <c r="C10" s="46"/>
      <c r="D10" s="46"/>
      <c r="E10" s="46"/>
      <c r="F10" s="46"/>
      <c r="G10" s="46"/>
      <c r="H10" s="46"/>
      <c r="I10" s="46"/>
      <c r="J10" s="46"/>
      <c r="K10" s="46"/>
      <c r="L10" s="47"/>
    </row>
    <row r="11" spans="1:12" ht="31.5" x14ac:dyDescent="0.2">
      <c r="A11" s="33"/>
      <c r="B11" s="34" t="s">
        <v>65</v>
      </c>
      <c r="C11" s="25" t="s">
        <v>126</v>
      </c>
      <c r="D11" s="2" t="s">
        <v>127</v>
      </c>
      <c r="E11" s="3">
        <f>SUM(E12:E14)</f>
        <v>0</v>
      </c>
      <c r="F11" s="3">
        <f t="shared" ref="F11:K11" si="0">SUM(F12:F14)</f>
        <v>3</v>
      </c>
      <c r="G11" s="3">
        <f t="shared" si="0"/>
        <v>0</v>
      </c>
      <c r="H11" s="3">
        <f t="shared" si="0"/>
        <v>0</v>
      </c>
      <c r="I11" s="3">
        <f t="shared" si="0"/>
        <v>0</v>
      </c>
      <c r="J11" s="3">
        <f t="shared" si="0"/>
        <v>0</v>
      </c>
      <c r="K11" s="3">
        <f t="shared" si="0"/>
        <v>0</v>
      </c>
      <c r="L11" s="3">
        <f>SUM(L12:L14)</f>
        <v>3</v>
      </c>
    </row>
    <row r="12" spans="1:12" ht="47.25" x14ac:dyDescent="0.2">
      <c r="A12" s="37" t="s">
        <v>342</v>
      </c>
      <c r="B12" s="38" t="s">
        <v>169</v>
      </c>
      <c r="C12" s="25" t="s">
        <v>126</v>
      </c>
      <c r="D12" s="2" t="s">
        <v>127</v>
      </c>
      <c r="E12" s="3"/>
      <c r="F12" s="1">
        <v>1</v>
      </c>
      <c r="G12" s="3"/>
      <c r="H12" s="3"/>
      <c r="I12" s="3"/>
      <c r="J12" s="3"/>
      <c r="K12" s="3"/>
      <c r="L12" s="3">
        <f>SUM(E12:K12)</f>
        <v>1</v>
      </c>
    </row>
    <row r="13" spans="1:12" ht="47.25" x14ac:dyDescent="0.2">
      <c r="A13" s="37" t="s">
        <v>343</v>
      </c>
      <c r="B13" s="38" t="s">
        <v>135</v>
      </c>
      <c r="C13" s="25" t="s">
        <v>126</v>
      </c>
      <c r="D13" s="2" t="s">
        <v>127</v>
      </c>
      <c r="E13" s="3"/>
      <c r="F13" s="1">
        <v>1</v>
      </c>
      <c r="G13" s="3"/>
      <c r="H13" s="3"/>
      <c r="I13" s="3"/>
      <c r="J13" s="3"/>
      <c r="K13" s="3"/>
      <c r="L13" s="3">
        <f>SUM(E13:K13)</f>
        <v>1</v>
      </c>
    </row>
    <row r="14" spans="1:12" ht="126" x14ac:dyDescent="0.2">
      <c r="A14" s="37" t="s">
        <v>344</v>
      </c>
      <c r="B14" s="38" t="s">
        <v>245</v>
      </c>
      <c r="C14" s="25" t="s">
        <v>126</v>
      </c>
      <c r="D14" s="2" t="s">
        <v>127</v>
      </c>
      <c r="E14" s="3"/>
      <c r="F14" s="1">
        <v>1</v>
      </c>
      <c r="G14" s="3"/>
      <c r="H14" s="3"/>
      <c r="I14" s="3"/>
      <c r="J14" s="3"/>
      <c r="K14" s="3"/>
      <c r="L14" s="3">
        <f>SUM(E14:K14)</f>
        <v>1</v>
      </c>
    </row>
    <row r="15" spans="1:12" s="40" customFormat="1" ht="15.6" customHeight="1" x14ac:dyDescent="0.2">
      <c r="A15" s="45" t="s">
        <v>260</v>
      </c>
      <c r="B15" s="46"/>
      <c r="C15" s="46"/>
      <c r="D15" s="46"/>
      <c r="E15" s="46"/>
      <c r="F15" s="46"/>
      <c r="G15" s="46"/>
      <c r="H15" s="46"/>
      <c r="I15" s="46"/>
      <c r="J15" s="46"/>
      <c r="K15" s="46"/>
      <c r="L15" s="47"/>
    </row>
    <row r="16" spans="1:12" ht="31.5" x14ac:dyDescent="0.2">
      <c r="A16" s="33"/>
      <c r="B16" s="34" t="s">
        <v>132</v>
      </c>
      <c r="C16" s="25" t="s">
        <v>126</v>
      </c>
      <c r="D16" s="2" t="s">
        <v>127</v>
      </c>
      <c r="E16" s="3">
        <f>SUM(E17:E58)</f>
        <v>0</v>
      </c>
      <c r="F16" s="3">
        <f t="shared" ref="F16:L16" si="1">SUM(F17:F58)</f>
        <v>18</v>
      </c>
      <c r="G16" s="3">
        <f t="shared" si="1"/>
        <v>4</v>
      </c>
      <c r="H16" s="3">
        <f t="shared" si="1"/>
        <v>0</v>
      </c>
      <c r="I16" s="3">
        <f t="shared" si="1"/>
        <v>1</v>
      </c>
      <c r="J16" s="3">
        <f t="shared" si="1"/>
        <v>10</v>
      </c>
      <c r="K16" s="3">
        <f t="shared" si="1"/>
        <v>9</v>
      </c>
      <c r="L16" s="3">
        <f t="shared" si="1"/>
        <v>42</v>
      </c>
    </row>
    <row r="17" spans="1:12" ht="47.25" x14ac:dyDescent="0.2">
      <c r="A17" s="33" t="s">
        <v>345</v>
      </c>
      <c r="B17" s="34" t="s">
        <v>194</v>
      </c>
      <c r="C17" s="25" t="s">
        <v>126</v>
      </c>
      <c r="D17" s="2" t="s">
        <v>127</v>
      </c>
      <c r="E17" s="3"/>
      <c r="F17" s="1">
        <v>1</v>
      </c>
      <c r="G17" s="3"/>
      <c r="H17" s="3"/>
      <c r="I17" s="3"/>
      <c r="J17" s="3"/>
      <c r="K17" s="3"/>
      <c r="L17" s="3">
        <f t="shared" ref="L17:L58" si="2">SUM(E17:K17)</f>
        <v>1</v>
      </c>
    </row>
    <row r="18" spans="1:12" ht="31.5" x14ac:dyDescent="0.2">
      <c r="A18" s="33" t="s">
        <v>346</v>
      </c>
      <c r="B18" s="34" t="s">
        <v>241</v>
      </c>
      <c r="C18" s="25" t="s">
        <v>126</v>
      </c>
      <c r="D18" s="2" t="s">
        <v>127</v>
      </c>
      <c r="E18" s="3"/>
      <c r="F18" s="1">
        <v>1</v>
      </c>
      <c r="G18" s="3"/>
      <c r="H18" s="3"/>
      <c r="I18" s="3"/>
      <c r="J18" s="3"/>
      <c r="K18" s="3"/>
      <c r="L18" s="3">
        <f t="shared" si="2"/>
        <v>1</v>
      </c>
    </row>
    <row r="19" spans="1:12" ht="47.25" x14ac:dyDescent="0.2">
      <c r="A19" s="33" t="s">
        <v>347</v>
      </c>
      <c r="B19" s="34" t="s">
        <v>290</v>
      </c>
      <c r="C19" s="25" t="s">
        <v>126</v>
      </c>
      <c r="D19" s="2" t="s">
        <v>127</v>
      </c>
      <c r="E19" s="3"/>
      <c r="F19" s="1">
        <v>1</v>
      </c>
      <c r="G19" s="3"/>
      <c r="H19" s="3"/>
      <c r="I19" s="3"/>
      <c r="J19" s="3"/>
      <c r="K19" s="3"/>
      <c r="L19" s="3">
        <f t="shared" si="2"/>
        <v>1</v>
      </c>
    </row>
    <row r="20" spans="1:12" ht="31.5" x14ac:dyDescent="0.2">
      <c r="A20" s="33" t="s">
        <v>152</v>
      </c>
      <c r="B20" s="34" t="s">
        <v>172</v>
      </c>
      <c r="C20" s="25" t="s">
        <v>126</v>
      </c>
      <c r="D20" s="2" t="s">
        <v>127</v>
      </c>
      <c r="E20" s="3"/>
      <c r="F20" s="1">
        <v>1</v>
      </c>
      <c r="G20" s="3"/>
      <c r="H20" s="3"/>
      <c r="I20" s="3"/>
      <c r="J20" s="3"/>
      <c r="K20" s="3"/>
      <c r="L20" s="3">
        <f t="shared" si="2"/>
        <v>1</v>
      </c>
    </row>
    <row r="21" spans="1:12" ht="47.25" x14ac:dyDescent="0.2">
      <c r="A21" s="33" t="s">
        <v>348</v>
      </c>
      <c r="B21" s="34" t="s">
        <v>173</v>
      </c>
      <c r="C21" s="25" t="s">
        <v>126</v>
      </c>
      <c r="D21" s="2" t="s">
        <v>127</v>
      </c>
      <c r="E21" s="3"/>
      <c r="F21" s="1">
        <v>1</v>
      </c>
      <c r="G21" s="3"/>
      <c r="H21" s="3"/>
      <c r="I21" s="3"/>
      <c r="J21" s="3"/>
      <c r="K21" s="3"/>
      <c r="L21" s="3">
        <f t="shared" si="2"/>
        <v>1</v>
      </c>
    </row>
    <row r="22" spans="1:12" ht="47.25" x14ac:dyDescent="0.2">
      <c r="A22" s="33" t="s">
        <v>349</v>
      </c>
      <c r="B22" s="34" t="s">
        <v>116</v>
      </c>
      <c r="C22" s="25" t="s">
        <v>126</v>
      </c>
      <c r="D22" s="2" t="s">
        <v>127</v>
      </c>
      <c r="E22" s="3"/>
      <c r="F22" s="1">
        <v>1</v>
      </c>
      <c r="G22" s="3"/>
      <c r="H22" s="3"/>
      <c r="I22" s="3"/>
      <c r="J22" s="3"/>
      <c r="K22" s="3"/>
      <c r="L22" s="3">
        <f t="shared" si="2"/>
        <v>1</v>
      </c>
    </row>
    <row r="23" spans="1:12" ht="31.5" x14ac:dyDescent="0.2">
      <c r="A23" s="33" t="s">
        <v>350</v>
      </c>
      <c r="B23" s="34" t="s">
        <v>298</v>
      </c>
      <c r="C23" s="25" t="s">
        <v>126</v>
      </c>
      <c r="D23" s="2" t="s">
        <v>127</v>
      </c>
      <c r="E23" s="3"/>
      <c r="F23" s="1">
        <v>1</v>
      </c>
      <c r="G23" s="3"/>
      <c r="H23" s="3"/>
      <c r="I23" s="3"/>
      <c r="J23" s="3"/>
      <c r="K23" s="3"/>
      <c r="L23" s="3">
        <f t="shared" si="2"/>
        <v>1</v>
      </c>
    </row>
    <row r="24" spans="1:12" ht="110.25" x14ac:dyDescent="0.2">
      <c r="A24" s="33" t="s">
        <v>351</v>
      </c>
      <c r="B24" s="34" t="s">
        <v>176</v>
      </c>
      <c r="C24" s="25" t="s">
        <v>126</v>
      </c>
      <c r="D24" s="2" t="s">
        <v>127</v>
      </c>
      <c r="E24" s="3"/>
      <c r="F24" s="1">
        <v>1</v>
      </c>
      <c r="G24" s="3"/>
      <c r="H24" s="3"/>
      <c r="I24" s="3"/>
      <c r="J24" s="3"/>
      <c r="K24" s="3"/>
      <c r="L24" s="3">
        <f t="shared" si="2"/>
        <v>1</v>
      </c>
    </row>
    <row r="25" spans="1:12" ht="47.25" x14ac:dyDescent="0.2">
      <c r="A25" s="33" t="s">
        <v>352</v>
      </c>
      <c r="B25" s="34" t="s">
        <v>283</v>
      </c>
      <c r="C25" s="25" t="s">
        <v>126</v>
      </c>
      <c r="D25" s="2" t="s">
        <v>127</v>
      </c>
      <c r="E25" s="3"/>
      <c r="F25" s="1">
        <v>1</v>
      </c>
      <c r="G25" s="3"/>
      <c r="H25" s="3"/>
      <c r="I25" s="3"/>
      <c r="J25" s="3"/>
      <c r="K25" s="3"/>
      <c r="L25" s="3">
        <f t="shared" si="2"/>
        <v>1</v>
      </c>
    </row>
    <row r="26" spans="1:12" ht="47.25" x14ac:dyDescent="0.2">
      <c r="A26" s="33" t="s">
        <v>353</v>
      </c>
      <c r="B26" s="34" t="s">
        <v>282</v>
      </c>
      <c r="C26" s="25" t="s">
        <v>126</v>
      </c>
      <c r="D26" s="2" t="s">
        <v>127</v>
      </c>
      <c r="E26" s="3"/>
      <c r="F26" s="3"/>
      <c r="G26" s="1">
        <v>1</v>
      </c>
      <c r="H26" s="3"/>
      <c r="I26" s="3"/>
      <c r="J26" s="3"/>
      <c r="K26" s="3"/>
      <c r="L26" s="3">
        <f t="shared" si="2"/>
        <v>1</v>
      </c>
    </row>
    <row r="27" spans="1:12" ht="47.25" x14ac:dyDescent="0.2">
      <c r="A27" s="33" t="s">
        <v>153</v>
      </c>
      <c r="B27" s="34" t="s">
        <v>234</v>
      </c>
      <c r="C27" s="25" t="s">
        <v>126</v>
      </c>
      <c r="D27" s="2" t="s">
        <v>127</v>
      </c>
      <c r="E27" s="3"/>
      <c r="F27" s="1">
        <v>1</v>
      </c>
      <c r="G27" s="3"/>
      <c r="H27" s="3"/>
      <c r="I27" s="3"/>
      <c r="J27" s="3"/>
      <c r="K27" s="3"/>
      <c r="L27" s="3">
        <f t="shared" si="2"/>
        <v>1</v>
      </c>
    </row>
    <row r="28" spans="1:12" ht="31.5" x14ac:dyDescent="0.2">
      <c r="A28" s="33" t="s">
        <v>154</v>
      </c>
      <c r="B28" s="34" t="s">
        <v>278</v>
      </c>
      <c r="C28" s="25" t="s">
        <v>126</v>
      </c>
      <c r="D28" s="2" t="s">
        <v>127</v>
      </c>
      <c r="E28" s="3"/>
      <c r="F28" s="3"/>
      <c r="G28" s="3"/>
      <c r="H28" s="3"/>
      <c r="I28" s="1">
        <v>1</v>
      </c>
      <c r="J28" s="3"/>
      <c r="K28" s="3"/>
      <c r="L28" s="3">
        <f t="shared" si="2"/>
        <v>1</v>
      </c>
    </row>
    <row r="29" spans="1:12" ht="47.25" x14ac:dyDescent="0.2">
      <c r="A29" s="33" t="s">
        <v>155</v>
      </c>
      <c r="B29" s="34" t="s">
        <v>159</v>
      </c>
      <c r="C29" s="25" t="s">
        <v>126</v>
      </c>
      <c r="D29" s="2" t="s">
        <v>127</v>
      </c>
      <c r="E29" s="3"/>
      <c r="F29" s="3"/>
      <c r="G29" s="1">
        <v>1</v>
      </c>
      <c r="H29" s="3"/>
      <c r="I29" s="3"/>
      <c r="J29" s="3"/>
      <c r="K29" s="3"/>
      <c r="L29" s="3">
        <f t="shared" si="2"/>
        <v>1</v>
      </c>
    </row>
    <row r="30" spans="1:12" ht="94.5" x14ac:dyDescent="0.2">
      <c r="A30" s="33" t="s">
        <v>163</v>
      </c>
      <c r="B30" s="34" t="s">
        <v>244</v>
      </c>
      <c r="C30" s="25" t="s">
        <v>126</v>
      </c>
      <c r="D30" s="2" t="s">
        <v>127</v>
      </c>
      <c r="E30" s="3"/>
      <c r="F30" s="3"/>
      <c r="G30" s="1">
        <v>1</v>
      </c>
      <c r="H30" s="3"/>
      <c r="I30" s="3"/>
      <c r="J30" s="3"/>
      <c r="K30" s="3"/>
      <c r="L30" s="3">
        <f t="shared" si="2"/>
        <v>1</v>
      </c>
    </row>
    <row r="31" spans="1:12" ht="78.75" x14ac:dyDescent="0.2">
      <c r="A31" s="33" t="s">
        <v>354</v>
      </c>
      <c r="B31" s="34" t="s">
        <v>198</v>
      </c>
      <c r="C31" s="25" t="s">
        <v>126</v>
      </c>
      <c r="D31" s="2" t="s">
        <v>127</v>
      </c>
      <c r="E31" s="3"/>
      <c r="F31" s="1">
        <v>1</v>
      </c>
      <c r="G31" s="3"/>
      <c r="H31" s="3"/>
      <c r="I31" s="3"/>
      <c r="J31" s="3"/>
      <c r="K31" s="3"/>
      <c r="L31" s="3">
        <f t="shared" si="2"/>
        <v>1</v>
      </c>
    </row>
    <row r="32" spans="1:12" ht="47.25" x14ac:dyDescent="0.2">
      <c r="A32" s="33" t="s">
        <v>355</v>
      </c>
      <c r="B32" s="34" t="s">
        <v>231</v>
      </c>
      <c r="C32" s="25" t="s">
        <v>126</v>
      </c>
      <c r="D32" s="2" t="s">
        <v>127</v>
      </c>
      <c r="E32" s="3"/>
      <c r="F32" s="1">
        <v>1</v>
      </c>
      <c r="G32" s="3"/>
      <c r="H32" s="3"/>
      <c r="I32" s="3"/>
      <c r="J32" s="3"/>
      <c r="K32" s="3"/>
      <c r="L32" s="3">
        <f t="shared" si="2"/>
        <v>1</v>
      </c>
    </row>
    <row r="33" spans="1:12" ht="78.75" x14ac:dyDescent="0.2">
      <c r="A33" s="33" t="s">
        <v>356</v>
      </c>
      <c r="B33" s="34" t="s">
        <v>164</v>
      </c>
      <c r="C33" s="25" t="s">
        <v>126</v>
      </c>
      <c r="D33" s="2" t="s">
        <v>127</v>
      </c>
      <c r="E33" s="3"/>
      <c r="F33" s="1">
        <v>1</v>
      </c>
      <c r="G33" s="3"/>
      <c r="H33" s="3"/>
      <c r="I33" s="3"/>
      <c r="J33" s="3"/>
      <c r="K33" s="3"/>
      <c r="L33" s="3">
        <f t="shared" si="2"/>
        <v>1</v>
      </c>
    </row>
    <row r="34" spans="1:12" ht="63" x14ac:dyDescent="0.2">
      <c r="A34" s="33" t="s">
        <v>181</v>
      </c>
      <c r="B34" s="34" t="s">
        <v>161</v>
      </c>
      <c r="C34" s="25" t="s">
        <v>126</v>
      </c>
      <c r="D34" s="2" t="s">
        <v>127</v>
      </c>
      <c r="E34" s="3"/>
      <c r="F34" s="1">
        <v>1</v>
      </c>
      <c r="G34" s="3"/>
      <c r="H34" s="3"/>
      <c r="I34" s="3"/>
      <c r="J34" s="3"/>
      <c r="K34" s="3"/>
      <c r="L34" s="3">
        <f t="shared" si="2"/>
        <v>1</v>
      </c>
    </row>
    <row r="35" spans="1:12" ht="31.5" x14ac:dyDescent="0.2">
      <c r="A35" s="33" t="s">
        <v>182</v>
      </c>
      <c r="B35" s="34" t="s">
        <v>279</v>
      </c>
      <c r="C35" s="25" t="s">
        <v>126</v>
      </c>
      <c r="D35" s="2" t="s">
        <v>127</v>
      </c>
      <c r="E35" s="3"/>
      <c r="F35" s="1">
        <v>1</v>
      </c>
      <c r="G35" s="3"/>
      <c r="H35" s="3"/>
      <c r="I35" s="3"/>
      <c r="J35" s="3"/>
      <c r="K35" s="3"/>
      <c r="L35" s="3">
        <f t="shared" si="2"/>
        <v>1</v>
      </c>
    </row>
    <row r="36" spans="1:12" ht="31.5" x14ac:dyDescent="0.2">
      <c r="A36" s="33" t="s">
        <v>183</v>
      </c>
      <c r="B36" s="34" t="s">
        <v>372</v>
      </c>
      <c r="C36" s="25" t="s">
        <v>126</v>
      </c>
      <c r="D36" s="2" t="s">
        <v>127</v>
      </c>
      <c r="E36" s="3"/>
      <c r="F36" s="3"/>
      <c r="G36" s="1">
        <v>1</v>
      </c>
      <c r="H36" s="3"/>
      <c r="I36" s="3"/>
      <c r="J36" s="3"/>
      <c r="K36" s="3"/>
      <c r="L36" s="3">
        <f t="shared" si="2"/>
        <v>1</v>
      </c>
    </row>
    <row r="37" spans="1:12" ht="63" x14ac:dyDescent="0.2">
      <c r="A37" s="33" t="s">
        <v>323</v>
      </c>
      <c r="B37" s="34" t="s">
        <v>235</v>
      </c>
      <c r="C37" s="25" t="s">
        <v>126</v>
      </c>
      <c r="D37" s="2" t="s">
        <v>127</v>
      </c>
      <c r="E37" s="3"/>
      <c r="F37" s="1">
        <v>1</v>
      </c>
      <c r="G37" s="3"/>
      <c r="H37" s="3"/>
      <c r="I37" s="3"/>
      <c r="J37" s="3"/>
      <c r="K37" s="3"/>
      <c r="L37" s="3">
        <f t="shared" si="2"/>
        <v>1</v>
      </c>
    </row>
    <row r="38" spans="1:12" ht="63" x14ac:dyDescent="0.2">
      <c r="A38" s="33" t="s">
        <v>324</v>
      </c>
      <c r="B38" s="34" t="s">
        <v>179</v>
      </c>
      <c r="C38" s="25" t="s">
        <v>126</v>
      </c>
      <c r="D38" s="2" t="s">
        <v>127</v>
      </c>
      <c r="E38" s="3"/>
      <c r="F38" s="1">
        <v>1</v>
      </c>
      <c r="G38" s="3"/>
      <c r="H38" s="3"/>
      <c r="I38" s="3"/>
      <c r="J38" s="3"/>
      <c r="K38" s="3"/>
      <c r="L38" s="3">
        <f t="shared" si="2"/>
        <v>1</v>
      </c>
    </row>
    <row r="39" spans="1:12" ht="31.5" x14ac:dyDescent="0.2">
      <c r="A39" s="33" t="s">
        <v>325</v>
      </c>
      <c r="B39" s="34" t="s">
        <v>373</v>
      </c>
      <c r="C39" s="25" t="s">
        <v>126</v>
      </c>
      <c r="D39" s="2" t="s">
        <v>127</v>
      </c>
      <c r="E39" s="3"/>
      <c r="F39" s="1">
        <v>1</v>
      </c>
      <c r="G39" s="3"/>
      <c r="H39" s="3"/>
      <c r="I39" s="3"/>
      <c r="J39" s="3"/>
      <c r="K39" s="3"/>
      <c r="L39" s="3">
        <f t="shared" si="2"/>
        <v>1</v>
      </c>
    </row>
    <row r="40" spans="1:12" ht="31.5" x14ac:dyDescent="0.2">
      <c r="A40" s="33" t="s">
        <v>330</v>
      </c>
      <c r="B40" s="34" t="s">
        <v>252</v>
      </c>
      <c r="C40" s="25" t="s">
        <v>126</v>
      </c>
      <c r="D40" s="2" t="s">
        <v>127</v>
      </c>
      <c r="E40" s="3"/>
      <c r="F40" s="3"/>
      <c r="G40" s="3"/>
      <c r="H40" s="3"/>
      <c r="I40" s="3"/>
      <c r="J40" s="1">
        <v>1</v>
      </c>
      <c r="K40" s="3"/>
      <c r="L40" s="3">
        <f t="shared" si="2"/>
        <v>1</v>
      </c>
    </row>
    <row r="41" spans="1:12" ht="63" x14ac:dyDescent="0.2">
      <c r="A41" s="33" t="s">
        <v>331</v>
      </c>
      <c r="B41" s="34" t="s">
        <v>257</v>
      </c>
      <c r="C41" s="25" t="s">
        <v>126</v>
      </c>
      <c r="D41" s="2" t="s">
        <v>127</v>
      </c>
      <c r="E41" s="3"/>
      <c r="F41" s="3"/>
      <c r="G41" s="3"/>
      <c r="H41" s="3"/>
      <c r="I41" s="3"/>
      <c r="J41" s="1">
        <v>1</v>
      </c>
      <c r="K41" s="3"/>
      <c r="L41" s="3">
        <f t="shared" si="2"/>
        <v>1</v>
      </c>
    </row>
    <row r="42" spans="1:12" ht="47.25" x14ac:dyDescent="0.2">
      <c r="A42" s="33" t="s">
        <v>332</v>
      </c>
      <c r="B42" s="34" t="s">
        <v>253</v>
      </c>
      <c r="C42" s="25" t="s">
        <v>126</v>
      </c>
      <c r="D42" s="2" t="s">
        <v>127</v>
      </c>
      <c r="E42" s="3"/>
      <c r="F42" s="3"/>
      <c r="G42" s="3"/>
      <c r="H42" s="3"/>
      <c r="I42" s="3"/>
      <c r="J42" s="3"/>
      <c r="K42" s="1">
        <v>1</v>
      </c>
      <c r="L42" s="3">
        <f t="shared" si="2"/>
        <v>1</v>
      </c>
    </row>
    <row r="43" spans="1:12" ht="63" x14ac:dyDescent="0.2">
      <c r="A43" s="33" t="s">
        <v>357</v>
      </c>
      <c r="B43" s="34" t="s">
        <v>258</v>
      </c>
      <c r="C43" s="25" t="s">
        <v>126</v>
      </c>
      <c r="D43" s="2" t="s">
        <v>127</v>
      </c>
      <c r="E43" s="3"/>
      <c r="F43" s="3"/>
      <c r="G43" s="3"/>
      <c r="H43" s="3"/>
      <c r="I43" s="3"/>
      <c r="J43" s="1">
        <v>1</v>
      </c>
      <c r="K43" s="3"/>
      <c r="L43" s="3">
        <f t="shared" si="2"/>
        <v>1</v>
      </c>
    </row>
    <row r="44" spans="1:12" ht="47.25" x14ac:dyDescent="0.2">
      <c r="A44" s="33" t="s">
        <v>358</v>
      </c>
      <c r="B44" s="34" t="s">
        <v>254</v>
      </c>
      <c r="C44" s="25" t="s">
        <v>126</v>
      </c>
      <c r="D44" s="2" t="s">
        <v>127</v>
      </c>
      <c r="E44" s="3"/>
      <c r="F44" s="3"/>
      <c r="G44" s="3"/>
      <c r="H44" s="3"/>
      <c r="I44" s="3"/>
      <c r="J44" s="3"/>
      <c r="K44" s="1">
        <v>1</v>
      </c>
      <c r="L44" s="3">
        <f t="shared" si="2"/>
        <v>1</v>
      </c>
    </row>
    <row r="45" spans="1:12" ht="63" x14ac:dyDescent="0.2">
      <c r="A45" s="33" t="s">
        <v>359</v>
      </c>
      <c r="B45" s="34" t="s">
        <v>270</v>
      </c>
      <c r="C45" s="25" t="s">
        <v>126</v>
      </c>
      <c r="D45" s="2" t="s">
        <v>127</v>
      </c>
      <c r="E45" s="3"/>
      <c r="F45" s="3"/>
      <c r="G45" s="3"/>
      <c r="H45" s="3"/>
      <c r="I45" s="3"/>
      <c r="J45" s="1">
        <v>1</v>
      </c>
      <c r="K45" s="3"/>
      <c r="L45" s="3">
        <f t="shared" si="2"/>
        <v>1</v>
      </c>
    </row>
    <row r="46" spans="1:12" ht="47.25" x14ac:dyDescent="0.2">
      <c r="A46" s="33" t="s">
        <v>360</v>
      </c>
      <c r="B46" s="34" t="s">
        <v>269</v>
      </c>
      <c r="C46" s="25" t="s">
        <v>126</v>
      </c>
      <c r="D46" s="2" t="s">
        <v>127</v>
      </c>
      <c r="E46" s="3"/>
      <c r="F46" s="3"/>
      <c r="G46" s="3"/>
      <c r="H46" s="3"/>
      <c r="I46" s="3"/>
      <c r="J46" s="3"/>
      <c r="K46" s="1">
        <v>1</v>
      </c>
      <c r="L46" s="3">
        <f t="shared" si="2"/>
        <v>1</v>
      </c>
    </row>
    <row r="47" spans="1:12" ht="63" x14ac:dyDescent="0.2">
      <c r="A47" s="33" t="s">
        <v>361</v>
      </c>
      <c r="B47" s="34" t="s">
        <v>266</v>
      </c>
      <c r="C47" s="25" t="s">
        <v>126</v>
      </c>
      <c r="D47" s="2" t="s">
        <v>127</v>
      </c>
      <c r="E47" s="3"/>
      <c r="F47" s="3"/>
      <c r="G47" s="3"/>
      <c r="H47" s="3"/>
      <c r="I47" s="3"/>
      <c r="J47" s="1">
        <v>1</v>
      </c>
      <c r="K47" s="3"/>
      <c r="L47" s="3">
        <f t="shared" si="2"/>
        <v>1</v>
      </c>
    </row>
    <row r="48" spans="1:12" ht="47.25" x14ac:dyDescent="0.2">
      <c r="A48" s="33" t="s">
        <v>362</v>
      </c>
      <c r="B48" s="34" t="s">
        <v>267</v>
      </c>
      <c r="C48" s="25" t="s">
        <v>126</v>
      </c>
      <c r="D48" s="2" t="s">
        <v>127</v>
      </c>
      <c r="E48" s="3"/>
      <c r="F48" s="3"/>
      <c r="G48" s="3"/>
      <c r="H48" s="3"/>
      <c r="I48" s="3"/>
      <c r="J48" s="3"/>
      <c r="K48" s="1">
        <v>1</v>
      </c>
      <c r="L48" s="3">
        <f t="shared" si="2"/>
        <v>1</v>
      </c>
    </row>
    <row r="49" spans="1:12" ht="63" x14ac:dyDescent="0.2">
      <c r="A49" s="33" t="s">
        <v>363</v>
      </c>
      <c r="B49" s="34" t="s">
        <v>66</v>
      </c>
      <c r="C49" s="25" t="s">
        <v>126</v>
      </c>
      <c r="D49" s="2" t="s">
        <v>127</v>
      </c>
      <c r="E49" s="3"/>
      <c r="F49" s="3"/>
      <c r="G49" s="3"/>
      <c r="H49" s="3"/>
      <c r="I49" s="3"/>
      <c r="J49" s="1">
        <v>1</v>
      </c>
      <c r="K49" s="3"/>
      <c r="L49" s="3">
        <f t="shared" si="2"/>
        <v>1</v>
      </c>
    </row>
    <row r="50" spans="1:12" ht="47.25" x14ac:dyDescent="0.2">
      <c r="A50" s="33" t="s">
        <v>364</v>
      </c>
      <c r="B50" s="34" t="s">
        <v>67</v>
      </c>
      <c r="C50" s="25" t="s">
        <v>126</v>
      </c>
      <c r="D50" s="2" t="s">
        <v>127</v>
      </c>
      <c r="E50" s="3"/>
      <c r="F50" s="3"/>
      <c r="G50" s="3"/>
      <c r="H50" s="3"/>
      <c r="I50" s="3"/>
      <c r="J50" s="3"/>
      <c r="K50" s="1">
        <v>1</v>
      </c>
      <c r="L50" s="3">
        <f t="shared" si="2"/>
        <v>1</v>
      </c>
    </row>
    <row r="51" spans="1:12" ht="63" x14ac:dyDescent="0.2">
      <c r="A51" s="33" t="s">
        <v>365</v>
      </c>
      <c r="B51" s="34" t="s">
        <v>259</v>
      </c>
      <c r="C51" s="25" t="s">
        <v>126</v>
      </c>
      <c r="D51" s="2" t="s">
        <v>127</v>
      </c>
      <c r="E51" s="3"/>
      <c r="F51" s="3"/>
      <c r="G51" s="3"/>
      <c r="H51" s="3"/>
      <c r="I51" s="3"/>
      <c r="J51" s="1">
        <v>1</v>
      </c>
      <c r="K51" s="3"/>
      <c r="L51" s="3">
        <f t="shared" si="2"/>
        <v>1</v>
      </c>
    </row>
    <row r="52" spans="1:12" ht="63" x14ac:dyDescent="0.2">
      <c r="A52" s="33" t="s">
        <v>366</v>
      </c>
      <c r="B52" s="34" t="s">
        <v>68</v>
      </c>
      <c r="C52" s="25" t="s">
        <v>126</v>
      </c>
      <c r="D52" s="2" t="s">
        <v>127</v>
      </c>
      <c r="E52" s="3"/>
      <c r="F52" s="3"/>
      <c r="G52" s="3"/>
      <c r="H52" s="3"/>
      <c r="I52" s="3"/>
      <c r="J52" s="3"/>
      <c r="K52" s="1">
        <v>1</v>
      </c>
      <c r="L52" s="3">
        <f t="shared" si="2"/>
        <v>1</v>
      </c>
    </row>
    <row r="53" spans="1:12" ht="63" x14ac:dyDescent="0.2">
      <c r="A53" s="33" t="s">
        <v>367</v>
      </c>
      <c r="B53" s="34" t="s">
        <v>273</v>
      </c>
      <c r="C53" s="25" t="s">
        <v>126</v>
      </c>
      <c r="D53" s="2" t="s">
        <v>127</v>
      </c>
      <c r="E53" s="3"/>
      <c r="F53" s="3"/>
      <c r="G53" s="3"/>
      <c r="H53" s="3"/>
      <c r="I53" s="3"/>
      <c r="J53" s="1">
        <v>1</v>
      </c>
      <c r="K53" s="3"/>
      <c r="L53" s="3">
        <f t="shared" si="2"/>
        <v>1</v>
      </c>
    </row>
    <row r="54" spans="1:12" ht="47.25" x14ac:dyDescent="0.2">
      <c r="A54" s="33" t="s">
        <v>368</v>
      </c>
      <c r="B54" s="34" t="s">
        <v>274</v>
      </c>
      <c r="C54" s="25" t="s">
        <v>126</v>
      </c>
      <c r="D54" s="2" t="s">
        <v>127</v>
      </c>
      <c r="E54" s="3"/>
      <c r="F54" s="3"/>
      <c r="G54" s="3"/>
      <c r="H54" s="3"/>
      <c r="I54" s="3"/>
      <c r="J54" s="3"/>
      <c r="K54" s="1">
        <v>1</v>
      </c>
      <c r="L54" s="3">
        <f t="shared" si="2"/>
        <v>1</v>
      </c>
    </row>
    <row r="55" spans="1:12" ht="63" x14ac:dyDescent="0.2">
      <c r="A55" s="33" t="s">
        <v>369</v>
      </c>
      <c r="B55" s="34" t="s">
        <v>77</v>
      </c>
      <c r="C55" s="25" t="s">
        <v>126</v>
      </c>
      <c r="D55" s="2" t="s">
        <v>127</v>
      </c>
      <c r="E55" s="3"/>
      <c r="F55" s="3"/>
      <c r="G55" s="3"/>
      <c r="H55" s="3"/>
      <c r="I55" s="3"/>
      <c r="J55" s="1">
        <v>1</v>
      </c>
      <c r="K55" s="3"/>
      <c r="L55" s="3">
        <f t="shared" si="2"/>
        <v>1</v>
      </c>
    </row>
    <row r="56" spans="1:12" ht="63" x14ac:dyDescent="0.2">
      <c r="A56" s="33" t="s">
        <v>370</v>
      </c>
      <c r="B56" s="34" t="s">
        <v>275</v>
      </c>
      <c r="C56" s="25" t="s">
        <v>126</v>
      </c>
      <c r="D56" s="2" t="s">
        <v>127</v>
      </c>
      <c r="E56" s="3"/>
      <c r="F56" s="3"/>
      <c r="G56" s="3"/>
      <c r="H56" s="3"/>
      <c r="I56" s="3"/>
      <c r="J56" s="3"/>
      <c r="K56" s="1">
        <v>1</v>
      </c>
      <c r="L56" s="3">
        <f t="shared" si="2"/>
        <v>1</v>
      </c>
    </row>
    <row r="57" spans="1:12" ht="63" x14ac:dyDescent="0.2">
      <c r="A57" s="33" t="s">
        <v>371</v>
      </c>
      <c r="B57" s="34" t="s">
        <v>78</v>
      </c>
      <c r="C57" s="25" t="s">
        <v>126</v>
      </c>
      <c r="D57" s="2" t="s">
        <v>127</v>
      </c>
      <c r="E57" s="3"/>
      <c r="F57" s="3"/>
      <c r="G57" s="3"/>
      <c r="H57" s="3"/>
      <c r="I57" s="3"/>
      <c r="J57" s="1">
        <v>1</v>
      </c>
      <c r="K57" s="3"/>
      <c r="L57" s="3">
        <f t="shared" si="2"/>
        <v>1</v>
      </c>
    </row>
    <row r="58" spans="1:12" ht="47.25" x14ac:dyDescent="0.2">
      <c r="A58" s="33" t="s">
        <v>374</v>
      </c>
      <c r="B58" s="34" t="s">
        <v>265</v>
      </c>
      <c r="C58" s="25" t="s">
        <v>126</v>
      </c>
      <c r="D58" s="2" t="s">
        <v>127</v>
      </c>
      <c r="E58" s="3"/>
      <c r="F58" s="3"/>
      <c r="G58" s="3"/>
      <c r="H58" s="3"/>
      <c r="I58" s="3"/>
      <c r="J58" s="3"/>
      <c r="K58" s="1">
        <v>1</v>
      </c>
      <c r="L58" s="3">
        <f t="shared" si="2"/>
        <v>1</v>
      </c>
    </row>
    <row r="59" spans="1:12" ht="15.75" x14ac:dyDescent="0.2">
      <c r="A59" s="33" t="s">
        <v>202</v>
      </c>
      <c r="B59" s="39" t="s">
        <v>203</v>
      </c>
      <c r="C59" s="25"/>
      <c r="D59" s="25"/>
      <c r="E59" s="17"/>
      <c r="F59" s="18"/>
      <c r="G59" s="18"/>
      <c r="H59" s="18"/>
      <c r="I59" s="18"/>
      <c r="J59" s="18"/>
      <c r="K59" s="18"/>
      <c r="L59" s="18"/>
    </row>
    <row r="60" spans="1:12" ht="15.6" customHeight="1" x14ac:dyDescent="0.2">
      <c r="A60" s="33" t="s">
        <v>190</v>
      </c>
      <c r="B60" s="44" t="s">
        <v>186</v>
      </c>
      <c r="C60" s="44"/>
      <c r="D60" s="1" t="s">
        <v>125</v>
      </c>
      <c r="E60" s="12">
        <v>62</v>
      </c>
      <c r="F60" s="12">
        <v>63</v>
      </c>
      <c r="G60" s="12">
        <v>85</v>
      </c>
      <c r="H60" s="12">
        <v>86</v>
      </c>
      <c r="I60" s="12">
        <v>87</v>
      </c>
      <c r="J60" s="12">
        <v>88</v>
      </c>
      <c r="K60" s="12">
        <v>90</v>
      </c>
      <c r="L60" s="12">
        <v>100</v>
      </c>
    </row>
    <row r="61" spans="1:12" ht="15.6" customHeight="1" x14ac:dyDescent="0.2">
      <c r="A61" s="41" t="s">
        <v>262</v>
      </c>
      <c r="B61" s="42"/>
      <c r="C61" s="42"/>
      <c r="D61" s="42"/>
      <c r="E61" s="42"/>
      <c r="F61" s="42"/>
      <c r="G61" s="42"/>
      <c r="H61" s="42"/>
      <c r="I61" s="42"/>
      <c r="J61" s="42"/>
      <c r="K61" s="42"/>
      <c r="L61" s="43"/>
    </row>
    <row r="62" spans="1:12" ht="31.5" x14ac:dyDescent="0.2">
      <c r="A62" s="33"/>
      <c r="B62" s="34" t="s">
        <v>187</v>
      </c>
      <c r="C62" s="25" t="s">
        <v>126</v>
      </c>
      <c r="D62" s="2" t="s">
        <v>127</v>
      </c>
      <c r="E62" s="1">
        <f>SUM(E63:E95)</f>
        <v>0</v>
      </c>
      <c r="F62" s="1">
        <f t="shared" ref="F62:K62" si="3">SUM(F63:F95)</f>
        <v>18</v>
      </c>
      <c r="G62" s="1">
        <f t="shared" si="3"/>
        <v>7</v>
      </c>
      <c r="H62" s="1">
        <f t="shared" si="3"/>
        <v>0</v>
      </c>
      <c r="I62" s="1">
        <f t="shared" si="3"/>
        <v>0</v>
      </c>
      <c r="J62" s="1">
        <f t="shared" si="3"/>
        <v>5</v>
      </c>
      <c r="K62" s="1">
        <f t="shared" si="3"/>
        <v>3</v>
      </c>
      <c r="L62" s="1">
        <f>SUM(L63:L95)</f>
        <v>33</v>
      </c>
    </row>
    <row r="63" spans="1:12" ht="47.25" x14ac:dyDescent="0.2">
      <c r="A63" s="33" t="s">
        <v>333</v>
      </c>
      <c r="B63" s="34" t="s">
        <v>286</v>
      </c>
      <c r="C63" s="25" t="s">
        <v>126</v>
      </c>
      <c r="D63" s="2" t="s">
        <v>127</v>
      </c>
      <c r="E63" s="1"/>
      <c r="F63" s="1"/>
      <c r="G63" s="1">
        <v>1</v>
      </c>
      <c r="H63" s="1"/>
      <c r="I63" s="1"/>
      <c r="J63" s="1"/>
      <c r="K63" s="1"/>
      <c r="L63" s="3">
        <f t="shared" ref="L63:L95" si="4">SUM(E63:K63)</f>
        <v>1</v>
      </c>
    </row>
    <row r="64" spans="1:12" ht="31.5" x14ac:dyDescent="0.2">
      <c r="A64" s="33" t="s">
        <v>375</v>
      </c>
      <c r="B64" s="34" t="s">
        <v>287</v>
      </c>
      <c r="C64" s="25" t="s">
        <v>126</v>
      </c>
      <c r="D64" s="2" t="s">
        <v>127</v>
      </c>
      <c r="E64" s="1"/>
      <c r="F64" s="1"/>
      <c r="G64" s="1">
        <v>1</v>
      </c>
      <c r="H64" s="1"/>
      <c r="I64" s="1"/>
      <c r="J64" s="1"/>
      <c r="K64" s="1"/>
      <c r="L64" s="3">
        <f t="shared" si="4"/>
        <v>1</v>
      </c>
    </row>
    <row r="65" spans="1:12" ht="47.25" x14ac:dyDescent="0.2">
      <c r="A65" s="33" t="s">
        <v>376</v>
      </c>
      <c r="B65" s="34" t="s">
        <v>171</v>
      </c>
      <c r="C65" s="25" t="s">
        <v>126</v>
      </c>
      <c r="D65" s="2" t="s">
        <v>127</v>
      </c>
      <c r="E65" s="1"/>
      <c r="F65" s="1"/>
      <c r="G65" s="1">
        <v>1</v>
      </c>
      <c r="H65" s="1"/>
      <c r="I65" s="1"/>
      <c r="J65" s="1"/>
      <c r="K65" s="1"/>
      <c r="L65" s="3">
        <f t="shared" si="4"/>
        <v>1</v>
      </c>
    </row>
    <row r="66" spans="1:12" ht="47.25" x14ac:dyDescent="0.2">
      <c r="A66" s="33" t="s">
        <v>377</v>
      </c>
      <c r="B66" s="34" t="s">
        <v>288</v>
      </c>
      <c r="C66" s="25" t="s">
        <v>126</v>
      </c>
      <c r="D66" s="2" t="s">
        <v>127</v>
      </c>
      <c r="E66" s="1"/>
      <c r="F66" s="1"/>
      <c r="G66" s="1">
        <v>1</v>
      </c>
      <c r="H66" s="1"/>
      <c r="I66" s="1"/>
      <c r="J66" s="1"/>
      <c r="K66" s="1"/>
      <c r="L66" s="3">
        <f t="shared" si="4"/>
        <v>1</v>
      </c>
    </row>
    <row r="67" spans="1:12" ht="78.75" x14ac:dyDescent="0.2">
      <c r="A67" s="33" t="s">
        <v>378</v>
      </c>
      <c r="B67" s="35" t="s">
        <v>316</v>
      </c>
      <c r="C67" s="25" t="s">
        <v>126</v>
      </c>
      <c r="D67" s="2" t="s">
        <v>127</v>
      </c>
      <c r="E67" s="1"/>
      <c r="F67" s="1"/>
      <c r="G67" s="1">
        <v>1</v>
      </c>
      <c r="H67" s="1"/>
      <c r="I67" s="1"/>
      <c r="J67" s="1"/>
      <c r="K67" s="1"/>
      <c r="L67" s="3">
        <f t="shared" si="4"/>
        <v>1</v>
      </c>
    </row>
    <row r="68" spans="1:12" ht="110.25" x14ac:dyDescent="0.2">
      <c r="A68" s="33" t="s">
        <v>379</v>
      </c>
      <c r="B68" s="35" t="s">
        <v>246</v>
      </c>
      <c r="C68" s="25" t="s">
        <v>126</v>
      </c>
      <c r="D68" s="2" t="s">
        <v>127</v>
      </c>
      <c r="E68" s="1"/>
      <c r="F68" s="1"/>
      <c r="G68" s="1">
        <v>1</v>
      </c>
      <c r="H68" s="1"/>
      <c r="I68" s="1"/>
      <c r="J68" s="1"/>
      <c r="K68" s="1"/>
      <c r="L68" s="3">
        <f t="shared" si="4"/>
        <v>1</v>
      </c>
    </row>
    <row r="69" spans="1:12" ht="63" x14ac:dyDescent="0.2">
      <c r="A69" s="33" t="s">
        <v>380</v>
      </c>
      <c r="B69" s="34" t="s">
        <v>289</v>
      </c>
      <c r="C69" s="25" t="s">
        <v>126</v>
      </c>
      <c r="D69" s="2" t="s">
        <v>127</v>
      </c>
      <c r="E69" s="1"/>
      <c r="F69" s="1">
        <v>1</v>
      </c>
      <c r="G69" s="1"/>
      <c r="H69" s="1"/>
      <c r="I69" s="1"/>
      <c r="J69" s="1"/>
      <c r="K69" s="1"/>
      <c r="L69" s="3">
        <f t="shared" si="4"/>
        <v>1</v>
      </c>
    </row>
    <row r="70" spans="1:12" ht="47.25" x14ac:dyDescent="0.2">
      <c r="A70" s="33" t="s">
        <v>381</v>
      </c>
      <c r="B70" s="34" t="s">
        <v>272</v>
      </c>
      <c r="C70" s="25" t="s">
        <v>126</v>
      </c>
      <c r="D70" s="2" t="s">
        <v>127</v>
      </c>
      <c r="E70" s="1"/>
      <c r="F70" s="1"/>
      <c r="G70" s="1"/>
      <c r="H70" s="1"/>
      <c r="I70" s="1"/>
      <c r="J70" s="1">
        <v>1</v>
      </c>
      <c r="K70" s="1"/>
      <c r="L70" s="3">
        <f t="shared" si="4"/>
        <v>1</v>
      </c>
    </row>
    <row r="71" spans="1:12" ht="63" x14ac:dyDescent="0.2">
      <c r="A71" s="33" t="s">
        <v>382</v>
      </c>
      <c r="B71" s="34" t="s">
        <v>69</v>
      </c>
      <c r="C71" s="25" t="s">
        <v>126</v>
      </c>
      <c r="D71" s="2" t="s">
        <v>127</v>
      </c>
      <c r="E71" s="1"/>
      <c r="F71" s="1">
        <v>1</v>
      </c>
      <c r="G71" s="1"/>
      <c r="H71" s="1"/>
      <c r="I71" s="1"/>
      <c r="J71" s="1"/>
      <c r="K71" s="1"/>
      <c r="L71" s="3">
        <f t="shared" si="4"/>
        <v>1</v>
      </c>
    </row>
    <row r="72" spans="1:12" ht="47.25" x14ac:dyDescent="0.2">
      <c r="A72" s="33" t="s">
        <v>383</v>
      </c>
      <c r="B72" s="34" t="s">
        <v>293</v>
      </c>
      <c r="C72" s="25" t="s">
        <v>126</v>
      </c>
      <c r="D72" s="2" t="s">
        <v>127</v>
      </c>
      <c r="E72" s="1"/>
      <c r="F72" s="1">
        <v>1</v>
      </c>
      <c r="G72" s="1"/>
      <c r="H72" s="1"/>
      <c r="I72" s="1"/>
      <c r="J72" s="1"/>
      <c r="K72" s="1"/>
      <c r="L72" s="3">
        <f t="shared" si="4"/>
        <v>1</v>
      </c>
    </row>
    <row r="73" spans="1:12" ht="78.75" x14ac:dyDescent="0.2">
      <c r="A73" s="33" t="s">
        <v>384</v>
      </c>
      <c r="B73" s="34" t="s">
        <v>239</v>
      </c>
      <c r="C73" s="25" t="s">
        <v>126</v>
      </c>
      <c r="D73" s="2" t="s">
        <v>127</v>
      </c>
      <c r="E73" s="1"/>
      <c r="F73" s="1">
        <v>1</v>
      </c>
      <c r="G73" s="1"/>
      <c r="H73" s="1"/>
      <c r="I73" s="1"/>
      <c r="J73" s="1"/>
      <c r="K73" s="1"/>
      <c r="L73" s="3">
        <f t="shared" si="4"/>
        <v>1</v>
      </c>
    </row>
    <row r="74" spans="1:12" ht="47.25" x14ac:dyDescent="0.2">
      <c r="A74" s="33" t="s">
        <v>385</v>
      </c>
      <c r="B74" s="34" t="s">
        <v>175</v>
      </c>
      <c r="C74" s="25" t="s">
        <v>126</v>
      </c>
      <c r="D74" s="2" t="s">
        <v>127</v>
      </c>
      <c r="E74" s="1"/>
      <c r="F74" s="1">
        <v>1</v>
      </c>
      <c r="G74" s="1"/>
      <c r="H74" s="1"/>
      <c r="I74" s="1"/>
      <c r="J74" s="1"/>
      <c r="K74" s="1"/>
      <c r="L74" s="3">
        <f t="shared" si="4"/>
        <v>1</v>
      </c>
    </row>
    <row r="75" spans="1:12" ht="63" x14ac:dyDescent="0.2">
      <c r="A75" s="33" t="s">
        <v>386</v>
      </c>
      <c r="B75" s="34" t="s">
        <v>177</v>
      </c>
      <c r="C75" s="25" t="s">
        <v>126</v>
      </c>
      <c r="D75" s="2" t="s">
        <v>127</v>
      </c>
      <c r="E75" s="1"/>
      <c r="F75" s="1">
        <v>1</v>
      </c>
      <c r="G75" s="1"/>
      <c r="H75" s="1"/>
      <c r="I75" s="1"/>
      <c r="J75" s="1"/>
      <c r="K75" s="1"/>
      <c r="L75" s="3">
        <f t="shared" si="4"/>
        <v>1</v>
      </c>
    </row>
    <row r="76" spans="1:12" ht="47.25" x14ac:dyDescent="0.2">
      <c r="A76" s="33" t="s">
        <v>387</v>
      </c>
      <c r="B76" s="34" t="s">
        <v>314</v>
      </c>
      <c r="C76" s="25" t="s">
        <v>126</v>
      </c>
      <c r="D76" s="2" t="s">
        <v>127</v>
      </c>
      <c r="E76" s="1"/>
      <c r="F76" s="1">
        <v>1</v>
      </c>
      <c r="G76" s="1"/>
      <c r="H76" s="1"/>
      <c r="I76" s="1"/>
      <c r="J76" s="1"/>
      <c r="K76" s="1"/>
      <c r="L76" s="3">
        <f t="shared" si="4"/>
        <v>1</v>
      </c>
    </row>
    <row r="77" spans="1:12" ht="47.25" x14ac:dyDescent="0.2">
      <c r="A77" s="33" t="s">
        <v>388</v>
      </c>
      <c r="B77" s="34" t="s">
        <v>178</v>
      </c>
      <c r="C77" s="25" t="s">
        <v>126</v>
      </c>
      <c r="D77" s="2" t="s">
        <v>127</v>
      </c>
      <c r="E77" s="1"/>
      <c r="F77" s="1">
        <v>1</v>
      </c>
      <c r="G77" s="1"/>
      <c r="H77" s="1"/>
      <c r="I77" s="1"/>
      <c r="J77" s="1"/>
      <c r="K77" s="1"/>
      <c r="L77" s="3">
        <f t="shared" si="4"/>
        <v>1</v>
      </c>
    </row>
    <row r="78" spans="1:12" ht="47.25" x14ac:dyDescent="0.2">
      <c r="A78" s="33" t="s">
        <v>0</v>
      </c>
      <c r="B78" s="34" t="s">
        <v>315</v>
      </c>
      <c r="C78" s="25" t="s">
        <v>126</v>
      </c>
      <c r="D78" s="2" t="s">
        <v>127</v>
      </c>
      <c r="E78" s="1"/>
      <c r="F78" s="1">
        <v>1</v>
      </c>
      <c r="G78" s="1"/>
      <c r="H78" s="1"/>
      <c r="I78" s="1"/>
      <c r="J78" s="1"/>
      <c r="K78" s="1"/>
      <c r="L78" s="3">
        <f t="shared" si="4"/>
        <v>1</v>
      </c>
    </row>
    <row r="79" spans="1:12" ht="31.5" x14ac:dyDescent="0.2">
      <c r="A79" s="33" t="s">
        <v>1</v>
      </c>
      <c r="B79" s="34" t="s">
        <v>180</v>
      </c>
      <c r="C79" s="25" t="s">
        <v>126</v>
      </c>
      <c r="D79" s="2" t="s">
        <v>127</v>
      </c>
      <c r="E79" s="1"/>
      <c r="F79" s="1">
        <v>1</v>
      </c>
      <c r="G79" s="1"/>
      <c r="H79" s="1"/>
      <c r="I79" s="1"/>
      <c r="J79" s="1"/>
      <c r="K79" s="1"/>
      <c r="L79" s="3">
        <f t="shared" si="4"/>
        <v>1</v>
      </c>
    </row>
    <row r="80" spans="1:12" ht="63" x14ac:dyDescent="0.2">
      <c r="A80" s="33" t="s">
        <v>2</v>
      </c>
      <c r="B80" s="34" t="s">
        <v>240</v>
      </c>
      <c r="C80" s="25" t="s">
        <v>126</v>
      </c>
      <c r="D80" s="2" t="s">
        <v>127</v>
      </c>
      <c r="E80" s="1"/>
      <c r="F80" s="1">
        <v>1</v>
      </c>
      <c r="G80" s="1"/>
      <c r="H80" s="1"/>
      <c r="I80" s="1"/>
      <c r="J80" s="1"/>
      <c r="K80" s="1"/>
      <c r="L80" s="3">
        <f t="shared" si="4"/>
        <v>1</v>
      </c>
    </row>
    <row r="81" spans="1:12" ht="110.25" x14ac:dyDescent="0.2">
      <c r="A81" s="33" t="s">
        <v>3</v>
      </c>
      <c r="B81" s="34" t="s">
        <v>195</v>
      </c>
      <c r="C81" s="25" t="s">
        <v>126</v>
      </c>
      <c r="D81" s="2" t="s">
        <v>127</v>
      </c>
      <c r="E81" s="1"/>
      <c r="F81" s="1">
        <v>1</v>
      </c>
      <c r="G81" s="1"/>
      <c r="H81" s="1"/>
      <c r="I81" s="1"/>
      <c r="J81" s="1"/>
      <c r="K81" s="1"/>
      <c r="L81" s="3">
        <f t="shared" si="4"/>
        <v>1</v>
      </c>
    </row>
    <row r="82" spans="1:12" ht="78.75" x14ac:dyDescent="0.2">
      <c r="A82" s="33" t="s">
        <v>4</v>
      </c>
      <c r="B82" s="35" t="s">
        <v>158</v>
      </c>
      <c r="C82" s="25" t="s">
        <v>126</v>
      </c>
      <c r="D82" s="2" t="s">
        <v>127</v>
      </c>
      <c r="E82" s="1"/>
      <c r="F82" s="1">
        <v>1</v>
      </c>
      <c r="G82" s="1"/>
      <c r="H82" s="1"/>
      <c r="I82" s="1"/>
      <c r="J82" s="1"/>
      <c r="K82" s="1"/>
      <c r="L82" s="3">
        <f t="shared" si="4"/>
        <v>1</v>
      </c>
    </row>
    <row r="83" spans="1:12" ht="63" x14ac:dyDescent="0.2">
      <c r="A83" s="33" t="s">
        <v>5</v>
      </c>
      <c r="B83" s="34" t="s">
        <v>280</v>
      </c>
      <c r="C83" s="25" t="s">
        <v>126</v>
      </c>
      <c r="D83" s="2" t="s">
        <v>127</v>
      </c>
      <c r="E83" s="1"/>
      <c r="F83" s="1"/>
      <c r="G83" s="1">
        <v>1</v>
      </c>
      <c r="H83" s="1"/>
      <c r="I83" s="1"/>
      <c r="J83" s="1"/>
      <c r="K83" s="1"/>
      <c r="L83" s="3">
        <f t="shared" si="4"/>
        <v>1</v>
      </c>
    </row>
    <row r="84" spans="1:12" ht="31.5" x14ac:dyDescent="0.2">
      <c r="A84" s="33" t="s">
        <v>11</v>
      </c>
      <c r="B84" s="34" t="s">
        <v>6</v>
      </c>
      <c r="C84" s="25" t="s">
        <v>126</v>
      </c>
      <c r="D84" s="2" t="s">
        <v>127</v>
      </c>
      <c r="E84" s="1"/>
      <c r="F84" s="1">
        <v>1</v>
      </c>
      <c r="G84" s="1"/>
      <c r="H84" s="1"/>
      <c r="I84" s="1"/>
      <c r="J84" s="1"/>
      <c r="K84" s="1"/>
      <c r="L84" s="3">
        <f t="shared" si="4"/>
        <v>1</v>
      </c>
    </row>
    <row r="85" spans="1:12" ht="31.5" x14ac:dyDescent="0.2">
      <c r="A85" s="33" t="s">
        <v>12</v>
      </c>
      <c r="B85" s="34" t="s">
        <v>7</v>
      </c>
      <c r="C85" s="25" t="s">
        <v>126</v>
      </c>
      <c r="D85" s="2" t="s">
        <v>127</v>
      </c>
      <c r="E85" s="1"/>
      <c r="F85" s="1">
        <v>1</v>
      </c>
      <c r="G85" s="1"/>
      <c r="H85" s="1"/>
      <c r="I85" s="1"/>
      <c r="J85" s="1"/>
      <c r="K85" s="1"/>
      <c r="L85" s="3">
        <f t="shared" si="4"/>
        <v>1</v>
      </c>
    </row>
    <row r="86" spans="1:12" ht="63" x14ac:dyDescent="0.2">
      <c r="A86" s="33" t="s">
        <v>13</v>
      </c>
      <c r="B86" s="34" t="s">
        <v>8</v>
      </c>
      <c r="C86" s="25" t="s">
        <v>126</v>
      </c>
      <c r="D86" s="2" t="s">
        <v>127</v>
      </c>
      <c r="E86" s="1"/>
      <c r="F86" s="1">
        <v>1</v>
      </c>
      <c r="G86" s="1"/>
      <c r="H86" s="1"/>
      <c r="I86" s="1"/>
      <c r="J86" s="1"/>
      <c r="K86" s="1"/>
      <c r="L86" s="3">
        <f t="shared" si="4"/>
        <v>1</v>
      </c>
    </row>
    <row r="87" spans="1:12" ht="31.5" x14ac:dyDescent="0.2">
      <c r="A87" s="33" t="s">
        <v>14</v>
      </c>
      <c r="B87" s="34" t="s">
        <v>9</v>
      </c>
      <c r="C87" s="25" t="s">
        <v>126</v>
      </c>
      <c r="D87" s="2" t="s">
        <v>127</v>
      </c>
      <c r="E87" s="1"/>
      <c r="F87" s="1">
        <v>1</v>
      </c>
      <c r="G87" s="1"/>
      <c r="H87" s="1"/>
      <c r="I87" s="1"/>
      <c r="J87" s="1"/>
      <c r="K87" s="1"/>
      <c r="L87" s="3">
        <f t="shared" si="4"/>
        <v>1</v>
      </c>
    </row>
    <row r="88" spans="1:12" ht="47.25" x14ac:dyDescent="0.2">
      <c r="A88" s="33" t="s">
        <v>15</v>
      </c>
      <c r="B88" s="34" t="s">
        <v>10</v>
      </c>
      <c r="C88" s="25" t="s">
        <v>126</v>
      </c>
      <c r="D88" s="2" t="s">
        <v>127</v>
      </c>
      <c r="E88" s="1"/>
      <c r="F88" s="1">
        <v>1</v>
      </c>
      <c r="G88" s="1"/>
      <c r="H88" s="1"/>
      <c r="I88" s="1"/>
      <c r="J88" s="1"/>
      <c r="K88" s="1"/>
      <c r="L88" s="3">
        <f t="shared" si="4"/>
        <v>1</v>
      </c>
    </row>
    <row r="89" spans="1:12" ht="78.75" x14ac:dyDescent="0.2">
      <c r="A89" s="33" t="s">
        <v>16</v>
      </c>
      <c r="B89" s="34" t="s">
        <v>227</v>
      </c>
      <c r="C89" s="25" t="s">
        <v>126</v>
      </c>
      <c r="D89" s="2" t="s">
        <v>127</v>
      </c>
      <c r="E89" s="1"/>
      <c r="F89" s="1"/>
      <c r="G89" s="1"/>
      <c r="H89" s="1"/>
      <c r="I89" s="1"/>
      <c r="J89" s="1">
        <v>1</v>
      </c>
      <c r="K89" s="1"/>
      <c r="L89" s="3">
        <f t="shared" si="4"/>
        <v>1</v>
      </c>
    </row>
    <row r="90" spans="1:12" ht="78.75" x14ac:dyDescent="0.2">
      <c r="A90" s="33" t="s">
        <v>17</v>
      </c>
      <c r="B90" s="34" t="s">
        <v>318</v>
      </c>
      <c r="C90" s="25" t="s">
        <v>126</v>
      </c>
      <c r="D90" s="2" t="s">
        <v>127</v>
      </c>
      <c r="E90" s="1"/>
      <c r="F90" s="1"/>
      <c r="G90" s="1"/>
      <c r="H90" s="1"/>
      <c r="I90" s="1"/>
      <c r="J90" s="1">
        <v>1</v>
      </c>
      <c r="K90" s="1"/>
      <c r="L90" s="3">
        <f t="shared" si="4"/>
        <v>1</v>
      </c>
    </row>
    <row r="91" spans="1:12" ht="63" x14ac:dyDescent="0.2">
      <c r="A91" s="33" t="s">
        <v>18</v>
      </c>
      <c r="B91" s="34" t="s">
        <v>321</v>
      </c>
      <c r="C91" s="25" t="s">
        <v>126</v>
      </c>
      <c r="D91" s="2" t="s">
        <v>127</v>
      </c>
      <c r="E91" s="1"/>
      <c r="F91" s="1"/>
      <c r="G91" s="1"/>
      <c r="H91" s="1"/>
      <c r="I91" s="1"/>
      <c r="J91" s="1"/>
      <c r="K91" s="1">
        <v>1</v>
      </c>
      <c r="L91" s="3">
        <f t="shared" si="4"/>
        <v>1</v>
      </c>
    </row>
    <row r="92" spans="1:12" ht="78.75" x14ac:dyDescent="0.2">
      <c r="A92" s="33" t="s">
        <v>19</v>
      </c>
      <c r="B92" s="34" t="s">
        <v>255</v>
      </c>
      <c r="C92" s="25" t="s">
        <v>126</v>
      </c>
      <c r="D92" s="2" t="s">
        <v>127</v>
      </c>
      <c r="E92" s="1"/>
      <c r="F92" s="1"/>
      <c r="G92" s="1"/>
      <c r="H92" s="1"/>
      <c r="I92" s="1"/>
      <c r="J92" s="1">
        <v>1</v>
      </c>
      <c r="K92" s="1"/>
      <c r="L92" s="3">
        <f t="shared" si="4"/>
        <v>1</v>
      </c>
    </row>
    <row r="93" spans="1:12" ht="47.25" x14ac:dyDescent="0.2">
      <c r="A93" s="33" t="s">
        <v>20</v>
      </c>
      <c r="B93" s="34" t="s">
        <v>248</v>
      </c>
      <c r="C93" s="25" t="s">
        <v>126</v>
      </c>
      <c r="D93" s="2" t="s">
        <v>127</v>
      </c>
      <c r="E93" s="1"/>
      <c r="F93" s="1"/>
      <c r="G93" s="1"/>
      <c r="H93" s="1"/>
      <c r="I93" s="1"/>
      <c r="J93" s="1"/>
      <c r="K93" s="1">
        <v>1</v>
      </c>
      <c r="L93" s="3">
        <f t="shared" si="4"/>
        <v>1</v>
      </c>
    </row>
    <row r="94" spans="1:12" ht="78.75" x14ac:dyDescent="0.2">
      <c r="A94" s="33" t="s">
        <v>21</v>
      </c>
      <c r="B94" s="34" t="s">
        <v>256</v>
      </c>
      <c r="C94" s="25" t="s">
        <v>126</v>
      </c>
      <c r="D94" s="2" t="s">
        <v>127</v>
      </c>
      <c r="E94" s="1"/>
      <c r="F94" s="1"/>
      <c r="G94" s="1"/>
      <c r="H94" s="1"/>
      <c r="I94" s="1"/>
      <c r="J94" s="1">
        <v>1</v>
      </c>
      <c r="K94" s="1"/>
      <c r="L94" s="3">
        <f t="shared" si="4"/>
        <v>1</v>
      </c>
    </row>
    <row r="95" spans="1:12" ht="47.25" x14ac:dyDescent="0.2">
      <c r="A95" s="33" t="s">
        <v>22</v>
      </c>
      <c r="B95" s="34" t="s">
        <v>249</v>
      </c>
      <c r="C95" s="25" t="s">
        <v>126</v>
      </c>
      <c r="D95" s="2" t="s">
        <v>127</v>
      </c>
      <c r="E95" s="1"/>
      <c r="F95" s="1"/>
      <c r="G95" s="1"/>
      <c r="H95" s="1"/>
      <c r="I95" s="1"/>
      <c r="J95" s="1"/>
      <c r="K95" s="1">
        <v>1</v>
      </c>
      <c r="L95" s="3">
        <f t="shared" si="4"/>
        <v>1</v>
      </c>
    </row>
    <row r="96" spans="1:12" ht="15.75" x14ac:dyDescent="0.2">
      <c r="A96" s="33" t="s">
        <v>204</v>
      </c>
      <c r="B96" s="39" t="s">
        <v>205</v>
      </c>
      <c r="C96" s="25"/>
      <c r="D96" s="18"/>
      <c r="E96" s="17"/>
      <c r="F96" s="18"/>
      <c r="G96" s="17"/>
      <c r="H96" s="17"/>
      <c r="I96" s="17"/>
      <c r="J96" s="17"/>
      <c r="K96" s="17"/>
      <c r="L96" s="18"/>
    </row>
    <row r="97" spans="1:12" ht="15.6" customHeight="1" x14ac:dyDescent="0.2">
      <c r="A97" s="33" t="s">
        <v>191</v>
      </c>
      <c r="B97" s="44" t="s">
        <v>192</v>
      </c>
      <c r="C97" s="44"/>
      <c r="D97" s="1" t="s">
        <v>125</v>
      </c>
      <c r="E97" s="12">
        <v>42</v>
      </c>
      <c r="F97" s="12">
        <v>43</v>
      </c>
      <c r="G97" s="12">
        <v>53</v>
      </c>
      <c r="H97" s="12">
        <v>54</v>
      </c>
      <c r="I97" s="12">
        <v>54.5</v>
      </c>
      <c r="J97" s="12">
        <v>54.7</v>
      </c>
      <c r="K97" s="12">
        <v>55</v>
      </c>
      <c r="L97" s="12">
        <v>100</v>
      </c>
    </row>
    <row r="98" spans="1:12" ht="15.6" customHeight="1" x14ac:dyDescent="0.2">
      <c r="A98" s="41" t="s">
        <v>261</v>
      </c>
      <c r="B98" s="42"/>
      <c r="C98" s="42"/>
      <c r="D98" s="42"/>
      <c r="E98" s="42"/>
      <c r="F98" s="42"/>
      <c r="G98" s="42"/>
      <c r="H98" s="42"/>
      <c r="I98" s="42"/>
      <c r="J98" s="42"/>
      <c r="K98" s="42"/>
      <c r="L98" s="43"/>
    </row>
    <row r="99" spans="1:12" ht="31.5" x14ac:dyDescent="0.2">
      <c r="A99" s="33"/>
      <c r="B99" s="34" t="s">
        <v>193</v>
      </c>
      <c r="C99" s="25" t="s">
        <v>126</v>
      </c>
      <c r="D99" s="18" t="s">
        <v>127</v>
      </c>
      <c r="E99" s="3">
        <f>SUM(E100:E140)</f>
        <v>0</v>
      </c>
      <c r="F99" s="3">
        <f t="shared" ref="F99:L99" si="5">SUM(F100:F140)</f>
        <v>39</v>
      </c>
      <c r="G99" s="3">
        <f t="shared" si="5"/>
        <v>2</v>
      </c>
      <c r="H99" s="3">
        <f t="shared" si="5"/>
        <v>1</v>
      </c>
      <c r="I99" s="3">
        <f t="shared" si="5"/>
        <v>0</v>
      </c>
      <c r="J99" s="3">
        <f t="shared" si="5"/>
        <v>0</v>
      </c>
      <c r="K99" s="3">
        <f t="shared" si="5"/>
        <v>0</v>
      </c>
      <c r="L99" s="3">
        <f t="shared" si="5"/>
        <v>42</v>
      </c>
    </row>
    <row r="100" spans="1:12" ht="126" x14ac:dyDescent="0.2">
      <c r="A100" s="33" t="s">
        <v>336</v>
      </c>
      <c r="B100" s="34" t="s">
        <v>281</v>
      </c>
      <c r="C100" s="25" t="s">
        <v>126</v>
      </c>
      <c r="D100" s="18" t="s">
        <v>127</v>
      </c>
      <c r="E100" s="3"/>
      <c r="F100" s="3">
        <v>1</v>
      </c>
      <c r="G100" s="3"/>
      <c r="H100" s="3"/>
      <c r="I100" s="3"/>
      <c r="J100" s="3"/>
      <c r="K100" s="3"/>
      <c r="L100" s="3">
        <f t="shared" ref="L100:L140" si="6">SUM(E100:K100)</f>
        <v>1</v>
      </c>
    </row>
    <row r="101" spans="1:12" ht="126" x14ac:dyDescent="0.2">
      <c r="A101" s="33" t="s">
        <v>337</v>
      </c>
      <c r="B101" s="34" t="s">
        <v>200</v>
      </c>
      <c r="C101" s="25" t="s">
        <v>126</v>
      </c>
      <c r="D101" s="18" t="s">
        <v>127</v>
      </c>
      <c r="E101" s="3"/>
      <c r="F101" s="3">
        <v>1</v>
      </c>
      <c r="G101" s="3"/>
      <c r="H101" s="3"/>
      <c r="I101" s="3"/>
      <c r="J101" s="3"/>
      <c r="K101" s="3"/>
      <c r="L101" s="3">
        <f t="shared" si="6"/>
        <v>1</v>
      </c>
    </row>
    <row r="102" spans="1:12" ht="63" x14ac:dyDescent="0.2">
      <c r="A102" s="33" t="s">
        <v>338</v>
      </c>
      <c r="B102" s="34" t="s">
        <v>129</v>
      </c>
      <c r="C102" s="25" t="s">
        <v>126</v>
      </c>
      <c r="D102" s="18" t="s">
        <v>127</v>
      </c>
      <c r="E102" s="3"/>
      <c r="F102" s="3">
        <v>1</v>
      </c>
      <c r="G102" s="3"/>
      <c r="H102" s="3"/>
      <c r="I102" s="3"/>
      <c r="J102" s="3"/>
      <c r="K102" s="3"/>
      <c r="L102" s="3">
        <f t="shared" si="6"/>
        <v>1</v>
      </c>
    </row>
    <row r="103" spans="1:12" ht="63" x14ac:dyDescent="0.2">
      <c r="A103" s="33" t="s">
        <v>339</v>
      </c>
      <c r="B103" s="34" t="s">
        <v>80</v>
      </c>
      <c r="C103" s="25" t="s">
        <v>126</v>
      </c>
      <c r="D103" s="18" t="s">
        <v>127</v>
      </c>
      <c r="E103" s="3"/>
      <c r="F103" s="3">
        <v>1</v>
      </c>
      <c r="G103" s="3"/>
      <c r="H103" s="3"/>
      <c r="I103" s="3"/>
      <c r="J103" s="3"/>
      <c r="K103" s="3"/>
      <c r="L103" s="3">
        <f t="shared" si="6"/>
        <v>1</v>
      </c>
    </row>
    <row r="104" spans="1:12" ht="63" x14ac:dyDescent="0.2">
      <c r="A104" s="33" t="s">
        <v>340</v>
      </c>
      <c r="B104" s="34" t="s">
        <v>238</v>
      </c>
      <c r="C104" s="25" t="s">
        <v>126</v>
      </c>
      <c r="D104" s="18" t="s">
        <v>127</v>
      </c>
      <c r="E104" s="3"/>
      <c r="F104" s="3">
        <v>1</v>
      </c>
      <c r="G104" s="3"/>
      <c r="H104" s="3"/>
      <c r="I104" s="3"/>
      <c r="J104" s="3"/>
      <c r="K104" s="3"/>
      <c r="L104" s="3">
        <f t="shared" si="6"/>
        <v>1</v>
      </c>
    </row>
    <row r="105" spans="1:12" ht="63" x14ac:dyDescent="0.2">
      <c r="A105" s="33" t="s">
        <v>341</v>
      </c>
      <c r="B105" s="34" t="s">
        <v>174</v>
      </c>
      <c r="C105" s="25" t="s">
        <v>126</v>
      </c>
      <c r="D105" s="18" t="s">
        <v>127</v>
      </c>
      <c r="E105" s="3"/>
      <c r="F105" s="3">
        <v>1</v>
      </c>
      <c r="G105" s="3"/>
      <c r="H105" s="3"/>
      <c r="I105" s="3"/>
      <c r="J105" s="3"/>
      <c r="K105" s="3"/>
      <c r="L105" s="3">
        <f t="shared" si="6"/>
        <v>1</v>
      </c>
    </row>
    <row r="106" spans="1:12" ht="47.25" x14ac:dyDescent="0.2">
      <c r="A106" s="33" t="s">
        <v>23</v>
      </c>
      <c r="B106" s="34" t="s">
        <v>389</v>
      </c>
      <c r="C106" s="25" t="s">
        <v>126</v>
      </c>
      <c r="D106" s="18" t="s">
        <v>127</v>
      </c>
      <c r="E106" s="3"/>
      <c r="F106" s="3">
        <v>1</v>
      </c>
      <c r="G106" s="3"/>
      <c r="H106" s="3"/>
      <c r="I106" s="3"/>
      <c r="J106" s="3"/>
      <c r="K106" s="3"/>
      <c r="L106" s="3">
        <f t="shared" si="6"/>
        <v>1</v>
      </c>
    </row>
    <row r="107" spans="1:12" ht="63" x14ac:dyDescent="0.2">
      <c r="A107" s="33" t="s">
        <v>24</v>
      </c>
      <c r="B107" s="34" t="s">
        <v>292</v>
      </c>
      <c r="C107" s="25" t="s">
        <v>126</v>
      </c>
      <c r="D107" s="18" t="s">
        <v>127</v>
      </c>
      <c r="E107" s="3"/>
      <c r="F107" s="3">
        <v>1</v>
      </c>
      <c r="G107" s="3"/>
      <c r="H107" s="3"/>
      <c r="I107" s="3"/>
      <c r="J107" s="3"/>
      <c r="K107" s="3"/>
      <c r="L107" s="3">
        <f t="shared" si="6"/>
        <v>1</v>
      </c>
    </row>
    <row r="108" spans="1:12" ht="47.25" x14ac:dyDescent="0.2">
      <c r="A108" s="33" t="s">
        <v>25</v>
      </c>
      <c r="B108" s="34" t="s">
        <v>162</v>
      </c>
      <c r="C108" s="25" t="s">
        <v>126</v>
      </c>
      <c r="D108" s="18" t="s">
        <v>127</v>
      </c>
      <c r="E108" s="3"/>
      <c r="F108" s="3">
        <v>1</v>
      </c>
      <c r="G108" s="3"/>
      <c r="H108" s="3"/>
      <c r="I108" s="3"/>
      <c r="J108" s="3"/>
      <c r="K108" s="3"/>
      <c r="L108" s="3">
        <f t="shared" si="6"/>
        <v>1</v>
      </c>
    </row>
    <row r="109" spans="1:12" ht="47.25" x14ac:dyDescent="0.2">
      <c r="A109" s="33" t="s">
        <v>26</v>
      </c>
      <c r="B109" s="34" t="s">
        <v>130</v>
      </c>
      <c r="C109" s="25" t="s">
        <v>126</v>
      </c>
      <c r="D109" s="18" t="s">
        <v>127</v>
      </c>
      <c r="E109" s="3"/>
      <c r="F109" s="3">
        <v>1</v>
      </c>
      <c r="G109" s="3"/>
      <c r="H109" s="3"/>
      <c r="I109" s="3"/>
      <c r="J109" s="3"/>
      <c r="K109" s="3"/>
      <c r="L109" s="3">
        <f t="shared" si="6"/>
        <v>1</v>
      </c>
    </row>
    <row r="110" spans="1:12" ht="47.25" x14ac:dyDescent="0.2">
      <c r="A110" s="33" t="s">
        <v>27</v>
      </c>
      <c r="B110" s="34" t="s">
        <v>196</v>
      </c>
      <c r="C110" s="25" t="s">
        <v>126</v>
      </c>
      <c r="D110" s="18" t="s">
        <v>127</v>
      </c>
      <c r="E110" s="3"/>
      <c r="F110" s="3">
        <v>1</v>
      </c>
      <c r="G110" s="3"/>
      <c r="H110" s="3"/>
      <c r="I110" s="3"/>
      <c r="J110" s="3"/>
      <c r="K110" s="3"/>
      <c r="L110" s="3">
        <f t="shared" si="6"/>
        <v>1</v>
      </c>
    </row>
    <row r="111" spans="1:12" ht="31.5" x14ac:dyDescent="0.2">
      <c r="A111" s="33" t="s">
        <v>28</v>
      </c>
      <c r="B111" s="34" t="s">
        <v>197</v>
      </c>
      <c r="C111" s="25" t="s">
        <v>126</v>
      </c>
      <c r="D111" s="18" t="s">
        <v>127</v>
      </c>
      <c r="E111" s="3"/>
      <c r="F111" s="3"/>
      <c r="G111" s="3">
        <v>1</v>
      </c>
      <c r="H111" s="3"/>
      <c r="I111" s="3"/>
      <c r="J111" s="3"/>
      <c r="K111" s="3"/>
      <c r="L111" s="3">
        <f t="shared" si="6"/>
        <v>1</v>
      </c>
    </row>
    <row r="112" spans="1:12" ht="78.75" x14ac:dyDescent="0.2">
      <c r="A112" s="33" t="s">
        <v>29</v>
      </c>
      <c r="B112" s="34" t="s">
        <v>291</v>
      </c>
      <c r="C112" s="25" t="s">
        <v>126</v>
      </c>
      <c r="D112" s="18" t="s">
        <v>127</v>
      </c>
      <c r="E112" s="3"/>
      <c r="F112" s="3">
        <v>1</v>
      </c>
      <c r="G112" s="3"/>
      <c r="H112" s="3"/>
      <c r="I112" s="3"/>
      <c r="J112" s="3"/>
      <c r="K112" s="3"/>
      <c r="L112" s="3">
        <f t="shared" si="6"/>
        <v>1</v>
      </c>
    </row>
    <row r="113" spans="1:12" ht="157.5" x14ac:dyDescent="0.2">
      <c r="A113" s="33" t="s">
        <v>30</v>
      </c>
      <c r="B113" s="35" t="s">
        <v>247</v>
      </c>
      <c r="C113" s="25" t="s">
        <v>126</v>
      </c>
      <c r="D113" s="18" t="s">
        <v>127</v>
      </c>
      <c r="E113" s="3"/>
      <c r="F113" s="3">
        <v>1</v>
      </c>
      <c r="G113" s="3"/>
      <c r="H113" s="3"/>
      <c r="I113" s="3"/>
      <c r="J113" s="3"/>
      <c r="K113" s="3"/>
      <c r="L113" s="3">
        <f t="shared" si="6"/>
        <v>1</v>
      </c>
    </row>
    <row r="114" spans="1:12" ht="141.75" x14ac:dyDescent="0.2">
      <c r="A114" s="33" t="s">
        <v>31</v>
      </c>
      <c r="B114" s="35" t="s">
        <v>232</v>
      </c>
      <c r="C114" s="25" t="s">
        <v>126</v>
      </c>
      <c r="D114" s="18" t="s">
        <v>127</v>
      </c>
      <c r="E114" s="3"/>
      <c r="F114" s="3">
        <v>1</v>
      </c>
      <c r="G114" s="3"/>
      <c r="H114" s="3"/>
      <c r="I114" s="3"/>
      <c r="J114" s="3"/>
      <c r="K114" s="3"/>
      <c r="L114" s="3">
        <f t="shared" si="6"/>
        <v>1</v>
      </c>
    </row>
    <row r="115" spans="1:12" ht="173.25" x14ac:dyDescent="0.2">
      <c r="A115" s="33" t="s">
        <v>32</v>
      </c>
      <c r="B115" s="35" t="s">
        <v>226</v>
      </c>
      <c r="C115" s="25" t="s">
        <v>126</v>
      </c>
      <c r="D115" s="18" t="s">
        <v>127</v>
      </c>
      <c r="E115" s="3"/>
      <c r="F115" s="3">
        <v>1</v>
      </c>
      <c r="G115" s="3"/>
      <c r="H115" s="3"/>
      <c r="I115" s="3"/>
      <c r="J115" s="3"/>
      <c r="K115" s="3"/>
      <c r="L115" s="3">
        <f t="shared" si="6"/>
        <v>1</v>
      </c>
    </row>
    <row r="116" spans="1:12" ht="141.75" x14ac:dyDescent="0.2">
      <c r="A116" s="33" t="s">
        <v>33</v>
      </c>
      <c r="B116" s="35" t="s">
        <v>83</v>
      </c>
      <c r="C116" s="25" t="s">
        <v>126</v>
      </c>
      <c r="D116" s="18" t="s">
        <v>127</v>
      </c>
      <c r="E116" s="3"/>
      <c r="F116" s="3">
        <v>1</v>
      </c>
      <c r="G116" s="3"/>
      <c r="H116" s="3"/>
      <c r="I116" s="3"/>
      <c r="J116" s="3"/>
      <c r="K116" s="3"/>
      <c r="L116" s="3">
        <f t="shared" si="6"/>
        <v>1</v>
      </c>
    </row>
    <row r="117" spans="1:12" ht="78.75" x14ac:dyDescent="0.2">
      <c r="A117" s="33" t="s">
        <v>34</v>
      </c>
      <c r="B117" s="35" t="s">
        <v>224</v>
      </c>
      <c r="C117" s="25" t="s">
        <v>126</v>
      </c>
      <c r="D117" s="18" t="s">
        <v>127</v>
      </c>
      <c r="E117" s="3"/>
      <c r="F117" s="3"/>
      <c r="G117" s="3">
        <v>1</v>
      </c>
      <c r="H117" s="3"/>
      <c r="I117" s="3"/>
      <c r="J117" s="3"/>
      <c r="K117" s="3"/>
      <c r="L117" s="3">
        <f t="shared" si="6"/>
        <v>1</v>
      </c>
    </row>
    <row r="118" spans="1:12" ht="78.75" x14ac:dyDescent="0.2">
      <c r="A118" s="33" t="s">
        <v>35</v>
      </c>
      <c r="B118" s="35" t="s">
        <v>243</v>
      </c>
      <c r="C118" s="25" t="s">
        <v>126</v>
      </c>
      <c r="D118" s="18" t="s">
        <v>127</v>
      </c>
      <c r="E118" s="3"/>
      <c r="F118" s="3">
        <v>1</v>
      </c>
      <c r="G118" s="3"/>
      <c r="H118" s="3"/>
      <c r="I118" s="3"/>
      <c r="J118" s="3"/>
      <c r="K118" s="3"/>
      <c r="L118" s="3">
        <f t="shared" si="6"/>
        <v>1</v>
      </c>
    </row>
    <row r="119" spans="1:12" ht="94.5" x14ac:dyDescent="0.2">
      <c r="A119" s="33" t="s">
        <v>36</v>
      </c>
      <c r="B119" s="35" t="s">
        <v>285</v>
      </c>
      <c r="C119" s="25" t="s">
        <v>126</v>
      </c>
      <c r="D119" s="18" t="s">
        <v>127</v>
      </c>
      <c r="E119" s="3"/>
      <c r="F119" s="3">
        <v>1</v>
      </c>
      <c r="G119" s="3"/>
      <c r="H119" s="3"/>
      <c r="I119" s="3"/>
      <c r="J119" s="3"/>
      <c r="K119" s="3"/>
      <c r="L119" s="3">
        <f t="shared" si="6"/>
        <v>1</v>
      </c>
    </row>
    <row r="120" spans="1:12" ht="78.75" x14ac:dyDescent="0.2">
      <c r="A120" s="33" t="s">
        <v>37</v>
      </c>
      <c r="B120" s="35" t="s">
        <v>284</v>
      </c>
      <c r="C120" s="25" t="s">
        <v>126</v>
      </c>
      <c r="D120" s="18" t="s">
        <v>127</v>
      </c>
      <c r="E120" s="3"/>
      <c r="F120" s="3">
        <v>1</v>
      </c>
      <c r="G120" s="3"/>
      <c r="H120" s="3"/>
      <c r="I120" s="3"/>
      <c r="J120" s="3"/>
      <c r="K120" s="3"/>
      <c r="L120" s="3">
        <f t="shared" si="6"/>
        <v>1</v>
      </c>
    </row>
    <row r="121" spans="1:12" ht="47.25" x14ac:dyDescent="0.2">
      <c r="A121" s="33" t="s">
        <v>38</v>
      </c>
      <c r="B121" s="35" t="s">
        <v>294</v>
      </c>
      <c r="C121" s="25" t="s">
        <v>126</v>
      </c>
      <c r="D121" s="18" t="s">
        <v>127</v>
      </c>
      <c r="E121" s="3"/>
      <c r="F121" s="3">
        <v>1</v>
      </c>
      <c r="G121" s="3"/>
      <c r="H121" s="3"/>
      <c r="I121" s="3"/>
      <c r="J121" s="3"/>
      <c r="K121" s="3"/>
      <c r="L121" s="3">
        <f t="shared" si="6"/>
        <v>1</v>
      </c>
    </row>
    <row r="122" spans="1:12" ht="47.25" x14ac:dyDescent="0.2">
      <c r="A122" s="33" t="s">
        <v>39</v>
      </c>
      <c r="B122" s="35" t="s">
        <v>297</v>
      </c>
      <c r="C122" s="25" t="s">
        <v>126</v>
      </c>
      <c r="D122" s="18" t="s">
        <v>127</v>
      </c>
      <c r="E122" s="3"/>
      <c r="F122" s="3">
        <v>1</v>
      </c>
      <c r="G122" s="3"/>
      <c r="H122" s="3"/>
      <c r="I122" s="3"/>
      <c r="J122" s="3"/>
      <c r="K122" s="3"/>
      <c r="L122" s="3">
        <f t="shared" si="6"/>
        <v>1</v>
      </c>
    </row>
    <row r="123" spans="1:12" ht="47.25" x14ac:dyDescent="0.2">
      <c r="A123" s="33" t="s">
        <v>40</v>
      </c>
      <c r="B123" s="35" t="s">
        <v>296</v>
      </c>
      <c r="C123" s="25" t="s">
        <v>126</v>
      </c>
      <c r="D123" s="18" t="s">
        <v>127</v>
      </c>
      <c r="E123" s="3"/>
      <c r="F123" s="3">
        <v>1</v>
      </c>
      <c r="G123" s="3"/>
      <c r="H123" s="3"/>
      <c r="I123" s="3"/>
      <c r="J123" s="3"/>
      <c r="K123" s="3"/>
      <c r="L123" s="3">
        <f t="shared" si="6"/>
        <v>1</v>
      </c>
    </row>
    <row r="124" spans="1:12" ht="63" x14ac:dyDescent="0.2">
      <c r="A124" s="33" t="s">
        <v>41</v>
      </c>
      <c r="B124" s="35" t="s">
        <v>299</v>
      </c>
      <c r="C124" s="25" t="s">
        <v>126</v>
      </c>
      <c r="D124" s="18" t="s">
        <v>127</v>
      </c>
      <c r="E124" s="3"/>
      <c r="F124" s="3">
        <v>1</v>
      </c>
      <c r="G124" s="3"/>
      <c r="H124" s="3"/>
      <c r="I124" s="3"/>
      <c r="J124" s="3"/>
      <c r="K124" s="3"/>
      <c r="L124" s="3">
        <f t="shared" si="6"/>
        <v>1</v>
      </c>
    </row>
    <row r="125" spans="1:12" ht="47.25" x14ac:dyDescent="0.2">
      <c r="A125" s="33" t="s">
        <v>42</v>
      </c>
      <c r="B125" s="35" t="s">
        <v>300</v>
      </c>
      <c r="C125" s="25" t="s">
        <v>126</v>
      </c>
      <c r="D125" s="18" t="s">
        <v>127</v>
      </c>
      <c r="E125" s="3"/>
      <c r="F125" s="3">
        <v>1</v>
      </c>
      <c r="G125" s="3"/>
      <c r="H125" s="3"/>
      <c r="I125" s="3"/>
      <c r="J125" s="3"/>
      <c r="K125" s="3"/>
      <c r="L125" s="3">
        <f t="shared" si="6"/>
        <v>1</v>
      </c>
    </row>
    <row r="126" spans="1:12" ht="47.25" x14ac:dyDescent="0.2">
      <c r="A126" s="33" t="s">
        <v>43</v>
      </c>
      <c r="B126" s="35" t="s">
        <v>301</v>
      </c>
      <c r="C126" s="25" t="s">
        <v>126</v>
      </c>
      <c r="D126" s="18" t="s">
        <v>127</v>
      </c>
      <c r="E126" s="3"/>
      <c r="F126" s="3">
        <v>1</v>
      </c>
      <c r="G126" s="3"/>
      <c r="H126" s="3"/>
      <c r="I126" s="3"/>
      <c r="J126" s="3"/>
      <c r="K126" s="3"/>
      <c r="L126" s="3">
        <f t="shared" si="6"/>
        <v>1</v>
      </c>
    </row>
    <row r="127" spans="1:12" ht="63" x14ac:dyDescent="0.2">
      <c r="A127" s="33" t="s">
        <v>44</v>
      </c>
      <c r="B127" s="35" t="s">
        <v>302</v>
      </c>
      <c r="C127" s="25" t="s">
        <v>126</v>
      </c>
      <c r="D127" s="18" t="s">
        <v>127</v>
      </c>
      <c r="E127" s="3"/>
      <c r="F127" s="3">
        <v>1</v>
      </c>
      <c r="G127" s="3"/>
      <c r="H127" s="3"/>
      <c r="I127" s="3"/>
      <c r="J127" s="3"/>
      <c r="K127" s="3"/>
      <c r="L127" s="3">
        <f t="shared" si="6"/>
        <v>1</v>
      </c>
    </row>
    <row r="128" spans="1:12" ht="47.25" x14ac:dyDescent="0.2">
      <c r="A128" s="33" t="s">
        <v>45</v>
      </c>
      <c r="B128" s="35" t="s">
        <v>303</v>
      </c>
      <c r="C128" s="25" t="s">
        <v>126</v>
      </c>
      <c r="D128" s="18" t="s">
        <v>127</v>
      </c>
      <c r="E128" s="3"/>
      <c r="F128" s="3">
        <v>1</v>
      </c>
      <c r="G128" s="3"/>
      <c r="H128" s="3"/>
      <c r="I128" s="3"/>
      <c r="J128" s="3"/>
      <c r="K128" s="3"/>
      <c r="L128" s="3">
        <f t="shared" si="6"/>
        <v>1</v>
      </c>
    </row>
    <row r="129" spans="1:12" ht="47.25" x14ac:dyDescent="0.2">
      <c r="A129" s="33" t="s">
        <v>46</v>
      </c>
      <c r="B129" s="35" t="s">
        <v>304</v>
      </c>
      <c r="C129" s="25" t="s">
        <v>126</v>
      </c>
      <c r="D129" s="18" t="s">
        <v>127</v>
      </c>
      <c r="E129" s="3"/>
      <c r="F129" s="3">
        <v>1</v>
      </c>
      <c r="G129" s="3"/>
      <c r="H129" s="3"/>
      <c r="I129" s="3"/>
      <c r="J129" s="3"/>
      <c r="K129" s="3"/>
      <c r="L129" s="3">
        <f t="shared" si="6"/>
        <v>1</v>
      </c>
    </row>
    <row r="130" spans="1:12" ht="47.25" x14ac:dyDescent="0.2">
      <c r="A130" s="33" t="s">
        <v>47</v>
      </c>
      <c r="B130" s="35" t="s">
        <v>305</v>
      </c>
      <c r="C130" s="25" t="s">
        <v>126</v>
      </c>
      <c r="D130" s="18" t="s">
        <v>127</v>
      </c>
      <c r="E130" s="3"/>
      <c r="F130" s="3">
        <v>1</v>
      </c>
      <c r="G130" s="3"/>
      <c r="H130" s="3"/>
      <c r="I130" s="3"/>
      <c r="J130" s="3"/>
      <c r="K130" s="3"/>
      <c r="L130" s="3">
        <f t="shared" si="6"/>
        <v>1</v>
      </c>
    </row>
    <row r="131" spans="1:12" ht="47.25" x14ac:dyDescent="0.2">
      <c r="A131" s="33" t="s">
        <v>48</v>
      </c>
      <c r="B131" s="35" t="s">
        <v>306</v>
      </c>
      <c r="C131" s="25" t="s">
        <v>126</v>
      </c>
      <c r="D131" s="18" t="s">
        <v>127</v>
      </c>
      <c r="E131" s="3"/>
      <c r="F131" s="3">
        <v>1</v>
      </c>
      <c r="G131" s="3"/>
      <c r="H131" s="3"/>
      <c r="I131" s="3"/>
      <c r="J131" s="3"/>
      <c r="K131" s="3"/>
      <c r="L131" s="3">
        <f t="shared" si="6"/>
        <v>1</v>
      </c>
    </row>
    <row r="132" spans="1:12" ht="47.25" x14ac:dyDescent="0.2">
      <c r="A132" s="33" t="s">
        <v>49</v>
      </c>
      <c r="B132" s="35" t="s">
        <v>307</v>
      </c>
      <c r="C132" s="25" t="s">
        <v>126</v>
      </c>
      <c r="D132" s="18" t="s">
        <v>127</v>
      </c>
      <c r="E132" s="3"/>
      <c r="F132" s="3">
        <v>1</v>
      </c>
      <c r="G132" s="3"/>
      <c r="H132" s="3"/>
      <c r="I132" s="3"/>
      <c r="J132" s="3"/>
      <c r="K132" s="3"/>
      <c r="L132" s="3">
        <f t="shared" si="6"/>
        <v>1</v>
      </c>
    </row>
    <row r="133" spans="1:12" ht="63" x14ac:dyDescent="0.2">
      <c r="A133" s="33" t="s">
        <v>50</v>
      </c>
      <c r="B133" s="35" t="s">
        <v>308</v>
      </c>
      <c r="C133" s="25" t="s">
        <v>126</v>
      </c>
      <c r="D133" s="18" t="s">
        <v>127</v>
      </c>
      <c r="E133" s="3"/>
      <c r="F133" s="3">
        <v>1</v>
      </c>
      <c r="G133" s="3"/>
      <c r="H133" s="3"/>
      <c r="I133" s="3"/>
      <c r="J133" s="3"/>
      <c r="K133" s="3"/>
      <c r="L133" s="3">
        <f t="shared" si="6"/>
        <v>1</v>
      </c>
    </row>
    <row r="134" spans="1:12" ht="47.25" x14ac:dyDescent="0.2">
      <c r="A134" s="33" t="s">
        <v>51</v>
      </c>
      <c r="B134" s="35" t="s">
        <v>309</v>
      </c>
      <c r="C134" s="25" t="s">
        <v>126</v>
      </c>
      <c r="D134" s="18" t="s">
        <v>127</v>
      </c>
      <c r="E134" s="3"/>
      <c r="F134" s="3">
        <v>1</v>
      </c>
      <c r="G134" s="3"/>
      <c r="H134" s="3"/>
      <c r="I134" s="3"/>
      <c r="J134" s="3"/>
      <c r="K134" s="3"/>
      <c r="L134" s="3">
        <f t="shared" si="6"/>
        <v>1</v>
      </c>
    </row>
    <row r="135" spans="1:12" ht="63" x14ac:dyDescent="0.2">
      <c r="A135" s="33" t="s">
        <v>52</v>
      </c>
      <c r="B135" s="35" t="s">
        <v>310</v>
      </c>
      <c r="C135" s="25" t="s">
        <v>126</v>
      </c>
      <c r="D135" s="18" t="s">
        <v>127</v>
      </c>
      <c r="E135" s="3"/>
      <c r="F135" s="3">
        <v>1</v>
      </c>
      <c r="G135" s="3"/>
      <c r="H135" s="3"/>
      <c r="I135" s="3"/>
      <c r="J135" s="3"/>
      <c r="K135" s="3"/>
      <c r="L135" s="3">
        <f t="shared" si="6"/>
        <v>1</v>
      </c>
    </row>
    <row r="136" spans="1:12" ht="47.25" x14ac:dyDescent="0.2">
      <c r="A136" s="33" t="s">
        <v>53</v>
      </c>
      <c r="B136" s="35" t="s">
        <v>311</v>
      </c>
      <c r="C136" s="25" t="s">
        <v>126</v>
      </c>
      <c r="D136" s="18" t="s">
        <v>127</v>
      </c>
      <c r="E136" s="3"/>
      <c r="F136" s="3">
        <v>1</v>
      </c>
      <c r="G136" s="3"/>
      <c r="H136" s="3"/>
      <c r="I136" s="3"/>
      <c r="J136" s="3"/>
      <c r="K136" s="3"/>
      <c r="L136" s="3">
        <f t="shared" si="6"/>
        <v>1</v>
      </c>
    </row>
    <row r="137" spans="1:12" ht="47.25" x14ac:dyDescent="0.2">
      <c r="A137" s="33" t="s">
        <v>54</v>
      </c>
      <c r="B137" s="35" t="s">
        <v>312</v>
      </c>
      <c r="C137" s="25" t="s">
        <v>126</v>
      </c>
      <c r="D137" s="18" t="s">
        <v>127</v>
      </c>
      <c r="E137" s="3"/>
      <c r="F137" s="3">
        <v>1</v>
      </c>
      <c r="G137" s="3"/>
      <c r="H137" s="3"/>
      <c r="I137" s="3"/>
      <c r="J137" s="3"/>
      <c r="K137" s="3"/>
      <c r="L137" s="3">
        <f t="shared" si="6"/>
        <v>1</v>
      </c>
    </row>
    <row r="138" spans="1:12" ht="63" x14ac:dyDescent="0.2">
      <c r="A138" s="33" t="s">
        <v>55</v>
      </c>
      <c r="B138" s="35" t="s">
        <v>313</v>
      </c>
      <c r="C138" s="25" t="s">
        <v>126</v>
      </c>
      <c r="D138" s="18" t="s">
        <v>127</v>
      </c>
      <c r="E138" s="3"/>
      <c r="F138" s="3">
        <v>1</v>
      </c>
      <c r="G138" s="3"/>
      <c r="H138" s="3"/>
      <c r="I138" s="3"/>
      <c r="J138" s="3"/>
      <c r="K138" s="3"/>
      <c r="L138" s="3">
        <f t="shared" si="6"/>
        <v>1</v>
      </c>
    </row>
    <row r="139" spans="1:12" ht="110.25" x14ac:dyDescent="0.2">
      <c r="A139" s="33" t="s">
        <v>56</v>
      </c>
      <c r="B139" s="35" t="s">
        <v>317</v>
      </c>
      <c r="C139" s="25" t="s">
        <v>126</v>
      </c>
      <c r="D139" s="18" t="s">
        <v>127</v>
      </c>
      <c r="E139" s="3"/>
      <c r="F139" s="3">
        <v>1</v>
      </c>
      <c r="G139" s="3"/>
      <c r="H139" s="3"/>
      <c r="I139" s="3"/>
      <c r="J139" s="3"/>
      <c r="K139" s="3"/>
      <c r="L139" s="3">
        <f t="shared" si="6"/>
        <v>1</v>
      </c>
    </row>
    <row r="140" spans="1:12" ht="31.5" x14ac:dyDescent="0.2">
      <c r="A140" s="33" t="s">
        <v>57</v>
      </c>
      <c r="B140" s="34" t="s">
        <v>242</v>
      </c>
      <c r="C140" s="25" t="s">
        <v>126</v>
      </c>
      <c r="D140" s="18" t="s">
        <v>127</v>
      </c>
      <c r="E140" s="3"/>
      <c r="F140" s="3">
        <v>1</v>
      </c>
      <c r="G140" s="3"/>
      <c r="H140" s="3">
        <v>1</v>
      </c>
      <c r="I140" s="3"/>
      <c r="J140" s="3"/>
      <c r="K140" s="3"/>
      <c r="L140" s="3">
        <f t="shared" si="6"/>
        <v>2</v>
      </c>
    </row>
    <row r="141" spans="1:12" ht="15.75" x14ac:dyDescent="0.2">
      <c r="A141" s="33" t="s">
        <v>320</v>
      </c>
      <c r="B141" s="39" t="s">
        <v>319</v>
      </c>
      <c r="C141" s="25"/>
      <c r="D141" s="18"/>
      <c r="E141" s="17"/>
      <c r="F141" s="18"/>
      <c r="G141" s="17"/>
      <c r="H141" s="17"/>
      <c r="I141" s="17"/>
      <c r="J141" s="17"/>
      <c r="K141" s="17"/>
      <c r="L141" s="18"/>
    </row>
    <row r="142" spans="1:12" ht="15.6" customHeight="1" x14ac:dyDescent="0.2">
      <c r="A142" s="33" t="s">
        <v>189</v>
      </c>
      <c r="B142" s="44" t="s">
        <v>185</v>
      </c>
      <c r="C142" s="44"/>
      <c r="D142" s="1" t="s">
        <v>125</v>
      </c>
      <c r="E142" s="12">
        <v>99.3</v>
      </c>
      <c r="F142" s="12">
        <v>99.4</v>
      </c>
      <c r="G142" s="12">
        <v>99.5</v>
      </c>
      <c r="H142" s="12">
        <v>99.6</v>
      </c>
      <c r="I142" s="12">
        <v>99.7</v>
      </c>
      <c r="J142" s="12">
        <v>99.8</v>
      </c>
      <c r="K142" s="12">
        <v>99.9</v>
      </c>
      <c r="L142" s="12">
        <v>100</v>
      </c>
    </row>
    <row r="143" spans="1:12" ht="15.6" customHeight="1" x14ac:dyDescent="0.2">
      <c r="A143" s="41" t="s">
        <v>263</v>
      </c>
      <c r="B143" s="42"/>
      <c r="C143" s="42"/>
      <c r="D143" s="42"/>
      <c r="E143" s="42"/>
      <c r="F143" s="42"/>
      <c r="G143" s="42"/>
      <c r="H143" s="42"/>
      <c r="I143" s="42"/>
      <c r="J143" s="42"/>
      <c r="K143" s="42"/>
      <c r="L143" s="43"/>
    </row>
    <row r="144" spans="1:12" ht="31.5" x14ac:dyDescent="0.2">
      <c r="A144" s="33"/>
      <c r="B144" s="34" t="s">
        <v>188</v>
      </c>
      <c r="C144" s="25" t="s">
        <v>126</v>
      </c>
      <c r="D144" s="18" t="s">
        <v>127</v>
      </c>
      <c r="E144" s="1">
        <f>E145</f>
        <v>0</v>
      </c>
      <c r="F144" s="1">
        <f t="shared" ref="F144:L144" si="7">F145</f>
        <v>1</v>
      </c>
      <c r="G144" s="1">
        <f t="shared" si="7"/>
        <v>0</v>
      </c>
      <c r="H144" s="1">
        <f t="shared" si="7"/>
        <v>0</v>
      </c>
      <c r="I144" s="1">
        <f t="shared" si="7"/>
        <v>0</v>
      </c>
      <c r="J144" s="1">
        <f t="shared" si="7"/>
        <v>0</v>
      </c>
      <c r="K144" s="1">
        <f t="shared" si="7"/>
        <v>0</v>
      </c>
      <c r="L144" s="1">
        <f t="shared" si="7"/>
        <v>1</v>
      </c>
    </row>
    <row r="145" spans="1:12" ht="63" x14ac:dyDescent="0.2">
      <c r="A145" s="33" t="s">
        <v>184</v>
      </c>
      <c r="B145" s="35" t="s">
        <v>170</v>
      </c>
      <c r="C145" s="25" t="s">
        <v>126</v>
      </c>
      <c r="D145" s="18" t="s">
        <v>127</v>
      </c>
      <c r="E145" s="1"/>
      <c r="F145" s="3">
        <v>1</v>
      </c>
      <c r="G145" s="24"/>
      <c r="H145" s="24"/>
      <c r="I145" s="24"/>
      <c r="J145" s="24"/>
      <c r="K145" s="24"/>
      <c r="L145" s="3">
        <f>SUM(E145:K145)</f>
        <v>1</v>
      </c>
    </row>
    <row r="146" spans="1:12" ht="15.75" x14ac:dyDescent="0.2">
      <c r="A146" s="33" t="s">
        <v>220</v>
      </c>
      <c r="B146" s="39" t="s">
        <v>62</v>
      </c>
      <c r="C146" s="25"/>
      <c r="D146" s="18"/>
      <c r="E146" s="18"/>
      <c r="F146" s="18"/>
      <c r="G146" s="18"/>
      <c r="H146" s="18"/>
      <c r="I146" s="18"/>
      <c r="J146" s="18"/>
      <c r="K146" s="18"/>
      <c r="L146" s="1"/>
    </row>
    <row r="147" spans="1:12" ht="15.6" customHeight="1" x14ac:dyDescent="0.2">
      <c r="A147" s="41" t="s">
        <v>264</v>
      </c>
      <c r="B147" s="42"/>
      <c r="C147" s="42"/>
      <c r="D147" s="42"/>
      <c r="E147" s="42"/>
      <c r="F147" s="42"/>
      <c r="G147" s="42"/>
      <c r="H147" s="42"/>
      <c r="I147" s="42"/>
      <c r="J147" s="42"/>
      <c r="K147" s="42"/>
      <c r="L147" s="43"/>
    </row>
    <row r="148" spans="1:12" ht="31.5" x14ac:dyDescent="0.2">
      <c r="A148" s="33"/>
      <c r="B148" s="34" t="s">
        <v>63</v>
      </c>
      <c r="C148" s="25" t="s">
        <v>126</v>
      </c>
      <c r="D148" s="18" t="s">
        <v>127</v>
      </c>
      <c r="E148" s="18">
        <f>SUM(E149:E152)</f>
        <v>0</v>
      </c>
      <c r="F148" s="18">
        <f t="shared" ref="F148:L148" si="8">SUM(F149:F152)</f>
        <v>4</v>
      </c>
      <c r="G148" s="18">
        <f t="shared" si="8"/>
        <v>0</v>
      </c>
      <c r="H148" s="18">
        <f t="shared" si="8"/>
        <v>0</v>
      </c>
      <c r="I148" s="18">
        <f t="shared" si="8"/>
        <v>0</v>
      </c>
      <c r="J148" s="18">
        <f t="shared" si="8"/>
        <v>0</v>
      </c>
      <c r="K148" s="18">
        <f t="shared" si="8"/>
        <v>0</v>
      </c>
      <c r="L148" s="18">
        <f t="shared" si="8"/>
        <v>4</v>
      </c>
    </row>
    <row r="149" spans="1:12" ht="78.75" x14ac:dyDescent="0.2">
      <c r="A149" s="33" t="s">
        <v>221</v>
      </c>
      <c r="B149" s="34" t="s">
        <v>199</v>
      </c>
      <c r="C149" s="25" t="s">
        <v>126</v>
      </c>
      <c r="D149" s="18" t="s">
        <v>127</v>
      </c>
      <c r="E149" s="18"/>
      <c r="F149" s="18">
        <v>1</v>
      </c>
      <c r="G149" s="18"/>
      <c r="H149" s="18"/>
      <c r="I149" s="18"/>
      <c r="J149" s="18"/>
      <c r="K149" s="18"/>
      <c r="L149" s="3">
        <f>SUM(E149:K149)</f>
        <v>1</v>
      </c>
    </row>
    <row r="150" spans="1:12" ht="63" x14ac:dyDescent="0.2">
      <c r="A150" s="33" t="s">
        <v>225</v>
      </c>
      <c r="B150" s="34" t="s">
        <v>222</v>
      </c>
      <c r="C150" s="25" t="s">
        <v>126</v>
      </c>
      <c r="D150" s="18" t="s">
        <v>127</v>
      </c>
      <c r="E150" s="18"/>
      <c r="F150" s="18">
        <v>1</v>
      </c>
      <c r="G150" s="18"/>
      <c r="H150" s="18"/>
      <c r="I150" s="18"/>
      <c r="J150" s="18"/>
      <c r="K150" s="18"/>
      <c r="L150" s="3">
        <f>SUM(E150:K150)</f>
        <v>1</v>
      </c>
    </row>
    <row r="151" spans="1:12" ht="94.5" x14ac:dyDescent="0.2">
      <c r="A151" s="33" t="s">
        <v>228</v>
      </c>
      <c r="B151" s="34" t="s">
        <v>59</v>
      </c>
      <c r="C151" s="25" t="s">
        <v>126</v>
      </c>
      <c r="D151" s="18" t="s">
        <v>127</v>
      </c>
      <c r="E151" s="18"/>
      <c r="F151" s="18">
        <v>1</v>
      </c>
      <c r="G151" s="18"/>
      <c r="H151" s="18"/>
      <c r="I151" s="18"/>
      <c r="J151" s="18"/>
      <c r="K151" s="18"/>
      <c r="L151" s="3">
        <f>SUM(E151:K151)</f>
        <v>1</v>
      </c>
    </row>
    <row r="152" spans="1:12" ht="110.25" x14ac:dyDescent="0.2">
      <c r="A152" s="33" t="s">
        <v>58</v>
      </c>
      <c r="B152" s="34" t="s">
        <v>60</v>
      </c>
      <c r="C152" s="25" t="s">
        <v>126</v>
      </c>
      <c r="D152" s="18" t="s">
        <v>127</v>
      </c>
      <c r="E152" s="18"/>
      <c r="F152" s="18">
        <v>1</v>
      </c>
      <c r="G152" s="18"/>
      <c r="H152" s="18"/>
      <c r="I152" s="18"/>
      <c r="J152" s="18"/>
      <c r="K152" s="18"/>
      <c r="L152" s="3">
        <f>SUM(E152:K152)</f>
        <v>1</v>
      </c>
    </row>
  </sheetData>
  <autoFilter ref="A6:L152"/>
  <mergeCells count="12">
    <mergeCell ref="B60:C60"/>
    <mergeCell ref="A15:L15"/>
    <mergeCell ref="A8:A9"/>
    <mergeCell ref="B8:C8"/>
    <mergeCell ref="B9:C9"/>
    <mergeCell ref="A10:L10"/>
    <mergeCell ref="A61:L61"/>
    <mergeCell ref="A147:L147"/>
    <mergeCell ref="B97:C97"/>
    <mergeCell ref="A98:L98"/>
    <mergeCell ref="B142:C142"/>
    <mergeCell ref="A143:L143"/>
  </mergeCells>
  <phoneticPr fontId="0" type="noConversion"/>
  <printOptions horizontalCentered="1"/>
  <pageMargins left="0.78740157480314965" right="0.78740157480314965" top="1.1811023622047245" bottom="0.59055118110236227" header="0.31496062992125984" footer="0.31496062992125984"/>
  <pageSetup paperSize="9" scale="74"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94"/>
  <sheetViews>
    <sheetView view="pageBreakPreview" topLeftCell="A5" zoomScale="90" zoomScaleNormal="70" zoomScaleSheetLayoutView="90" workbookViewId="0">
      <pane xSplit="2" ySplit="3" topLeftCell="C440" activePane="bottomRight" state="frozen"/>
      <selection activeCell="B2" sqref="B2"/>
      <selection pane="topRight" activeCell="B2" sqref="B2"/>
      <selection pane="bottomLeft" activeCell="B2" sqref="B2"/>
      <selection pane="bottomRight" activeCell="B447" sqref="B447:B451"/>
    </sheetView>
  </sheetViews>
  <sheetFormatPr defaultRowHeight="15.75" x14ac:dyDescent="0.25"/>
  <cols>
    <col min="1" max="1" width="8.42578125" style="16" bestFit="1" customWidth="1"/>
    <col min="2" max="2" width="50.5703125" style="5" customWidth="1"/>
    <col min="3" max="3" width="17.7109375" style="5" customWidth="1"/>
    <col min="4" max="4" width="15.140625" style="5" customWidth="1"/>
    <col min="5" max="5" width="21.42578125" style="5" customWidth="1"/>
    <col min="6" max="6" width="20.42578125" style="5" customWidth="1"/>
    <col min="7" max="10" width="17.85546875" style="5" customWidth="1"/>
    <col min="11" max="12" width="19" style="5" customWidth="1"/>
    <col min="13" max="13" width="14.7109375" style="15" customWidth="1"/>
    <col min="14" max="16384" width="9.140625" style="4"/>
  </cols>
  <sheetData>
    <row r="1" spans="1:13" ht="18.75" x14ac:dyDescent="0.3">
      <c r="L1" s="55" t="s">
        <v>141</v>
      </c>
      <c r="M1" s="55"/>
    </row>
    <row r="2" spans="1:13" ht="18.75" x14ac:dyDescent="0.3">
      <c r="L2" s="55" t="s">
        <v>134</v>
      </c>
      <c r="M2" s="55"/>
    </row>
    <row r="3" spans="1:13" ht="20.25" x14ac:dyDescent="0.2">
      <c r="A3" s="10" t="s">
        <v>276</v>
      </c>
      <c r="B3" s="22"/>
      <c r="C3" s="9"/>
      <c r="D3" s="9"/>
      <c r="E3" s="9"/>
      <c r="F3" s="9"/>
      <c r="G3" s="9"/>
      <c r="H3" s="9"/>
      <c r="I3" s="9"/>
      <c r="J3" s="9"/>
      <c r="K3" s="9"/>
      <c r="L3" s="9"/>
      <c r="M3" s="10"/>
    </row>
    <row r="4" spans="1:13" x14ac:dyDescent="0.25">
      <c r="A4" s="15"/>
      <c r="B4" s="16"/>
      <c r="C4" s="15"/>
      <c r="D4" s="15"/>
      <c r="E4" s="15"/>
      <c r="F4" s="15"/>
      <c r="G4" s="15"/>
      <c r="H4" s="15"/>
      <c r="I4" s="15"/>
      <c r="J4" s="15"/>
      <c r="K4" s="15"/>
      <c r="L4" s="15"/>
    </row>
    <row r="5" spans="1:13" x14ac:dyDescent="0.2">
      <c r="A5" s="53" t="s">
        <v>140</v>
      </c>
      <c r="B5" s="53" t="s">
        <v>120</v>
      </c>
      <c r="C5" s="53" t="s">
        <v>124</v>
      </c>
      <c r="D5" s="53" t="s">
        <v>143</v>
      </c>
      <c r="E5" s="11" t="s">
        <v>131</v>
      </c>
      <c r="F5" s="11"/>
      <c r="G5" s="11"/>
      <c r="H5" s="11"/>
      <c r="I5" s="11"/>
      <c r="J5" s="11"/>
      <c r="K5" s="11"/>
      <c r="L5" s="53" t="s">
        <v>145</v>
      </c>
      <c r="M5" s="53" t="s">
        <v>144</v>
      </c>
    </row>
    <row r="6" spans="1:13" ht="42.75" customHeight="1" x14ac:dyDescent="0.2">
      <c r="A6" s="53"/>
      <c r="B6" s="53"/>
      <c r="C6" s="53"/>
      <c r="D6" s="53"/>
      <c r="E6" s="25" t="s">
        <v>123</v>
      </c>
      <c r="F6" s="25" t="s">
        <v>133</v>
      </c>
      <c r="G6" s="25" t="s">
        <v>142</v>
      </c>
      <c r="H6" s="25" t="s">
        <v>208</v>
      </c>
      <c r="I6" s="25" t="s">
        <v>209</v>
      </c>
      <c r="J6" s="25" t="s">
        <v>210</v>
      </c>
      <c r="K6" s="25" t="s">
        <v>122</v>
      </c>
      <c r="L6" s="56"/>
      <c r="M6" s="53"/>
    </row>
    <row r="7" spans="1:13" x14ac:dyDescent="0.2">
      <c r="A7" s="25">
        <v>1</v>
      </c>
      <c r="B7" s="25">
        <v>2</v>
      </c>
      <c r="C7" s="25">
        <v>3</v>
      </c>
      <c r="D7" s="25">
        <v>4</v>
      </c>
      <c r="E7" s="25">
        <v>5</v>
      </c>
      <c r="F7" s="25">
        <v>6</v>
      </c>
      <c r="G7" s="25">
        <v>7</v>
      </c>
      <c r="H7" s="25">
        <v>8</v>
      </c>
      <c r="I7" s="25">
        <v>9</v>
      </c>
      <c r="J7" s="25">
        <v>10</v>
      </c>
      <c r="K7" s="25">
        <v>11</v>
      </c>
      <c r="L7" s="25">
        <v>12</v>
      </c>
      <c r="M7" s="25">
        <v>13</v>
      </c>
    </row>
    <row r="8" spans="1:13" x14ac:dyDescent="0.2">
      <c r="A8" s="54" t="s">
        <v>128</v>
      </c>
      <c r="B8" s="54"/>
      <c r="C8" s="13" t="s">
        <v>122</v>
      </c>
      <c r="D8" s="57"/>
      <c r="E8" s="24">
        <f t="shared" ref="E8:J8" si="0">E13+E18+E23</f>
        <v>1503937.7627400002</v>
      </c>
      <c r="F8" s="24">
        <f t="shared" si="0"/>
        <v>321977.84000000003</v>
      </c>
      <c r="G8" s="24">
        <f t="shared" si="0"/>
        <v>168689.1</v>
      </c>
      <c r="H8" s="24">
        <f t="shared" si="0"/>
        <v>167489.1</v>
      </c>
      <c r="I8" s="24">
        <f t="shared" si="0"/>
        <v>1296837.486</v>
      </c>
      <c r="J8" s="24">
        <f t="shared" si="0"/>
        <v>1258671.825</v>
      </c>
      <c r="K8" s="24">
        <f>SUM(E8:J8)</f>
        <v>4717603.1137399999</v>
      </c>
      <c r="L8" s="50"/>
      <c r="M8" s="50"/>
    </row>
    <row r="9" spans="1:13" x14ac:dyDescent="0.2">
      <c r="A9" s="54"/>
      <c r="B9" s="54"/>
      <c r="C9" s="13" t="s">
        <v>165</v>
      </c>
      <c r="D9" s="57"/>
      <c r="E9" s="24">
        <f t="shared" ref="E9:J12" si="1">E14+E19+E24</f>
        <v>1130071.0789999999</v>
      </c>
      <c r="F9" s="24">
        <f t="shared" si="1"/>
        <v>42486.479999999996</v>
      </c>
      <c r="G9" s="24">
        <f t="shared" si="1"/>
        <v>139015.9</v>
      </c>
      <c r="H9" s="24">
        <f t="shared" si="1"/>
        <v>139015.9</v>
      </c>
      <c r="I9" s="24">
        <f t="shared" si="1"/>
        <v>0</v>
      </c>
      <c r="J9" s="24">
        <f t="shared" si="1"/>
        <v>1040067.1000000001</v>
      </c>
      <c r="K9" s="24">
        <f t="shared" ref="K9:K72" si="2">SUM(E9:J9)</f>
        <v>2490656.4589999998</v>
      </c>
      <c r="L9" s="50"/>
      <c r="M9" s="50"/>
    </row>
    <row r="10" spans="1:13" x14ac:dyDescent="0.2">
      <c r="A10" s="54"/>
      <c r="B10" s="54"/>
      <c r="C10" s="13" t="s">
        <v>166</v>
      </c>
      <c r="D10" s="57"/>
      <c r="E10" s="24">
        <f t="shared" si="1"/>
        <v>68869.696739999999</v>
      </c>
      <c r="F10" s="24">
        <f t="shared" si="1"/>
        <v>81802.27</v>
      </c>
      <c r="G10" s="24">
        <f t="shared" si="1"/>
        <v>5694.7</v>
      </c>
      <c r="H10" s="24">
        <f t="shared" si="1"/>
        <v>5694.7</v>
      </c>
      <c r="I10" s="24">
        <f t="shared" si="1"/>
        <v>19527.62</v>
      </c>
      <c r="J10" s="24">
        <f t="shared" si="1"/>
        <v>158793.37</v>
      </c>
      <c r="K10" s="24">
        <f t="shared" si="2"/>
        <v>340382.35674000002</v>
      </c>
      <c r="L10" s="50"/>
      <c r="M10" s="50"/>
    </row>
    <row r="11" spans="1:13" x14ac:dyDescent="0.2">
      <c r="A11" s="54"/>
      <c r="B11" s="54"/>
      <c r="C11" s="13" t="s">
        <v>167</v>
      </c>
      <c r="D11" s="57"/>
      <c r="E11" s="24">
        <f t="shared" si="1"/>
        <v>304996.98700000002</v>
      </c>
      <c r="F11" s="24">
        <f t="shared" si="1"/>
        <v>197689.09</v>
      </c>
      <c r="G11" s="24">
        <f t="shared" si="1"/>
        <v>23978.5</v>
      </c>
      <c r="H11" s="24">
        <f t="shared" si="1"/>
        <v>22778.5</v>
      </c>
      <c r="I11" s="24">
        <f t="shared" si="1"/>
        <v>1277309.8659999999</v>
      </c>
      <c r="J11" s="24">
        <f t="shared" si="1"/>
        <v>57017.985000000008</v>
      </c>
      <c r="K11" s="24">
        <f t="shared" si="2"/>
        <v>1883770.9280000001</v>
      </c>
      <c r="L11" s="50"/>
      <c r="M11" s="50"/>
    </row>
    <row r="12" spans="1:13" x14ac:dyDescent="0.2">
      <c r="A12" s="54"/>
      <c r="B12" s="54"/>
      <c r="C12" s="13" t="s">
        <v>168</v>
      </c>
      <c r="D12" s="57"/>
      <c r="E12" s="24">
        <f t="shared" si="1"/>
        <v>0</v>
      </c>
      <c r="F12" s="24">
        <f t="shared" si="1"/>
        <v>0</v>
      </c>
      <c r="G12" s="24">
        <f t="shared" si="1"/>
        <v>0</v>
      </c>
      <c r="H12" s="24">
        <f t="shared" si="1"/>
        <v>0</v>
      </c>
      <c r="I12" s="24">
        <f t="shared" si="1"/>
        <v>0</v>
      </c>
      <c r="J12" s="24">
        <f t="shared" si="1"/>
        <v>2793.37</v>
      </c>
      <c r="K12" s="24">
        <f t="shared" si="2"/>
        <v>2793.37</v>
      </c>
      <c r="L12" s="50"/>
      <c r="M12" s="50"/>
    </row>
    <row r="13" spans="1:13" x14ac:dyDescent="0.2">
      <c r="A13" s="54" t="s">
        <v>117</v>
      </c>
      <c r="B13" s="54"/>
      <c r="C13" s="13" t="s">
        <v>122</v>
      </c>
      <c r="D13" s="57"/>
      <c r="E13" s="24">
        <f>E29+E34+E39+E45+E50+E55+E60+E65+E70+E80+E85+E90+E95+E100+E105+E110+E115+E125+E130+E135+E145+E150+E155+E160+E165+E170+E175+E180+E185+E190+E195+E200+E205+E210+E215+E220+E225+E230+E235+E240+E245+E250+E256+E261+E266+E271+E276+E281+E286+E291+E296+E301+E306+E311+E316+E321+E326+E331+E336+E341+E346+E351+E356+E361+E366+E371+E376+E381+E386+E391+E396+E401+E406+E411+E416+E422+E447+E452+E628+E634+E639+E644+E649+0.01</f>
        <v>880074.08474000008</v>
      </c>
      <c r="F13" s="24">
        <f>F29+F34+F39+F45+F50+F55+F60+F65+F70+F80+F85+F90+F95+F100+F105+F110+F115+F125+F130+F135+F145+F150+F155+F160+F165+F170+F175+F180+F185+F190+F195+F200+F205+F210+F215+F220+F225+F230+F235+F240+F245+F250+F256+F261+F266+F271+F276+F281+F286+F291+F296+F301+F306+F311+F316+F321+F326+F331+F336+F341+F346+F351+F356+F361+F366+F371+F376+F381+F386+F391+F396+F401+F406+F411+F416+F422+F447+F452+F628+F634+F639+F644+F649</f>
        <v>23793.680000000004</v>
      </c>
      <c r="G13" s="24">
        <f>G29+G34+G39+G45+G50+G55+G60+G65+G70+G80+G85+G90+G95+G100+G105+G110+G115+G125+G130+G135+G145+G150+G155+G160+G165+G170+G175+G180+G185+G190+G195+G200+G205+G210+G215+G220+G225+G230+G235+G240+G245+G250+G256+G261+G266+G271+G276+G281+G286+G291+G296+G301+G306+G311+G316+G321+G326+G331+G336+G341+G346+G351+G356+G361+G366+G371+G376+G381+G386+G391+G396+G401+G406+G411+G416+G422+G447+G452+G628+G634+G639+G644+G649</f>
        <v>167489.1</v>
      </c>
      <c r="H13" s="24">
        <f>H29+H34+H39+H45+H50+H55+H60+H65+H70+H80+H85+H90+H95+H100+H105+H110+H115+H125+H130+H135+H145+H150+H155+H160+H165+H170+H175+H180+H185+H190+H195+H200+H205+H210+H215+H220+H225+H230+H235+H240+H245+H250+H256+H261+H266+H271+H276+H281+H286+H291+H296+H301+H306+H311+H316+H321+H326+H331+H336+H341+H346+H351+H356+H361+H366+H371+H376+H381+H386+H391+H396+H401+H406+H411+H416+H422+H447+H452+H628+H634+H639+H644+H649</f>
        <v>167489.1</v>
      </c>
      <c r="I13" s="24">
        <f>I29+I34+I39+I45+I50+I55+I60+I65+I70+I80+I85+I90+I95+I100+I105+I110+I115+I125+I130+I135+I145+I150+I155+I160+I165+I170+I175+I180+I185+I190+I195+I200+I205+I210+I215+I220+I225+I230+I235+I240+I245+I250+I256+I261+I266+I271+I276+I281+I286+I291+I296+I301+I306+I311+I316+I321+I326+I331+I336+I341+I346+I351+I356+I361+I366+I371+I376+I381+I386+I391+I396+I401+I406+I411+I416+I422+I447+I452+I628+I634+I639+I644+I649</f>
        <v>1296837.486</v>
      </c>
      <c r="J13" s="24">
        <f>J29+J34+J39+J45+J50+J55+J60+J65+J70+J80+J85+J90+J95+J100+J105+J110+J115+J125+J130+J135+J145+J150+J155+J160+J165+J170+J175+J180+J185+J190+J195+J200+J205+J210+J215+J220+J225+J230+J235+J240+J245+J250+J256+J261+J266+J271+J276+J281+J286+J291+J296+J301+J306+J311+J316+J321+J326+J331+J336+J341+J346+J351+J356+J361+J366+J371+J376+J381+J386+J391+J396+J401+J406+J411+J416+J422+J447+J452+J628+J634+J639+J644+J649</f>
        <v>1258671.825</v>
      </c>
      <c r="K13" s="24">
        <f t="shared" si="2"/>
        <v>3794355.2757400004</v>
      </c>
      <c r="L13" s="50"/>
      <c r="M13" s="50"/>
    </row>
    <row r="14" spans="1:13" x14ac:dyDescent="0.2">
      <c r="A14" s="54"/>
      <c r="B14" s="54"/>
      <c r="C14" s="13" t="s">
        <v>165</v>
      </c>
      <c r="D14" s="57"/>
      <c r="E14" s="24">
        <f t="shared" ref="E14:J17" si="3">E30+E35+E40+E46+E51+E56+E61+E66+E71+E81+E86+E91+E96+E101+E106+E111+E116+E126+E131+E136+E146+E151+E156+E161+E166+E171+E176+E181+E186+E191+E196+E201+E206+E211+E216+E221+E226+E231+E236+E241+E246+E251+E257+E262+E267+E272+E277+E282+E287+E292+E297+E302+E307+E312+E317+E322+E327+E332+E337+E342+E347+E352+E357+E362+E367+E372+E377+E382+E387+E392+E397+E402+E407+E412+E417+E423+E448+E453+E629+E635+E640+E645+E650</f>
        <v>666095.27899999986</v>
      </c>
      <c r="F14" s="24">
        <f t="shared" si="3"/>
        <v>5785.91</v>
      </c>
      <c r="G14" s="24">
        <f t="shared" si="3"/>
        <v>139015.9</v>
      </c>
      <c r="H14" s="24">
        <f t="shared" si="3"/>
        <v>139015.9</v>
      </c>
      <c r="I14" s="24">
        <f t="shared" si="3"/>
        <v>0</v>
      </c>
      <c r="J14" s="24">
        <f t="shared" si="3"/>
        <v>1040067.1000000001</v>
      </c>
      <c r="K14" s="24">
        <f t="shared" si="2"/>
        <v>1989980.0890000002</v>
      </c>
      <c r="L14" s="50"/>
      <c r="M14" s="50"/>
    </row>
    <row r="15" spans="1:13" x14ac:dyDescent="0.2">
      <c r="A15" s="54"/>
      <c r="B15" s="54"/>
      <c r="C15" s="13" t="s">
        <v>166</v>
      </c>
      <c r="D15" s="57"/>
      <c r="E15" s="24">
        <f t="shared" si="3"/>
        <v>52587.296739999998</v>
      </c>
      <c r="F15" s="24">
        <f t="shared" si="3"/>
        <v>13145.210000000001</v>
      </c>
      <c r="G15" s="24">
        <f t="shared" si="3"/>
        <v>5694.7</v>
      </c>
      <c r="H15" s="24">
        <f t="shared" si="3"/>
        <v>5694.7</v>
      </c>
      <c r="I15" s="24">
        <f t="shared" si="3"/>
        <v>19527.62</v>
      </c>
      <c r="J15" s="24">
        <f t="shared" si="3"/>
        <v>158793.37</v>
      </c>
      <c r="K15" s="24">
        <f t="shared" si="2"/>
        <v>255442.89674</v>
      </c>
      <c r="L15" s="50"/>
      <c r="M15" s="50"/>
    </row>
    <row r="16" spans="1:13" x14ac:dyDescent="0.2">
      <c r="A16" s="54"/>
      <c r="B16" s="54"/>
      <c r="C16" s="13" t="s">
        <v>167</v>
      </c>
      <c r="D16" s="57"/>
      <c r="E16" s="24">
        <f>E32+E37+E42+E48+E53+E58+E63+E68+E73+E83+E88+E93+E98+E103+E108+E113+E118+E128+E133+E138+E148+E153+E158+E163+E168+E173+E178+E183+E188+E193+E198+E203+E208+E213+E218+E223+E228+E233+E238+E243+E248+E253+E259+E264+E269+E274+E279+E284+E289+E294+E299+E304+E309+E314+E319+E324+E329+E334+E339+E344+E349+E354+E359+E364+E369+E374+E379+E384+E389+E394+E399+E404+E409+E414+E419+E425+E450+E455+E631+E637+E642+E647+E652+0.01</f>
        <v>161391.50899999999</v>
      </c>
      <c r="F16" s="24">
        <f t="shared" si="3"/>
        <v>4862.5599999999995</v>
      </c>
      <c r="G16" s="24">
        <f t="shared" si="3"/>
        <v>22778.5</v>
      </c>
      <c r="H16" s="24">
        <f t="shared" si="3"/>
        <v>22778.5</v>
      </c>
      <c r="I16" s="24">
        <f t="shared" si="3"/>
        <v>1277309.8659999999</v>
      </c>
      <c r="J16" s="24">
        <f t="shared" si="3"/>
        <v>57017.985000000008</v>
      </c>
      <c r="K16" s="24">
        <f t="shared" si="2"/>
        <v>1546138.92</v>
      </c>
      <c r="L16" s="50"/>
      <c r="M16" s="50"/>
    </row>
    <row r="17" spans="1:13" x14ac:dyDescent="0.2">
      <c r="A17" s="54"/>
      <c r="B17" s="54"/>
      <c r="C17" s="13" t="s">
        <v>168</v>
      </c>
      <c r="D17" s="57"/>
      <c r="E17" s="24">
        <f t="shared" si="3"/>
        <v>0</v>
      </c>
      <c r="F17" s="24">
        <f t="shared" si="3"/>
        <v>0</v>
      </c>
      <c r="G17" s="24">
        <f t="shared" si="3"/>
        <v>0</v>
      </c>
      <c r="H17" s="24">
        <f t="shared" si="3"/>
        <v>0</v>
      </c>
      <c r="I17" s="24">
        <f t="shared" si="3"/>
        <v>0</v>
      </c>
      <c r="J17" s="24">
        <f t="shared" si="3"/>
        <v>2793.37</v>
      </c>
      <c r="K17" s="24">
        <f t="shared" si="2"/>
        <v>2793.37</v>
      </c>
      <c r="L17" s="50"/>
      <c r="M17" s="50"/>
    </row>
    <row r="18" spans="1:13" x14ac:dyDescent="0.2">
      <c r="A18" s="54" t="s">
        <v>118</v>
      </c>
      <c r="B18" s="54"/>
      <c r="C18" s="13" t="s">
        <v>122</v>
      </c>
      <c r="D18" s="57"/>
      <c r="E18" s="24">
        <f t="shared" ref="E18:J18" si="4">E437+E442+E512</f>
        <v>16208.01</v>
      </c>
      <c r="F18" s="24">
        <f t="shared" si="4"/>
        <v>0</v>
      </c>
      <c r="G18" s="24">
        <f t="shared" si="4"/>
        <v>0</v>
      </c>
      <c r="H18" s="24">
        <f t="shared" si="4"/>
        <v>0</v>
      </c>
      <c r="I18" s="24">
        <f t="shared" si="4"/>
        <v>0</v>
      </c>
      <c r="J18" s="24">
        <f t="shared" si="4"/>
        <v>0</v>
      </c>
      <c r="K18" s="24">
        <f t="shared" si="2"/>
        <v>16208.01</v>
      </c>
      <c r="L18" s="50"/>
      <c r="M18" s="50"/>
    </row>
    <row r="19" spans="1:13" x14ac:dyDescent="0.2">
      <c r="A19" s="54"/>
      <c r="B19" s="54"/>
      <c r="C19" s="13" t="s">
        <v>165</v>
      </c>
      <c r="D19" s="57"/>
      <c r="E19" s="24">
        <f t="shared" ref="E19:J22" si="5">E438+E443+E513</f>
        <v>0</v>
      </c>
      <c r="F19" s="24">
        <f t="shared" si="5"/>
        <v>0</v>
      </c>
      <c r="G19" s="24">
        <f t="shared" si="5"/>
        <v>0</v>
      </c>
      <c r="H19" s="24">
        <f t="shared" si="5"/>
        <v>0</v>
      </c>
      <c r="I19" s="24">
        <f t="shared" si="5"/>
        <v>0</v>
      </c>
      <c r="J19" s="24">
        <f t="shared" si="5"/>
        <v>0</v>
      </c>
      <c r="K19" s="24">
        <f t="shared" si="2"/>
        <v>0</v>
      </c>
      <c r="L19" s="50"/>
      <c r="M19" s="50"/>
    </row>
    <row r="20" spans="1:13" x14ac:dyDescent="0.2">
      <c r="A20" s="54"/>
      <c r="B20" s="54"/>
      <c r="C20" s="13" t="s">
        <v>166</v>
      </c>
      <c r="D20" s="57"/>
      <c r="E20" s="24">
        <f t="shared" si="5"/>
        <v>0</v>
      </c>
      <c r="F20" s="24">
        <f t="shared" si="5"/>
        <v>0</v>
      </c>
      <c r="G20" s="24">
        <f t="shared" si="5"/>
        <v>0</v>
      </c>
      <c r="H20" s="24">
        <f t="shared" si="5"/>
        <v>0</v>
      </c>
      <c r="I20" s="24">
        <f t="shared" si="5"/>
        <v>0</v>
      </c>
      <c r="J20" s="24">
        <f t="shared" si="5"/>
        <v>0</v>
      </c>
      <c r="K20" s="24">
        <f t="shared" si="2"/>
        <v>0</v>
      </c>
      <c r="L20" s="50"/>
      <c r="M20" s="50"/>
    </row>
    <row r="21" spans="1:13" x14ac:dyDescent="0.2">
      <c r="A21" s="54"/>
      <c r="B21" s="54"/>
      <c r="C21" s="13" t="s">
        <v>167</v>
      </c>
      <c r="D21" s="57"/>
      <c r="E21" s="24">
        <f t="shared" si="5"/>
        <v>16208.01</v>
      </c>
      <c r="F21" s="24">
        <f t="shared" si="5"/>
        <v>0</v>
      </c>
      <c r="G21" s="24">
        <f t="shared" si="5"/>
        <v>0</v>
      </c>
      <c r="H21" s="24">
        <f t="shared" si="5"/>
        <v>0</v>
      </c>
      <c r="I21" s="24">
        <f t="shared" si="5"/>
        <v>0</v>
      </c>
      <c r="J21" s="24">
        <f t="shared" si="5"/>
        <v>0</v>
      </c>
      <c r="K21" s="24">
        <f t="shared" si="2"/>
        <v>16208.01</v>
      </c>
      <c r="L21" s="50"/>
      <c r="M21" s="50"/>
    </row>
    <row r="22" spans="1:13" x14ac:dyDescent="0.2">
      <c r="A22" s="54"/>
      <c r="B22" s="54"/>
      <c r="C22" s="13" t="s">
        <v>168</v>
      </c>
      <c r="D22" s="57"/>
      <c r="E22" s="24">
        <f t="shared" si="5"/>
        <v>0</v>
      </c>
      <c r="F22" s="24">
        <f t="shared" si="5"/>
        <v>0</v>
      </c>
      <c r="G22" s="24">
        <f t="shared" si="5"/>
        <v>0</v>
      </c>
      <c r="H22" s="24">
        <f t="shared" si="5"/>
        <v>0</v>
      </c>
      <c r="I22" s="24">
        <f t="shared" si="5"/>
        <v>0</v>
      </c>
      <c r="J22" s="24">
        <f t="shared" si="5"/>
        <v>0</v>
      </c>
      <c r="K22" s="24">
        <f t="shared" si="2"/>
        <v>0</v>
      </c>
      <c r="L22" s="50"/>
      <c r="M22" s="50"/>
    </row>
    <row r="23" spans="1:13" x14ac:dyDescent="0.2">
      <c r="A23" s="54" t="s">
        <v>119</v>
      </c>
      <c r="B23" s="54"/>
      <c r="C23" s="13" t="s">
        <v>122</v>
      </c>
      <c r="D23" s="57"/>
      <c r="E23" s="24">
        <f t="shared" ref="E23:J23" si="6">E75+E120+E140+E427+E432+E457+E462+E467+E472+E477+E482+E487+E492+E497+E502+E507+E517+E522+E527+E532+E537+E542+E547+E552+E557+E562+E567+E572+E577+E582+E587+E592+E597+E602+E607+E612+E617+E622</f>
        <v>607655.66800000006</v>
      </c>
      <c r="F23" s="24">
        <f t="shared" si="6"/>
        <v>298184.16000000003</v>
      </c>
      <c r="G23" s="24">
        <f t="shared" si="6"/>
        <v>1200</v>
      </c>
      <c r="H23" s="24">
        <f t="shared" si="6"/>
        <v>0</v>
      </c>
      <c r="I23" s="24">
        <f t="shared" si="6"/>
        <v>0</v>
      </c>
      <c r="J23" s="24">
        <f t="shared" si="6"/>
        <v>0</v>
      </c>
      <c r="K23" s="24">
        <f t="shared" si="2"/>
        <v>907039.8280000001</v>
      </c>
      <c r="L23" s="50"/>
      <c r="M23" s="50"/>
    </row>
    <row r="24" spans="1:13" x14ac:dyDescent="0.2">
      <c r="A24" s="54"/>
      <c r="B24" s="54"/>
      <c r="C24" s="13" t="s">
        <v>165</v>
      </c>
      <c r="D24" s="57"/>
      <c r="E24" s="24">
        <f t="shared" ref="E24:J27" si="7">E76+E121+E141+E428+E433+E458+E463+E468+E473+E478+E483+E488+E493+E498+E503+E508+E518+E523+E528+E533+E538+E543+E548+E553+E558+E563+E568+E573+E578+E583+E588+E593+E598+E603+E608+E613+E618+E623</f>
        <v>463975.80000000005</v>
      </c>
      <c r="F24" s="24">
        <f t="shared" si="7"/>
        <v>36700.57</v>
      </c>
      <c r="G24" s="24">
        <f t="shared" si="7"/>
        <v>0</v>
      </c>
      <c r="H24" s="24">
        <f t="shared" si="7"/>
        <v>0</v>
      </c>
      <c r="I24" s="24">
        <f t="shared" si="7"/>
        <v>0</v>
      </c>
      <c r="J24" s="24">
        <f t="shared" si="7"/>
        <v>0</v>
      </c>
      <c r="K24" s="24">
        <f t="shared" si="2"/>
        <v>500676.37000000005</v>
      </c>
      <c r="L24" s="50"/>
      <c r="M24" s="50"/>
    </row>
    <row r="25" spans="1:13" x14ac:dyDescent="0.2">
      <c r="A25" s="54"/>
      <c r="B25" s="54"/>
      <c r="C25" s="13" t="s">
        <v>166</v>
      </c>
      <c r="D25" s="57"/>
      <c r="E25" s="24">
        <f t="shared" si="7"/>
        <v>16282.4</v>
      </c>
      <c r="F25" s="24">
        <f t="shared" si="7"/>
        <v>68657.06</v>
      </c>
      <c r="G25" s="24">
        <f t="shared" si="7"/>
        <v>0</v>
      </c>
      <c r="H25" s="24">
        <f t="shared" si="7"/>
        <v>0</v>
      </c>
      <c r="I25" s="24">
        <f t="shared" si="7"/>
        <v>0</v>
      </c>
      <c r="J25" s="24">
        <f t="shared" si="7"/>
        <v>0</v>
      </c>
      <c r="K25" s="24">
        <f t="shared" si="2"/>
        <v>84939.459999999992</v>
      </c>
      <c r="L25" s="50"/>
      <c r="M25" s="50"/>
    </row>
    <row r="26" spans="1:13" x14ac:dyDescent="0.2">
      <c r="A26" s="54"/>
      <c r="B26" s="54"/>
      <c r="C26" s="13" t="s">
        <v>167</v>
      </c>
      <c r="D26" s="57"/>
      <c r="E26" s="24">
        <f t="shared" si="7"/>
        <v>127397.46800000002</v>
      </c>
      <c r="F26" s="24">
        <f t="shared" si="7"/>
        <v>192826.53</v>
      </c>
      <c r="G26" s="24">
        <f t="shared" si="7"/>
        <v>1200</v>
      </c>
      <c r="H26" s="24">
        <f t="shared" si="7"/>
        <v>0</v>
      </c>
      <c r="I26" s="24">
        <f t="shared" si="7"/>
        <v>0</v>
      </c>
      <c r="J26" s="24">
        <f t="shared" si="7"/>
        <v>0</v>
      </c>
      <c r="K26" s="24">
        <f t="shared" si="2"/>
        <v>321423.99800000002</v>
      </c>
      <c r="L26" s="50"/>
      <c r="M26" s="50"/>
    </row>
    <row r="27" spans="1:13" x14ac:dyDescent="0.2">
      <c r="A27" s="54"/>
      <c r="B27" s="54"/>
      <c r="C27" s="13" t="s">
        <v>168</v>
      </c>
      <c r="D27" s="57"/>
      <c r="E27" s="24">
        <f t="shared" si="7"/>
        <v>0</v>
      </c>
      <c r="F27" s="24">
        <f t="shared" si="7"/>
        <v>0</v>
      </c>
      <c r="G27" s="24">
        <f t="shared" si="7"/>
        <v>0</v>
      </c>
      <c r="H27" s="24">
        <f t="shared" si="7"/>
        <v>0</v>
      </c>
      <c r="I27" s="24">
        <f t="shared" si="7"/>
        <v>0</v>
      </c>
      <c r="J27" s="24">
        <f t="shared" si="7"/>
        <v>0</v>
      </c>
      <c r="K27" s="24">
        <f t="shared" si="2"/>
        <v>0</v>
      </c>
      <c r="L27" s="50"/>
      <c r="M27" s="50"/>
    </row>
    <row r="28" spans="1:13" ht="15.6" customHeight="1" x14ac:dyDescent="0.2">
      <c r="A28" s="27" t="s">
        <v>271</v>
      </c>
      <c r="B28" s="27"/>
      <c r="C28" s="27"/>
      <c r="D28" s="27"/>
      <c r="E28" s="27"/>
      <c r="F28" s="27"/>
      <c r="G28" s="27"/>
      <c r="H28" s="27"/>
      <c r="I28" s="27"/>
      <c r="J28" s="27"/>
      <c r="K28" s="26"/>
      <c r="L28" s="27"/>
      <c r="M28" s="27"/>
    </row>
    <row r="29" spans="1:13" x14ac:dyDescent="0.2">
      <c r="A29" s="51" t="s">
        <v>342</v>
      </c>
      <c r="B29" s="54" t="s">
        <v>169</v>
      </c>
      <c r="C29" s="13" t="s">
        <v>122</v>
      </c>
      <c r="D29" s="53" t="s">
        <v>149</v>
      </c>
      <c r="E29" s="24">
        <v>8837.130000000001</v>
      </c>
      <c r="F29" s="24">
        <v>0</v>
      </c>
      <c r="G29" s="24">
        <v>0</v>
      </c>
      <c r="H29" s="24">
        <v>0</v>
      </c>
      <c r="I29" s="24">
        <v>0</v>
      </c>
      <c r="J29" s="24">
        <v>0</v>
      </c>
      <c r="K29" s="24">
        <f t="shared" si="2"/>
        <v>8837.130000000001</v>
      </c>
      <c r="L29" s="50" t="s">
        <v>138</v>
      </c>
      <c r="M29" s="50" t="s">
        <v>150</v>
      </c>
    </row>
    <row r="30" spans="1:13" x14ac:dyDescent="0.2">
      <c r="A30" s="51"/>
      <c r="B30" s="54"/>
      <c r="C30" s="13" t="s">
        <v>165</v>
      </c>
      <c r="D30" s="53"/>
      <c r="E30" s="24">
        <v>8723.6</v>
      </c>
      <c r="F30" s="24">
        <v>0</v>
      </c>
      <c r="G30" s="24">
        <v>0</v>
      </c>
      <c r="H30" s="24">
        <v>0</v>
      </c>
      <c r="I30" s="24">
        <v>0</v>
      </c>
      <c r="J30" s="24">
        <v>0</v>
      </c>
      <c r="K30" s="24">
        <f t="shared" si="2"/>
        <v>8723.6</v>
      </c>
      <c r="L30" s="50"/>
      <c r="M30" s="50"/>
    </row>
    <row r="31" spans="1:13" x14ac:dyDescent="0.2">
      <c r="A31" s="51"/>
      <c r="B31" s="54"/>
      <c r="C31" s="13" t="s">
        <v>166</v>
      </c>
      <c r="D31" s="53"/>
      <c r="E31" s="24">
        <v>0</v>
      </c>
      <c r="F31" s="24">
        <v>0</v>
      </c>
      <c r="G31" s="24">
        <v>0</v>
      </c>
      <c r="H31" s="24">
        <v>0</v>
      </c>
      <c r="I31" s="24">
        <v>0</v>
      </c>
      <c r="J31" s="24">
        <v>0</v>
      </c>
      <c r="K31" s="24">
        <f t="shared" si="2"/>
        <v>0</v>
      </c>
      <c r="L31" s="50"/>
      <c r="M31" s="50"/>
    </row>
    <row r="32" spans="1:13" x14ac:dyDescent="0.2">
      <c r="A32" s="51"/>
      <c r="B32" s="54"/>
      <c r="C32" s="13" t="s">
        <v>167</v>
      </c>
      <c r="D32" s="53"/>
      <c r="E32" s="24">
        <v>113.53</v>
      </c>
      <c r="F32" s="24">
        <v>0</v>
      </c>
      <c r="G32" s="24">
        <v>0</v>
      </c>
      <c r="H32" s="24">
        <v>0</v>
      </c>
      <c r="I32" s="24">
        <v>0</v>
      </c>
      <c r="J32" s="24">
        <v>0</v>
      </c>
      <c r="K32" s="24">
        <f t="shared" si="2"/>
        <v>113.53</v>
      </c>
      <c r="L32" s="50"/>
      <c r="M32" s="50"/>
    </row>
    <row r="33" spans="1:13" x14ac:dyDescent="0.2">
      <c r="A33" s="51"/>
      <c r="B33" s="54"/>
      <c r="C33" s="13" t="s">
        <v>168</v>
      </c>
      <c r="D33" s="53"/>
      <c r="E33" s="24">
        <v>0</v>
      </c>
      <c r="F33" s="24">
        <v>0</v>
      </c>
      <c r="G33" s="24">
        <v>0</v>
      </c>
      <c r="H33" s="24">
        <v>0</v>
      </c>
      <c r="I33" s="24">
        <v>0</v>
      </c>
      <c r="J33" s="24">
        <v>0</v>
      </c>
      <c r="K33" s="24">
        <f t="shared" si="2"/>
        <v>0</v>
      </c>
      <c r="L33" s="50"/>
      <c r="M33" s="50"/>
    </row>
    <row r="34" spans="1:13" x14ac:dyDescent="0.2">
      <c r="A34" s="51" t="s">
        <v>343</v>
      </c>
      <c r="B34" s="54" t="s">
        <v>72</v>
      </c>
      <c r="C34" s="13" t="s">
        <v>122</v>
      </c>
      <c r="D34" s="53" t="s">
        <v>149</v>
      </c>
      <c r="E34" s="24">
        <v>314338.56</v>
      </c>
      <c r="F34" s="24">
        <v>0</v>
      </c>
      <c r="G34" s="24">
        <v>0</v>
      </c>
      <c r="H34" s="24">
        <v>0</v>
      </c>
      <c r="I34" s="24">
        <v>0</v>
      </c>
      <c r="J34" s="24">
        <v>0</v>
      </c>
      <c r="K34" s="24">
        <f t="shared" si="2"/>
        <v>314338.56</v>
      </c>
      <c r="L34" s="50" t="s">
        <v>138</v>
      </c>
      <c r="M34" s="50" t="s">
        <v>150</v>
      </c>
    </row>
    <row r="35" spans="1:13" x14ac:dyDescent="0.2">
      <c r="A35" s="51"/>
      <c r="B35" s="54"/>
      <c r="C35" s="13" t="s">
        <v>165</v>
      </c>
      <c r="D35" s="53"/>
      <c r="E35" s="24">
        <v>287194.5</v>
      </c>
      <c r="F35" s="24">
        <v>0</v>
      </c>
      <c r="G35" s="24">
        <v>0</v>
      </c>
      <c r="H35" s="24">
        <v>0</v>
      </c>
      <c r="I35" s="24">
        <v>0</v>
      </c>
      <c r="J35" s="24">
        <v>0</v>
      </c>
      <c r="K35" s="24">
        <f t="shared" si="2"/>
        <v>287194.5</v>
      </c>
      <c r="L35" s="50"/>
      <c r="M35" s="50"/>
    </row>
    <row r="36" spans="1:13" x14ac:dyDescent="0.2">
      <c r="A36" s="51"/>
      <c r="B36" s="54"/>
      <c r="C36" s="13" t="s">
        <v>166</v>
      </c>
      <c r="D36" s="53"/>
      <c r="E36" s="24">
        <v>4878.7</v>
      </c>
      <c r="F36" s="24">
        <v>0</v>
      </c>
      <c r="G36" s="24">
        <v>0</v>
      </c>
      <c r="H36" s="24">
        <v>0</v>
      </c>
      <c r="I36" s="24">
        <v>0</v>
      </c>
      <c r="J36" s="24">
        <v>0</v>
      </c>
      <c r="K36" s="24">
        <f t="shared" si="2"/>
        <v>4878.7</v>
      </c>
      <c r="L36" s="50"/>
      <c r="M36" s="50"/>
    </row>
    <row r="37" spans="1:13" x14ac:dyDescent="0.2">
      <c r="A37" s="51"/>
      <c r="B37" s="54"/>
      <c r="C37" s="13" t="s">
        <v>167</v>
      </c>
      <c r="D37" s="53"/>
      <c r="E37" s="24">
        <v>22265.360000000001</v>
      </c>
      <c r="F37" s="24">
        <v>0</v>
      </c>
      <c r="G37" s="24">
        <v>0</v>
      </c>
      <c r="H37" s="24">
        <v>0</v>
      </c>
      <c r="I37" s="24">
        <v>0</v>
      </c>
      <c r="J37" s="24">
        <v>0</v>
      </c>
      <c r="K37" s="24">
        <f t="shared" si="2"/>
        <v>22265.360000000001</v>
      </c>
      <c r="L37" s="50"/>
      <c r="M37" s="50"/>
    </row>
    <row r="38" spans="1:13" x14ac:dyDescent="0.2">
      <c r="A38" s="51"/>
      <c r="B38" s="54"/>
      <c r="C38" s="13" t="s">
        <v>168</v>
      </c>
      <c r="D38" s="53"/>
      <c r="E38" s="24">
        <v>0</v>
      </c>
      <c r="F38" s="24">
        <v>0</v>
      </c>
      <c r="G38" s="24">
        <v>0</v>
      </c>
      <c r="H38" s="24">
        <v>0</v>
      </c>
      <c r="I38" s="24">
        <v>0</v>
      </c>
      <c r="J38" s="24">
        <v>0</v>
      </c>
      <c r="K38" s="24">
        <f t="shared" si="2"/>
        <v>0</v>
      </c>
      <c r="L38" s="50"/>
      <c r="M38" s="50"/>
    </row>
    <row r="39" spans="1:13" ht="25.9" customHeight="1" x14ac:dyDescent="0.2">
      <c r="A39" s="51" t="s">
        <v>344</v>
      </c>
      <c r="B39" s="54" t="s">
        <v>71</v>
      </c>
      <c r="C39" s="13" t="s">
        <v>122</v>
      </c>
      <c r="D39" s="53" t="s">
        <v>149</v>
      </c>
      <c r="E39" s="24">
        <v>5886.5</v>
      </c>
      <c r="F39" s="24">
        <v>0</v>
      </c>
      <c r="G39" s="24">
        <v>0</v>
      </c>
      <c r="H39" s="24">
        <v>0</v>
      </c>
      <c r="I39" s="24">
        <v>0</v>
      </c>
      <c r="J39" s="24">
        <v>0</v>
      </c>
      <c r="K39" s="24">
        <f t="shared" si="2"/>
        <v>5886.5</v>
      </c>
      <c r="L39" s="50" t="s">
        <v>138</v>
      </c>
      <c r="M39" s="50" t="s">
        <v>150</v>
      </c>
    </row>
    <row r="40" spans="1:13" ht="25.9" customHeight="1" x14ac:dyDescent="0.2">
      <c r="A40" s="51"/>
      <c r="B40" s="54"/>
      <c r="C40" s="13" t="s">
        <v>165</v>
      </c>
      <c r="D40" s="53"/>
      <c r="E40" s="24">
        <v>0</v>
      </c>
      <c r="F40" s="24">
        <v>0</v>
      </c>
      <c r="G40" s="24">
        <v>0</v>
      </c>
      <c r="H40" s="24">
        <v>0</v>
      </c>
      <c r="I40" s="24">
        <v>0</v>
      </c>
      <c r="J40" s="24">
        <v>0</v>
      </c>
      <c r="K40" s="24">
        <f t="shared" si="2"/>
        <v>0</v>
      </c>
      <c r="L40" s="50"/>
      <c r="M40" s="50"/>
    </row>
    <row r="41" spans="1:13" ht="25.9" customHeight="1" x14ac:dyDescent="0.2">
      <c r="A41" s="51"/>
      <c r="B41" s="54"/>
      <c r="C41" s="13" t="s">
        <v>166</v>
      </c>
      <c r="D41" s="53"/>
      <c r="E41" s="24">
        <v>0</v>
      </c>
      <c r="F41" s="24">
        <v>0</v>
      </c>
      <c r="G41" s="24">
        <v>0</v>
      </c>
      <c r="H41" s="24">
        <v>0</v>
      </c>
      <c r="I41" s="24">
        <v>0</v>
      </c>
      <c r="J41" s="24">
        <v>0</v>
      </c>
      <c r="K41" s="24">
        <f t="shared" si="2"/>
        <v>0</v>
      </c>
      <c r="L41" s="50"/>
      <c r="M41" s="50"/>
    </row>
    <row r="42" spans="1:13" ht="25.9" customHeight="1" x14ac:dyDescent="0.2">
      <c r="A42" s="51"/>
      <c r="B42" s="54"/>
      <c r="C42" s="13" t="s">
        <v>167</v>
      </c>
      <c r="D42" s="53"/>
      <c r="E42" s="24">
        <v>5886.5</v>
      </c>
      <c r="F42" s="24">
        <v>0</v>
      </c>
      <c r="G42" s="24">
        <v>0</v>
      </c>
      <c r="H42" s="24">
        <v>0</v>
      </c>
      <c r="I42" s="24">
        <v>0</v>
      </c>
      <c r="J42" s="24">
        <v>0</v>
      </c>
      <c r="K42" s="24">
        <f t="shared" si="2"/>
        <v>5886.5</v>
      </c>
      <c r="L42" s="50"/>
      <c r="M42" s="50"/>
    </row>
    <row r="43" spans="1:13" ht="25.9" customHeight="1" x14ac:dyDescent="0.2">
      <c r="A43" s="51"/>
      <c r="B43" s="54"/>
      <c r="C43" s="13" t="s">
        <v>168</v>
      </c>
      <c r="D43" s="53"/>
      <c r="E43" s="24">
        <v>0</v>
      </c>
      <c r="F43" s="24">
        <v>0</v>
      </c>
      <c r="G43" s="24">
        <v>0</v>
      </c>
      <c r="H43" s="24">
        <v>0</v>
      </c>
      <c r="I43" s="24">
        <v>0</v>
      </c>
      <c r="J43" s="24">
        <v>0</v>
      </c>
      <c r="K43" s="24">
        <f t="shared" si="2"/>
        <v>0</v>
      </c>
      <c r="L43" s="50"/>
      <c r="M43" s="50"/>
    </row>
    <row r="44" spans="1:13" ht="15.6" customHeight="1" x14ac:dyDescent="0.2">
      <c r="A44" s="27" t="s">
        <v>260</v>
      </c>
      <c r="B44" s="27"/>
      <c r="C44" s="27"/>
      <c r="D44" s="27"/>
      <c r="E44" s="27"/>
      <c r="F44" s="27"/>
      <c r="G44" s="27"/>
      <c r="H44" s="27"/>
      <c r="I44" s="27"/>
      <c r="J44" s="27"/>
      <c r="K44" s="24"/>
      <c r="L44" s="27"/>
      <c r="M44" s="27"/>
    </row>
    <row r="45" spans="1:13" x14ac:dyDescent="0.2">
      <c r="A45" s="51" t="s">
        <v>345</v>
      </c>
      <c r="B45" s="54" t="s">
        <v>194</v>
      </c>
      <c r="C45" s="13" t="s">
        <v>122</v>
      </c>
      <c r="D45" s="53" t="s">
        <v>149</v>
      </c>
      <c r="E45" s="24">
        <v>478.19</v>
      </c>
      <c r="F45" s="24">
        <v>0</v>
      </c>
      <c r="G45" s="24">
        <v>0</v>
      </c>
      <c r="H45" s="24">
        <v>0</v>
      </c>
      <c r="I45" s="24">
        <v>0</v>
      </c>
      <c r="J45" s="24">
        <v>0</v>
      </c>
      <c r="K45" s="24">
        <f t="shared" si="2"/>
        <v>478.19</v>
      </c>
      <c r="L45" s="50" t="s">
        <v>138</v>
      </c>
      <c r="M45" s="50" t="s">
        <v>150</v>
      </c>
    </row>
    <row r="46" spans="1:13" x14ac:dyDescent="0.2">
      <c r="A46" s="51"/>
      <c r="B46" s="54"/>
      <c r="C46" s="13" t="s">
        <v>165</v>
      </c>
      <c r="D46" s="53"/>
      <c r="E46" s="24">
        <v>0</v>
      </c>
      <c r="F46" s="24">
        <v>0</v>
      </c>
      <c r="G46" s="24">
        <v>0</v>
      </c>
      <c r="H46" s="24">
        <v>0</v>
      </c>
      <c r="I46" s="24">
        <v>0</v>
      </c>
      <c r="J46" s="24">
        <v>0</v>
      </c>
      <c r="K46" s="24">
        <f t="shared" si="2"/>
        <v>0</v>
      </c>
      <c r="L46" s="50"/>
      <c r="M46" s="50"/>
    </row>
    <row r="47" spans="1:13" x14ac:dyDescent="0.2">
      <c r="A47" s="51"/>
      <c r="B47" s="54"/>
      <c r="C47" s="13" t="s">
        <v>166</v>
      </c>
      <c r="D47" s="53"/>
      <c r="E47" s="24">
        <v>0</v>
      </c>
      <c r="F47" s="24">
        <v>0</v>
      </c>
      <c r="G47" s="24">
        <v>0</v>
      </c>
      <c r="H47" s="24">
        <v>0</v>
      </c>
      <c r="I47" s="24">
        <v>0</v>
      </c>
      <c r="J47" s="24">
        <v>0</v>
      </c>
      <c r="K47" s="24">
        <f t="shared" si="2"/>
        <v>0</v>
      </c>
      <c r="L47" s="50"/>
      <c r="M47" s="50"/>
    </row>
    <row r="48" spans="1:13" x14ac:dyDescent="0.2">
      <c r="A48" s="51"/>
      <c r="B48" s="54"/>
      <c r="C48" s="13" t="s">
        <v>167</v>
      </c>
      <c r="D48" s="53"/>
      <c r="E48" s="24">
        <v>478.19</v>
      </c>
      <c r="F48" s="24">
        <v>0</v>
      </c>
      <c r="G48" s="24">
        <v>0</v>
      </c>
      <c r="H48" s="24">
        <v>0</v>
      </c>
      <c r="I48" s="24">
        <v>0</v>
      </c>
      <c r="J48" s="24">
        <v>0</v>
      </c>
      <c r="K48" s="24">
        <f t="shared" si="2"/>
        <v>478.19</v>
      </c>
      <c r="L48" s="50"/>
      <c r="M48" s="50"/>
    </row>
    <row r="49" spans="1:13" x14ac:dyDescent="0.2">
      <c r="A49" s="51"/>
      <c r="B49" s="54"/>
      <c r="C49" s="13" t="s">
        <v>168</v>
      </c>
      <c r="D49" s="53"/>
      <c r="E49" s="24">
        <v>0</v>
      </c>
      <c r="F49" s="24">
        <v>0</v>
      </c>
      <c r="G49" s="24">
        <v>0</v>
      </c>
      <c r="H49" s="24">
        <v>0</v>
      </c>
      <c r="I49" s="24">
        <v>0</v>
      </c>
      <c r="J49" s="24">
        <v>0</v>
      </c>
      <c r="K49" s="24">
        <f t="shared" si="2"/>
        <v>0</v>
      </c>
      <c r="L49" s="50"/>
      <c r="M49" s="50"/>
    </row>
    <row r="50" spans="1:13" x14ac:dyDescent="0.2">
      <c r="A50" s="51" t="s">
        <v>346</v>
      </c>
      <c r="B50" s="54" t="s">
        <v>241</v>
      </c>
      <c r="C50" s="13" t="s">
        <v>122</v>
      </c>
      <c r="D50" s="53" t="s">
        <v>149</v>
      </c>
      <c r="E50" s="24">
        <v>7.32</v>
      </c>
      <c r="F50" s="24">
        <v>0</v>
      </c>
      <c r="G50" s="24">
        <v>0</v>
      </c>
      <c r="H50" s="24">
        <v>0</v>
      </c>
      <c r="I50" s="24">
        <v>0</v>
      </c>
      <c r="J50" s="24">
        <v>0</v>
      </c>
      <c r="K50" s="24">
        <f t="shared" si="2"/>
        <v>7.32</v>
      </c>
      <c r="L50" s="50" t="s">
        <v>138</v>
      </c>
      <c r="M50" s="50" t="s">
        <v>150</v>
      </c>
    </row>
    <row r="51" spans="1:13" x14ac:dyDescent="0.2">
      <c r="A51" s="51"/>
      <c r="B51" s="54"/>
      <c r="C51" s="13" t="s">
        <v>165</v>
      </c>
      <c r="D51" s="53"/>
      <c r="E51" s="24">
        <v>0</v>
      </c>
      <c r="F51" s="24">
        <v>0</v>
      </c>
      <c r="G51" s="24">
        <v>0</v>
      </c>
      <c r="H51" s="24">
        <v>0</v>
      </c>
      <c r="I51" s="24">
        <v>0</v>
      </c>
      <c r="J51" s="24">
        <v>0</v>
      </c>
      <c r="K51" s="24">
        <f t="shared" si="2"/>
        <v>0</v>
      </c>
      <c r="L51" s="50"/>
      <c r="M51" s="50"/>
    </row>
    <row r="52" spans="1:13" x14ac:dyDescent="0.2">
      <c r="A52" s="51"/>
      <c r="B52" s="54"/>
      <c r="C52" s="13" t="s">
        <v>166</v>
      </c>
      <c r="D52" s="53"/>
      <c r="E52" s="24">
        <v>0</v>
      </c>
      <c r="F52" s="24">
        <v>0</v>
      </c>
      <c r="G52" s="24">
        <v>0</v>
      </c>
      <c r="H52" s="24">
        <v>0</v>
      </c>
      <c r="I52" s="24">
        <v>0</v>
      </c>
      <c r="J52" s="24">
        <v>0</v>
      </c>
      <c r="K52" s="24">
        <f t="shared" si="2"/>
        <v>0</v>
      </c>
      <c r="L52" s="50"/>
      <c r="M52" s="50"/>
    </row>
    <row r="53" spans="1:13" x14ac:dyDescent="0.2">
      <c r="A53" s="51"/>
      <c r="B53" s="54"/>
      <c r="C53" s="13" t="s">
        <v>167</v>
      </c>
      <c r="D53" s="53"/>
      <c r="E53" s="24">
        <v>7.32</v>
      </c>
      <c r="F53" s="24">
        <v>0</v>
      </c>
      <c r="G53" s="24">
        <v>0</v>
      </c>
      <c r="H53" s="24">
        <v>0</v>
      </c>
      <c r="I53" s="24">
        <v>0</v>
      </c>
      <c r="J53" s="24">
        <v>0</v>
      </c>
      <c r="K53" s="24">
        <f t="shared" si="2"/>
        <v>7.32</v>
      </c>
      <c r="L53" s="50"/>
      <c r="M53" s="50"/>
    </row>
    <row r="54" spans="1:13" x14ac:dyDescent="0.2">
      <c r="A54" s="51"/>
      <c r="B54" s="54"/>
      <c r="C54" s="13" t="s">
        <v>168</v>
      </c>
      <c r="D54" s="53"/>
      <c r="E54" s="24">
        <v>0</v>
      </c>
      <c r="F54" s="24">
        <v>0</v>
      </c>
      <c r="G54" s="24">
        <v>0</v>
      </c>
      <c r="H54" s="24">
        <v>0</v>
      </c>
      <c r="I54" s="24">
        <v>0</v>
      </c>
      <c r="J54" s="24">
        <v>0</v>
      </c>
      <c r="K54" s="24">
        <f t="shared" si="2"/>
        <v>0</v>
      </c>
      <c r="L54" s="50"/>
      <c r="M54" s="50"/>
    </row>
    <row r="55" spans="1:13" x14ac:dyDescent="0.2">
      <c r="A55" s="51" t="s">
        <v>347</v>
      </c>
      <c r="B55" s="54" t="s">
        <v>73</v>
      </c>
      <c r="C55" s="13" t="s">
        <v>122</v>
      </c>
      <c r="D55" s="53" t="s">
        <v>149</v>
      </c>
      <c r="E55" s="24">
        <v>2826.4100000000003</v>
      </c>
      <c r="F55" s="24">
        <v>0</v>
      </c>
      <c r="G55" s="24">
        <v>0</v>
      </c>
      <c r="H55" s="24">
        <v>0</v>
      </c>
      <c r="I55" s="24">
        <v>0</v>
      </c>
      <c r="J55" s="24">
        <v>0</v>
      </c>
      <c r="K55" s="24">
        <f t="shared" si="2"/>
        <v>2826.4100000000003</v>
      </c>
      <c r="L55" s="50" t="s">
        <v>138</v>
      </c>
      <c r="M55" s="50" t="s">
        <v>150</v>
      </c>
    </row>
    <row r="56" spans="1:13" x14ac:dyDescent="0.2">
      <c r="A56" s="51"/>
      <c r="B56" s="54"/>
      <c r="C56" s="13" t="s">
        <v>165</v>
      </c>
      <c r="D56" s="53"/>
      <c r="E56" s="24">
        <v>2425.3000000000002</v>
      </c>
      <c r="F56" s="24">
        <v>0</v>
      </c>
      <c r="G56" s="24">
        <v>0</v>
      </c>
      <c r="H56" s="24">
        <v>0</v>
      </c>
      <c r="I56" s="24">
        <v>0</v>
      </c>
      <c r="J56" s="24">
        <v>0</v>
      </c>
      <c r="K56" s="24">
        <f t="shared" si="2"/>
        <v>2425.3000000000002</v>
      </c>
      <c r="L56" s="50"/>
      <c r="M56" s="50"/>
    </row>
    <row r="57" spans="1:13" x14ac:dyDescent="0.2">
      <c r="A57" s="51"/>
      <c r="B57" s="54"/>
      <c r="C57" s="13" t="s">
        <v>166</v>
      </c>
      <c r="D57" s="53"/>
      <c r="E57" s="24">
        <v>25.5</v>
      </c>
      <c r="F57" s="24">
        <v>0</v>
      </c>
      <c r="G57" s="24">
        <v>0</v>
      </c>
      <c r="H57" s="24">
        <v>0</v>
      </c>
      <c r="I57" s="24">
        <v>0</v>
      </c>
      <c r="J57" s="24">
        <v>0</v>
      </c>
      <c r="K57" s="24">
        <f t="shared" si="2"/>
        <v>25.5</v>
      </c>
      <c r="L57" s="50"/>
      <c r="M57" s="50"/>
    </row>
    <row r="58" spans="1:13" x14ac:dyDescent="0.2">
      <c r="A58" s="51"/>
      <c r="B58" s="54"/>
      <c r="C58" s="13" t="s">
        <v>167</v>
      </c>
      <c r="D58" s="53"/>
      <c r="E58" s="24">
        <v>375.61</v>
      </c>
      <c r="F58" s="24">
        <v>0</v>
      </c>
      <c r="G58" s="24">
        <v>0</v>
      </c>
      <c r="H58" s="24">
        <v>0</v>
      </c>
      <c r="I58" s="24">
        <v>0</v>
      </c>
      <c r="J58" s="24">
        <v>0</v>
      </c>
      <c r="K58" s="24">
        <f t="shared" si="2"/>
        <v>375.61</v>
      </c>
      <c r="L58" s="50"/>
      <c r="M58" s="50"/>
    </row>
    <row r="59" spans="1:13" x14ac:dyDescent="0.2">
      <c r="A59" s="51"/>
      <c r="B59" s="54"/>
      <c r="C59" s="13" t="s">
        <v>168</v>
      </c>
      <c r="D59" s="53"/>
      <c r="E59" s="24">
        <v>0</v>
      </c>
      <c r="F59" s="24">
        <v>0</v>
      </c>
      <c r="G59" s="24">
        <v>0</v>
      </c>
      <c r="H59" s="24">
        <v>0</v>
      </c>
      <c r="I59" s="24">
        <v>0</v>
      </c>
      <c r="J59" s="24">
        <v>0</v>
      </c>
      <c r="K59" s="24">
        <f t="shared" si="2"/>
        <v>0</v>
      </c>
      <c r="L59" s="50"/>
      <c r="M59" s="50"/>
    </row>
    <row r="60" spans="1:13" x14ac:dyDescent="0.2">
      <c r="A60" s="51" t="s">
        <v>152</v>
      </c>
      <c r="B60" s="54" t="s">
        <v>172</v>
      </c>
      <c r="C60" s="13" t="s">
        <v>122</v>
      </c>
      <c r="D60" s="53" t="s">
        <v>149</v>
      </c>
      <c r="E60" s="24">
        <v>2725.8999999999996</v>
      </c>
      <c r="F60" s="24">
        <v>0</v>
      </c>
      <c r="G60" s="24">
        <v>0</v>
      </c>
      <c r="H60" s="24">
        <v>0</v>
      </c>
      <c r="I60" s="24">
        <v>0</v>
      </c>
      <c r="J60" s="24">
        <v>0</v>
      </c>
      <c r="K60" s="24">
        <f t="shared" si="2"/>
        <v>2725.8999999999996</v>
      </c>
      <c r="L60" s="50" t="s">
        <v>138</v>
      </c>
      <c r="M60" s="50" t="s">
        <v>150</v>
      </c>
    </row>
    <row r="61" spans="1:13" x14ac:dyDescent="0.2">
      <c r="A61" s="51"/>
      <c r="B61" s="54"/>
      <c r="C61" s="13" t="s">
        <v>165</v>
      </c>
      <c r="D61" s="53"/>
      <c r="E61" s="24">
        <v>2506.1999999999998</v>
      </c>
      <c r="F61" s="24">
        <v>0</v>
      </c>
      <c r="G61" s="24">
        <v>0</v>
      </c>
      <c r="H61" s="24">
        <v>0</v>
      </c>
      <c r="I61" s="24">
        <v>0</v>
      </c>
      <c r="J61" s="24">
        <v>0</v>
      </c>
      <c r="K61" s="24">
        <f t="shared" si="2"/>
        <v>2506.1999999999998</v>
      </c>
      <c r="L61" s="50"/>
      <c r="M61" s="50"/>
    </row>
    <row r="62" spans="1:13" x14ac:dyDescent="0.2">
      <c r="A62" s="51"/>
      <c r="B62" s="54"/>
      <c r="C62" s="13" t="s">
        <v>166</v>
      </c>
      <c r="D62" s="53"/>
      <c r="E62" s="24">
        <v>61.1</v>
      </c>
      <c r="F62" s="24">
        <v>0</v>
      </c>
      <c r="G62" s="24">
        <v>0</v>
      </c>
      <c r="H62" s="24">
        <v>0</v>
      </c>
      <c r="I62" s="24">
        <v>0</v>
      </c>
      <c r="J62" s="24">
        <v>0</v>
      </c>
      <c r="K62" s="24">
        <f t="shared" si="2"/>
        <v>61.1</v>
      </c>
      <c r="L62" s="50"/>
      <c r="M62" s="50"/>
    </row>
    <row r="63" spans="1:13" x14ac:dyDescent="0.2">
      <c r="A63" s="51"/>
      <c r="B63" s="54"/>
      <c r="C63" s="13" t="s">
        <v>167</v>
      </c>
      <c r="D63" s="53"/>
      <c r="E63" s="24">
        <v>158.6</v>
      </c>
      <c r="F63" s="24">
        <v>0</v>
      </c>
      <c r="G63" s="24">
        <v>0</v>
      </c>
      <c r="H63" s="24">
        <v>0</v>
      </c>
      <c r="I63" s="24">
        <v>0</v>
      </c>
      <c r="J63" s="24">
        <v>0</v>
      </c>
      <c r="K63" s="24">
        <f t="shared" si="2"/>
        <v>158.6</v>
      </c>
      <c r="L63" s="50"/>
      <c r="M63" s="50"/>
    </row>
    <row r="64" spans="1:13" x14ac:dyDescent="0.2">
      <c r="A64" s="51"/>
      <c r="B64" s="54"/>
      <c r="C64" s="13" t="s">
        <v>168</v>
      </c>
      <c r="D64" s="53"/>
      <c r="E64" s="24">
        <v>0</v>
      </c>
      <c r="F64" s="24">
        <v>0</v>
      </c>
      <c r="G64" s="24">
        <v>0</v>
      </c>
      <c r="H64" s="24">
        <v>0</v>
      </c>
      <c r="I64" s="24">
        <v>0</v>
      </c>
      <c r="J64" s="24">
        <v>0</v>
      </c>
      <c r="K64" s="24">
        <f t="shared" si="2"/>
        <v>0</v>
      </c>
      <c r="L64" s="50"/>
      <c r="M64" s="50"/>
    </row>
    <row r="65" spans="1:13" x14ac:dyDescent="0.2">
      <c r="A65" s="51" t="s">
        <v>348</v>
      </c>
      <c r="B65" s="54" t="s">
        <v>173</v>
      </c>
      <c r="C65" s="13" t="s">
        <v>122</v>
      </c>
      <c r="D65" s="53" t="s">
        <v>149</v>
      </c>
      <c r="E65" s="24">
        <v>42381.11</v>
      </c>
      <c r="F65" s="24">
        <v>0</v>
      </c>
      <c r="G65" s="24">
        <v>0</v>
      </c>
      <c r="H65" s="24">
        <v>0</v>
      </c>
      <c r="I65" s="24">
        <v>0</v>
      </c>
      <c r="J65" s="24">
        <v>0</v>
      </c>
      <c r="K65" s="24">
        <f t="shared" si="2"/>
        <v>42381.11</v>
      </c>
      <c r="L65" s="50" t="s">
        <v>138</v>
      </c>
      <c r="M65" s="50" t="s">
        <v>150</v>
      </c>
    </row>
    <row r="66" spans="1:13" x14ac:dyDescent="0.2">
      <c r="A66" s="51"/>
      <c r="B66" s="54"/>
      <c r="C66" s="13" t="s">
        <v>165</v>
      </c>
      <c r="D66" s="53"/>
      <c r="E66" s="24">
        <v>30784.2</v>
      </c>
      <c r="F66" s="24">
        <v>0</v>
      </c>
      <c r="G66" s="24">
        <v>0</v>
      </c>
      <c r="H66" s="24">
        <v>0</v>
      </c>
      <c r="I66" s="24">
        <v>0</v>
      </c>
      <c r="J66" s="24">
        <v>0</v>
      </c>
      <c r="K66" s="24">
        <f t="shared" si="2"/>
        <v>30784.2</v>
      </c>
      <c r="L66" s="50"/>
      <c r="M66" s="50"/>
    </row>
    <row r="67" spans="1:13" x14ac:dyDescent="0.2">
      <c r="A67" s="51"/>
      <c r="B67" s="54"/>
      <c r="C67" s="13" t="s">
        <v>166</v>
      </c>
      <c r="D67" s="53"/>
      <c r="E67" s="24">
        <v>475.3</v>
      </c>
      <c r="F67" s="24">
        <v>0</v>
      </c>
      <c r="G67" s="24">
        <v>0</v>
      </c>
      <c r="H67" s="24">
        <v>0</v>
      </c>
      <c r="I67" s="24">
        <v>0</v>
      </c>
      <c r="J67" s="24">
        <v>0</v>
      </c>
      <c r="K67" s="24">
        <f t="shared" si="2"/>
        <v>475.3</v>
      </c>
      <c r="L67" s="50"/>
      <c r="M67" s="50"/>
    </row>
    <row r="68" spans="1:13" x14ac:dyDescent="0.2">
      <c r="A68" s="51"/>
      <c r="B68" s="54"/>
      <c r="C68" s="13" t="s">
        <v>167</v>
      </c>
      <c r="D68" s="53"/>
      <c r="E68" s="24">
        <v>11121.61</v>
      </c>
      <c r="F68" s="24">
        <v>0</v>
      </c>
      <c r="G68" s="24">
        <v>0</v>
      </c>
      <c r="H68" s="24">
        <v>0</v>
      </c>
      <c r="I68" s="24">
        <v>0</v>
      </c>
      <c r="J68" s="24">
        <v>0</v>
      </c>
      <c r="K68" s="24">
        <f t="shared" si="2"/>
        <v>11121.61</v>
      </c>
      <c r="L68" s="50"/>
      <c r="M68" s="50"/>
    </row>
    <row r="69" spans="1:13" x14ac:dyDescent="0.2">
      <c r="A69" s="51"/>
      <c r="B69" s="54"/>
      <c r="C69" s="13" t="s">
        <v>168</v>
      </c>
      <c r="D69" s="53"/>
      <c r="E69" s="24">
        <v>0</v>
      </c>
      <c r="F69" s="24">
        <v>0</v>
      </c>
      <c r="G69" s="24">
        <v>0</v>
      </c>
      <c r="H69" s="24">
        <v>0</v>
      </c>
      <c r="I69" s="24">
        <v>0</v>
      </c>
      <c r="J69" s="24">
        <v>0</v>
      </c>
      <c r="K69" s="24">
        <f t="shared" si="2"/>
        <v>0</v>
      </c>
      <c r="L69" s="50"/>
      <c r="M69" s="50"/>
    </row>
    <row r="70" spans="1:13" x14ac:dyDescent="0.2">
      <c r="A70" s="51" t="s">
        <v>349</v>
      </c>
      <c r="B70" s="54" t="s">
        <v>116</v>
      </c>
      <c r="C70" s="13" t="s">
        <v>122</v>
      </c>
      <c r="D70" s="53" t="s">
        <v>149</v>
      </c>
      <c r="E70" s="24">
        <v>51095.199999999997</v>
      </c>
      <c r="F70" s="24">
        <v>0</v>
      </c>
      <c r="G70" s="24">
        <v>0</v>
      </c>
      <c r="H70" s="24">
        <v>0</v>
      </c>
      <c r="I70" s="24">
        <v>0</v>
      </c>
      <c r="J70" s="24">
        <v>0</v>
      </c>
      <c r="K70" s="24">
        <f t="shared" si="2"/>
        <v>51095.199999999997</v>
      </c>
      <c r="L70" s="50" t="s">
        <v>138</v>
      </c>
      <c r="M70" s="50" t="s">
        <v>150</v>
      </c>
    </row>
    <row r="71" spans="1:13" x14ac:dyDescent="0.2">
      <c r="A71" s="51"/>
      <c r="B71" s="54"/>
      <c r="C71" s="13" t="s">
        <v>165</v>
      </c>
      <c r="D71" s="53"/>
      <c r="E71" s="24">
        <v>48347.1</v>
      </c>
      <c r="F71" s="24">
        <v>0</v>
      </c>
      <c r="G71" s="24">
        <v>0</v>
      </c>
      <c r="H71" s="24">
        <v>0</v>
      </c>
      <c r="I71" s="24">
        <v>0</v>
      </c>
      <c r="J71" s="24">
        <v>0</v>
      </c>
      <c r="K71" s="24">
        <f t="shared" si="2"/>
        <v>48347.1</v>
      </c>
      <c r="L71" s="50"/>
      <c r="M71" s="50"/>
    </row>
    <row r="72" spans="1:13" x14ac:dyDescent="0.2">
      <c r="A72" s="51"/>
      <c r="B72" s="54"/>
      <c r="C72" s="13" t="s">
        <v>166</v>
      </c>
      <c r="D72" s="53"/>
      <c r="E72" s="24">
        <v>893.2</v>
      </c>
      <c r="F72" s="24">
        <v>0</v>
      </c>
      <c r="G72" s="24">
        <v>0</v>
      </c>
      <c r="H72" s="24">
        <v>0</v>
      </c>
      <c r="I72" s="24">
        <v>0</v>
      </c>
      <c r="J72" s="24">
        <v>0</v>
      </c>
      <c r="K72" s="24">
        <f t="shared" si="2"/>
        <v>893.2</v>
      </c>
      <c r="L72" s="50"/>
      <c r="M72" s="50"/>
    </row>
    <row r="73" spans="1:13" x14ac:dyDescent="0.2">
      <c r="A73" s="51"/>
      <c r="B73" s="54"/>
      <c r="C73" s="13" t="s">
        <v>167</v>
      </c>
      <c r="D73" s="53"/>
      <c r="E73" s="24">
        <v>1854.9</v>
      </c>
      <c r="F73" s="24">
        <v>0</v>
      </c>
      <c r="G73" s="24">
        <v>0</v>
      </c>
      <c r="H73" s="24">
        <v>0</v>
      </c>
      <c r="I73" s="24">
        <v>0</v>
      </c>
      <c r="J73" s="24">
        <v>0</v>
      </c>
      <c r="K73" s="24">
        <f t="shared" ref="K73:K136" si="8">SUM(E73:J73)</f>
        <v>1854.9</v>
      </c>
      <c r="L73" s="50"/>
      <c r="M73" s="50"/>
    </row>
    <row r="74" spans="1:13" x14ac:dyDescent="0.2">
      <c r="A74" s="51"/>
      <c r="B74" s="54"/>
      <c r="C74" s="13" t="s">
        <v>168</v>
      </c>
      <c r="D74" s="53"/>
      <c r="E74" s="24">
        <v>0</v>
      </c>
      <c r="F74" s="24">
        <v>0</v>
      </c>
      <c r="G74" s="24">
        <v>0</v>
      </c>
      <c r="H74" s="24">
        <v>0</v>
      </c>
      <c r="I74" s="24">
        <v>0</v>
      </c>
      <c r="J74" s="24">
        <v>0</v>
      </c>
      <c r="K74" s="24">
        <f t="shared" si="8"/>
        <v>0</v>
      </c>
      <c r="L74" s="50"/>
      <c r="M74" s="50"/>
    </row>
    <row r="75" spans="1:13" x14ac:dyDescent="0.2">
      <c r="A75" s="51" t="s">
        <v>350</v>
      </c>
      <c r="B75" s="54" t="s">
        <v>74</v>
      </c>
      <c r="C75" s="13" t="s">
        <v>122</v>
      </c>
      <c r="D75" s="53" t="s">
        <v>295</v>
      </c>
      <c r="E75" s="24">
        <v>386009.08500000002</v>
      </c>
      <c r="F75" s="24">
        <v>0</v>
      </c>
      <c r="G75" s="24">
        <v>0</v>
      </c>
      <c r="H75" s="24">
        <v>0</v>
      </c>
      <c r="I75" s="24">
        <v>0</v>
      </c>
      <c r="J75" s="24">
        <v>0</v>
      </c>
      <c r="K75" s="24">
        <f t="shared" si="8"/>
        <v>386009.08500000002</v>
      </c>
      <c r="L75" s="50" t="s">
        <v>139</v>
      </c>
      <c r="M75" s="50" t="s">
        <v>230</v>
      </c>
    </row>
    <row r="76" spans="1:13" x14ac:dyDescent="0.2">
      <c r="A76" s="51"/>
      <c r="B76" s="54"/>
      <c r="C76" s="13" t="s">
        <v>165</v>
      </c>
      <c r="D76" s="53"/>
      <c r="E76" s="24">
        <v>311263.8</v>
      </c>
      <c r="F76" s="24">
        <v>0</v>
      </c>
      <c r="G76" s="24">
        <v>0</v>
      </c>
      <c r="H76" s="24">
        <v>0</v>
      </c>
      <c r="I76" s="24">
        <v>0</v>
      </c>
      <c r="J76" s="24">
        <v>0</v>
      </c>
      <c r="K76" s="24">
        <f t="shared" si="8"/>
        <v>311263.8</v>
      </c>
      <c r="L76" s="50"/>
      <c r="M76" s="50"/>
    </row>
    <row r="77" spans="1:13" x14ac:dyDescent="0.2">
      <c r="A77" s="51"/>
      <c r="B77" s="54"/>
      <c r="C77" s="13" t="s">
        <v>166</v>
      </c>
      <c r="D77" s="53"/>
      <c r="E77" s="24">
        <v>15973.9</v>
      </c>
      <c r="F77" s="24">
        <v>0</v>
      </c>
      <c r="G77" s="24">
        <v>0</v>
      </c>
      <c r="H77" s="24">
        <v>0</v>
      </c>
      <c r="I77" s="24">
        <v>0</v>
      </c>
      <c r="J77" s="24">
        <v>0</v>
      </c>
      <c r="K77" s="24">
        <f t="shared" si="8"/>
        <v>15973.9</v>
      </c>
      <c r="L77" s="50"/>
      <c r="M77" s="50"/>
    </row>
    <row r="78" spans="1:13" x14ac:dyDescent="0.2">
      <c r="A78" s="51"/>
      <c r="B78" s="54"/>
      <c r="C78" s="13" t="s">
        <v>167</v>
      </c>
      <c r="D78" s="53"/>
      <c r="E78" s="24">
        <v>58771.385000000002</v>
      </c>
      <c r="F78" s="24">
        <v>0</v>
      </c>
      <c r="G78" s="24">
        <v>0</v>
      </c>
      <c r="H78" s="24">
        <v>0</v>
      </c>
      <c r="I78" s="24">
        <v>0</v>
      </c>
      <c r="J78" s="24">
        <v>0</v>
      </c>
      <c r="K78" s="24">
        <f t="shared" si="8"/>
        <v>58771.385000000002</v>
      </c>
      <c r="L78" s="50"/>
      <c r="M78" s="50"/>
    </row>
    <row r="79" spans="1:13" x14ac:dyDescent="0.2">
      <c r="A79" s="51"/>
      <c r="B79" s="54"/>
      <c r="C79" s="13" t="s">
        <v>168</v>
      </c>
      <c r="D79" s="53"/>
      <c r="E79" s="24">
        <v>0</v>
      </c>
      <c r="F79" s="24">
        <v>0</v>
      </c>
      <c r="G79" s="24">
        <v>0</v>
      </c>
      <c r="H79" s="24">
        <v>0</v>
      </c>
      <c r="I79" s="24">
        <v>0</v>
      </c>
      <c r="J79" s="24">
        <v>0</v>
      </c>
      <c r="K79" s="24">
        <f t="shared" si="8"/>
        <v>0</v>
      </c>
      <c r="L79" s="50"/>
      <c r="M79" s="50"/>
    </row>
    <row r="80" spans="1:13" ht="19.899999999999999" customHeight="1" x14ac:dyDescent="0.2">
      <c r="A80" s="51" t="s">
        <v>351</v>
      </c>
      <c r="B80" s="54" t="s">
        <v>176</v>
      </c>
      <c r="C80" s="13" t="s">
        <v>122</v>
      </c>
      <c r="D80" s="53" t="s">
        <v>149</v>
      </c>
      <c r="E80" s="24">
        <v>15422.13</v>
      </c>
      <c r="F80" s="24">
        <v>0</v>
      </c>
      <c r="G80" s="24">
        <v>0</v>
      </c>
      <c r="H80" s="24">
        <v>0</v>
      </c>
      <c r="I80" s="24">
        <v>0</v>
      </c>
      <c r="J80" s="24">
        <v>0</v>
      </c>
      <c r="K80" s="24">
        <f t="shared" si="8"/>
        <v>15422.13</v>
      </c>
      <c r="L80" s="50" t="s">
        <v>138</v>
      </c>
      <c r="M80" s="50" t="s">
        <v>150</v>
      </c>
    </row>
    <row r="81" spans="1:13" ht="19.899999999999999" customHeight="1" x14ac:dyDescent="0.2">
      <c r="A81" s="51"/>
      <c r="B81" s="54"/>
      <c r="C81" s="13" t="s">
        <v>165</v>
      </c>
      <c r="D81" s="53"/>
      <c r="E81" s="24">
        <v>15053.74</v>
      </c>
      <c r="F81" s="24">
        <v>0</v>
      </c>
      <c r="G81" s="24">
        <v>0</v>
      </c>
      <c r="H81" s="24">
        <v>0</v>
      </c>
      <c r="I81" s="24">
        <v>0</v>
      </c>
      <c r="J81" s="24">
        <v>0</v>
      </c>
      <c r="K81" s="24">
        <f t="shared" si="8"/>
        <v>15053.74</v>
      </c>
      <c r="L81" s="50"/>
      <c r="M81" s="50"/>
    </row>
    <row r="82" spans="1:13" ht="19.899999999999999" customHeight="1" x14ac:dyDescent="0.2">
      <c r="A82" s="51"/>
      <c r="B82" s="54"/>
      <c r="C82" s="13" t="s">
        <v>166</v>
      </c>
      <c r="D82" s="53"/>
      <c r="E82" s="24">
        <v>0</v>
      </c>
      <c r="F82" s="24">
        <v>0</v>
      </c>
      <c r="G82" s="24">
        <v>0</v>
      </c>
      <c r="H82" s="24">
        <v>0</v>
      </c>
      <c r="I82" s="24">
        <v>0</v>
      </c>
      <c r="J82" s="24">
        <v>0</v>
      </c>
      <c r="K82" s="24">
        <f t="shared" si="8"/>
        <v>0</v>
      </c>
      <c r="L82" s="50"/>
      <c r="M82" s="50"/>
    </row>
    <row r="83" spans="1:13" ht="19.899999999999999" customHeight="1" x14ac:dyDescent="0.2">
      <c r="A83" s="51"/>
      <c r="B83" s="54"/>
      <c r="C83" s="13" t="s">
        <v>167</v>
      </c>
      <c r="D83" s="53"/>
      <c r="E83" s="24">
        <v>368.39</v>
      </c>
      <c r="F83" s="24">
        <v>0</v>
      </c>
      <c r="G83" s="24">
        <v>0</v>
      </c>
      <c r="H83" s="24">
        <v>0</v>
      </c>
      <c r="I83" s="24">
        <v>0</v>
      </c>
      <c r="J83" s="24">
        <v>0</v>
      </c>
      <c r="K83" s="24">
        <f t="shared" si="8"/>
        <v>368.39</v>
      </c>
      <c r="L83" s="50"/>
      <c r="M83" s="50"/>
    </row>
    <row r="84" spans="1:13" ht="19.899999999999999" customHeight="1" x14ac:dyDescent="0.2">
      <c r="A84" s="51"/>
      <c r="B84" s="54"/>
      <c r="C84" s="13" t="s">
        <v>168</v>
      </c>
      <c r="D84" s="53"/>
      <c r="E84" s="24">
        <v>0</v>
      </c>
      <c r="F84" s="24">
        <v>0</v>
      </c>
      <c r="G84" s="24">
        <v>0</v>
      </c>
      <c r="H84" s="24">
        <v>0</v>
      </c>
      <c r="I84" s="24">
        <v>0</v>
      </c>
      <c r="J84" s="24">
        <v>0</v>
      </c>
      <c r="K84" s="24">
        <f t="shared" si="8"/>
        <v>0</v>
      </c>
      <c r="L84" s="50"/>
      <c r="M84" s="50"/>
    </row>
    <row r="85" spans="1:13" x14ac:dyDescent="0.2">
      <c r="A85" s="51" t="s">
        <v>352</v>
      </c>
      <c r="B85" s="54" t="s">
        <v>85</v>
      </c>
      <c r="C85" s="13" t="s">
        <v>122</v>
      </c>
      <c r="D85" s="53" t="s">
        <v>149</v>
      </c>
      <c r="E85" s="24">
        <v>127435.68</v>
      </c>
      <c r="F85" s="24">
        <v>0</v>
      </c>
      <c r="G85" s="24">
        <v>0</v>
      </c>
      <c r="H85" s="24">
        <v>0</v>
      </c>
      <c r="I85" s="24">
        <v>0</v>
      </c>
      <c r="J85" s="24">
        <v>0</v>
      </c>
      <c r="K85" s="24">
        <f t="shared" si="8"/>
        <v>127435.68</v>
      </c>
      <c r="L85" s="50" t="s">
        <v>138</v>
      </c>
      <c r="M85" s="50" t="s">
        <v>150</v>
      </c>
    </row>
    <row r="86" spans="1:13" x14ac:dyDescent="0.2">
      <c r="A86" s="51"/>
      <c r="B86" s="54"/>
      <c r="C86" s="13" t="s">
        <v>165</v>
      </c>
      <c r="D86" s="53"/>
      <c r="E86" s="24">
        <v>115490.5</v>
      </c>
      <c r="F86" s="24">
        <v>0</v>
      </c>
      <c r="G86" s="24">
        <v>0</v>
      </c>
      <c r="H86" s="24">
        <v>0</v>
      </c>
      <c r="I86" s="24">
        <v>0</v>
      </c>
      <c r="J86" s="24">
        <v>0</v>
      </c>
      <c r="K86" s="24">
        <f t="shared" si="8"/>
        <v>115490.5</v>
      </c>
      <c r="L86" s="50"/>
      <c r="M86" s="50"/>
    </row>
    <row r="87" spans="1:13" x14ac:dyDescent="0.2">
      <c r="A87" s="51"/>
      <c r="B87" s="54"/>
      <c r="C87" s="13" t="s">
        <v>166</v>
      </c>
      <c r="D87" s="53"/>
      <c r="E87" s="24">
        <v>3289.2</v>
      </c>
      <c r="F87" s="24">
        <v>0</v>
      </c>
      <c r="G87" s="24">
        <v>0</v>
      </c>
      <c r="H87" s="24">
        <v>0</v>
      </c>
      <c r="I87" s="24">
        <v>0</v>
      </c>
      <c r="J87" s="24">
        <v>0</v>
      </c>
      <c r="K87" s="24">
        <f t="shared" si="8"/>
        <v>3289.2</v>
      </c>
      <c r="L87" s="50"/>
      <c r="M87" s="50"/>
    </row>
    <row r="88" spans="1:13" x14ac:dyDescent="0.2">
      <c r="A88" s="51"/>
      <c r="B88" s="54"/>
      <c r="C88" s="13" t="s">
        <v>167</v>
      </c>
      <c r="D88" s="53"/>
      <c r="E88" s="24">
        <v>8655.98</v>
      </c>
      <c r="F88" s="24">
        <v>0</v>
      </c>
      <c r="G88" s="24">
        <v>0</v>
      </c>
      <c r="H88" s="24">
        <v>0</v>
      </c>
      <c r="I88" s="24">
        <v>0</v>
      </c>
      <c r="J88" s="24">
        <v>0</v>
      </c>
      <c r="K88" s="24">
        <f t="shared" si="8"/>
        <v>8655.98</v>
      </c>
      <c r="L88" s="50"/>
      <c r="M88" s="50"/>
    </row>
    <row r="89" spans="1:13" x14ac:dyDescent="0.2">
      <c r="A89" s="51"/>
      <c r="B89" s="54"/>
      <c r="C89" s="13" t="s">
        <v>168</v>
      </c>
      <c r="D89" s="53"/>
      <c r="E89" s="24">
        <v>0</v>
      </c>
      <c r="F89" s="24">
        <v>0</v>
      </c>
      <c r="G89" s="24">
        <v>0</v>
      </c>
      <c r="H89" s="24">
        <v>0</v>
      </c>
      <c r="I89" s="24">
        <v>0</v>
      </c>
      <c r="J89" s="24">
        <v>0</v>
      </c>
      <c r="K89" s="24">
        <f t="shared" si="8"/>
        <v>0</v>
      </c>
      <c r="L89" s="50"/>
      <c r="M89" s="50"/>
    </row>
    <row r="90" spans="1:13" x14ac:dyDescent="0.2">
      <c r="A90" s="51" t="s">
        <v>353</v>
      </c>
      <c r="B90" s="54" t="s">
        <v>86</v>
      </c>
      <c r="C90" s="13" t="s">
        <v>122</v>
      </c>
      <c r="D90" s="53" t="s">
        <v>149</v>
      </c>
      <c r="E90" s="24">
        <v>40000</v>
      </c>
      <c r="F90" s="24">
        <v>5844.35</v>
      </c>
      <c r="G90" s="24">
        <v>0</v>
      </c>
      <c r="H90" s="24">
        <v>0</v>
      </c>
      <c r="I90" s="24">
        <v>0</v>
      </c>
      <c r="J90" s="24">
        <v>0</v>
      </c>
      <c r="K90" s="24">
        <f t="shared" si="8"/>
        <v>45844.35</v>
      </c>
      <c r="L90" s="50" t="s">
        <v>138</v>
      </c>
      <c r="M90" s="50" t="s">
        <v>150</v>
      </c>
    </row>
    <row r="91" spans="1:13" x14ac:dyDescent="0.2">
      <c r="A91" s="51"/>
      <c r="B91" s="54"/>
      <c r="C91" s="13" t="s">
        <v>165</v>
      </c>
      <c r="D91" s="53"/>
      <c r="E91" s="24">
        <v>39600</v>
      </c>
      <c r="F91" s="24">
        <v>5785.91</v>
      </c>
      <c r="G91" s="24">
        <v>0</v>
      </c>
      <c r="H91" s="24">
        <v>0</v>
      </c>
      <c r="I91" s="24">
        <v>0</v>
      </c>
      <c r="J91" s="24">
        <v>0</v>
      </c>
      <c r="K91" s="24">
        <f t="shared" si="8"/>
        <v>45385.91</v>
      </c>
      <c r="L91" s="50"/>
      <c r="M91" s="50"/>
    </row>
    <row r="92" spans="1:13" x14ac:dyDescent="0.2">
      <c r="A92" s="51"/>
      <c r="B92" s="54"/>
      <c r="C92" s="13" t="s">
        <v>166</v>
      </c>
      <c r="D92" s="53"/>
      <c r="E92" s="24">
        <v>200</v>
      </c>
      <c r="F92" s="24">
        <v>29.22</v>
      </c>
      <c r="G92" s="24">
        <v>0</v>
      </c>
      <c r="H92" s="24">
        <v>0</v>
      </c>
      <c r="I92" s="24">
        <v>0</v>
      </c>
      <c r="J92" s="24">
        <v>0</v>
      </c>
      <c r="K92" s="24">
        <f t="shared" si="8"/>
        <v>229.22</v>
      </c>
      <c r="L92" s="50"/>
      <c r="M92" s="50"/>
    </row>
    <row r="93" spans="1:13" x14ac:dyDescent="0.2">
      <c r="A93" s="51"/>
      <c r="B93" s="54"/>
      <c r="C93" s="13" t="s">
        <v>167</v>
      </c>
      <c r="D93" s="53"/>
      <c r="E93" s="24">
        <v>200</v>
      </c>
      <c r="F93" s="24">
        <v>29.22</v>
      </c>
      <c r="G93" s="24">
        <v>0</v>
      </c>
      <c r="H93" s="24">
        <v>0</v>
      </c>
      <c r="I93" s="24">
        <v>0</v>
      </c>
      <c r="J93" s="24">
        <v>0</v>
      </c>
      <c r="K93" s="24">
        <f t="shared" si="8"/>
        <v>229.22</v>
      </c>
      <c r="L93" s="50"/>
      <c r="M93" s="50"/>
    </row>
    <row r="94" spans="1:13" x14ac:dyDescent="0.2">
      <c r="A94" s="51"/>
      <c r="B94" s="54"/>
      <c r="C94" s="13" t="s">
        <v>168</v>
      </c>
      <c r="D94" s="53"/>
      <c r="E94" s="24">
        <v>0</v>
      </c>
      <c r="F94" s="24">
        <v>0</v>
      </c>
      <c r="G94" s="24">
        <v>0</v>
      </c>
      <c r="H94" s="24">
        <v>0</v>
      </c>
      <c r="I94" s="24">
        <v>0</v>
      </c>
      <c r="J94" s="24">
        <v>0</v>
      </c>
      <c r="K94" s="24">
        <f t="shared" si="8"/>
        <v>0</v>
      </c>
      <c r="L94" s="50"/>
      <c r="M94" s="50"/>
    </row>
    <row r="95" spans="1:13" x14ac:dyDescent="0.2">
      <c r="A95" s="51" t="s">
        <v>153</v>
      </c>
      <c r="B95" s="54" t="s">
        <v>234</v>
      </c>
      <c r="C95" s="13" t="s">
        <v>122</v>
      </c>
      <c r="D95" s="53" t="s">
        <v>149</v>
      </c>
      <c r="E95" s="24">
        <v>5265.8</v>
      </c>
      <c r="F95" s="24">
        <v>0</v>
      </c>
      <c r="G95" s="24">
        <v>0</v>
      </c>
      <c r="H95" s="24">
        <v>0</v>
      </c>
      <c r="I95" s="24">
        <v>0</v>
      </c>
      <c r="J95" s="24">
        <v>0</v>
      </c>
      <c r="K95" s="24">
        <f t="shared" si="8"/>
        <v>5265.8</v>
      </c>
      <c r="L95" s="50" t="s">
        <v>138</v>
      </c>
      <c r="M95" s="50" t="s">
        <v>150</v>
      </c>
    </row>
    <row r="96" spans="1:13" x14ac:dyDescent="0.2">
      <c r="A96" s="51"/>
      <c r="B96" s="54"/>
      <c r="C96" s="13" t="s">
        <v>165</v>
      </c>
      <c r="D96" s="53"/>
      <c r="E96" s="24">
        <v>0</v>
      </c>
      <c r="F96" s="24">
        <v>0</v>
      </c>
      <c r="G96" s="24">
        <v>0</v>
      </c>
      <c r="H96" s="24">
        <v>0</v>
      </c>
      <c r="I96" s="24">
        <v>0</v>
      </c>
      <c r="J96" s="24">
        <v>0</v>
      </c>
      <c r="K96" s="24">
        <f t="shared" si="8"/>
        <v>0</v>
      </c>
      <c r="L96" s="50"/>
      <c r="M96" s="50"/>
    </row>
    <row r="97" spans="1:13" x14ac:dyDescent="0.2">
      <c r="A97" s="51"/>
      <c r="B97" s="54"/>
      <c r="C97" s="13" t="s">
        <v>166</v>
      </c>
      <c r="D97" s="53"/>
      <c r="E97" s="24">
        <v>0</v>
      </c>
      <c r="F97" s="24">
        <v>0</v>
      </c>
      <c r="G97" s="24">
        <v>0</v>
      </c>
      <c r="H97" s="24">
        <v>0</v>
      </c>
      <c r="I97" s="24">
        <v>0</v>
      </c>
      <c r="J97" s="24">
        <v>0</v>
      </c>
      <c r="K97" s="24">
        <f t="shared" si="8"/>
        <v>0</v>
      </c>
      <c r="L97" s="50"/>
      <c r="M97" s="50"/>
    </row>
    <row r="98" spans="1:13" x14ac:dyDescent="0.2">
      <c r="A98" s="51"/>
      <c r="B98" s="54"/>
      <c r="C98" s="13" t="s">
        <v>167</v>
      </c>
      <c r="D98" s="53"/>
      <c r="E98" s="24">
        <v>5265.8</v>
      </c>
      <c r="F98" s="24">
        <v>0</v>
      </c>
      <c r="G98" s="24">
        <v>0</v>
      </c>
      <c r="H98" s="24">
        <v>0</v>
      </c>
      <c r="I98" s="24">
        <v>0</v>
      </c>
      <c r="J98" s="24">
        <v>0</v>
      </c>
      <c r="K98" s="24">
        <f t="shared" si="8"/>
        <v>5265.8</v>
      </c>
      <c r="L98" s="50"/>
      <c r="M98" s="50"/>
    </row>
    <row r="99" spans="1:13" x14ac:dyDescent="0.2">
      <c r="A99" s="51"/>
      <c r="B99" s="54"/>
      <c r="C99" s="13" t="s">
        <v>168</v>
      </c>
      <c r="D99" s="53"/>
      <c r="E99" s="24">
        <v>0</v>
      </c>
      <c r="F99" s="24">
        <v>0</v>
      </c>
      <c r="G99" s="24">
        <v>0</v>
      </c>
      <c r="H99" s="24">
        <v>0</v>
      </c>
      <c r="I99" s="24">
        <v>0</v>
      </c>
      <c r="J99" s="24">
        <v>0</v>
      </c>
      <c r="K99" s="24">
        <f t="shared" si="8"/>
        <v>0</v>
      </c>
      <c r="L99" s="50"/>
      <c r="M99" s="50"/>
    </row>
    <row r="100" spans="1:13" x14ac:dyDescent="0.2">
      <c r="A100" s="51" t="s">
        <v>154</v>
      </c>
      <c r="B100" s="54" t="s">
        <v>87</v>
      </c>
      <c r="C100" s="13" t="s">
        <v>122</v>
      </c>
      <c r="D100" s="53" t="s">
        <v>149</v>
      </c>
      <c r="E100" s="24">
        <v>0</v>
      </c>
      <c r="F100" s="24">
        <v>0</v>
      </c>
      <c r="G100" s="24">
        <v>167489.1</v>
      </c>
      <c r="H100" s="24">
        <v>167489.1</v>
      </c>
      <c r="I100" s="24">
        <v>0</v>
      </c>
      <c r="J100" s="24">
        <v>0</v>
      </c>
      <c r="K100" s="24">
        <f t="shared" si="8"/>
        <v>334978.2</v>
      </c>
      <c r="L100" s="50" t="s">
        <v>138</v>
      </c>
      <c r="M100" s="50" t="s">
        <v>150</v>
      </c>
    </row>
    <row r="101" spans="1:13" x14ac:dyDescent="0.2">
      <c r="A101" s="51"/>
      <c r="B101" s="54"/>
      <c r="C101" s="13" t="s">
        <v>165</v>
      </c>
      <c r="D101" s="53"/>
      <c r="E101" s="24">
        <v>0</v>
      </c>
      <c r="F101" s="24">
        <v>0</v>
      </c>
      <c r="G101" s="24">
        <v>139015.9</v>
      </c>
      <c r="H101" s="24">
        <v>139015.9</v>
      </c>
      <c r="I101" s="24">
        <v>0</v>
      </c>
      <c r="J101" s="24">
        <v>0</v>
      </c>
      <c r="K101" s="24">
        <f t="shared" si="8"/>
        <v>278031.8</v>
      </c>
      <c r="L101" s="50"/>
      <c r="M101" s="50"/>
    </row>
    <row r="102" spans="1:13" x14ac:dyDescent="0.2">
      <c r="A102" s="51"/>
      <c r="B102" s="54"/>
      <c r="C102" s="13" t="s">
        <v>166</v>
      </c>
      <c r="D102" s="53"/>
      <c r="E102" s="24">
        <v>0</v>
      </c>
      <c r="F102" s="24">
        <v>0</v>
      </c>
      <c r="G102" s="24">
        <v>5694.7</v>
      </c>
      <c r="H102" s="24">
        <v>5694.7</v>
      </c>
      <c r="I102" s="24">
        <v>0</v>
      </c>
      <c r="J102" s="24">
        <v>0</v>
      </c>
      <c r="K102" s="24">
        <f t="shared" si="8"/>
        <v>11389.4</v>
      </c>
      <c r="L102" s="50"/>
      <c r="M102" s="50"/>
    </row>
    <row r="103" spans="1:13" x14ac:dyDescent="0.2">
      <c r="A103" s="51"/>
      <c r="B103" s="54"/>
      <c r="C103" s="13" t="s">
        <v>167</v>
      </c>
      <c r="D103" s="53"/>
      <c r="E103" s="24">
        <v>0</v>
      </c>
      <c r="F103" s="24">
        <v>0</v>
      </c>
      <c r="G103" s="24">
        <v>22778.5</v>
      </c>
      <c r="H103" s="24">
        <v>22778.5</v>
      </c>
      <c r="I103" s="24">
        <v>0</v>
      </c>
      <c r="J103" s="24">
        <v>0</v>
      </c>
      <c r="K103" s="24">
        <f t="shared" si="8"/>
        <v>45557</v>
      </c>
      <c r="L103" s="50"/>
      <c r="M103" s="50"/>
    </row>
    <row r="104" spans="1:13" x14ac:dyDescent="0.2">
      <c r="A104" s="51"/>
      <c r="B104" s="54"/>
      <c r="C104" s="13" t="s">
        <v>168</v>
      </c>
      <c r="D104" s="53"/>
      <c r="E104" s="24">
        <v>0</v>
      </c>
      <c r="F104" s="24">
        <v>0</v>
      </c>
      <c r="G104" s="24">
        <v>0</v>
      </c>
      <c r="H104" s="24">
        <v>0</v>
      </c>
      <c r="I104" s="24">
        <v>0</v>
      </c>
      <c r="J104" s="24">
        <v>0</v>
      </c>
      <c r="K104" s="24">
        <f t="shared" si="8"/>
        <v>0</v>
      </c>
      <c r="L104" s="50"/>
      <c r="M104" s="50"/>
    </row>
    <row r="105" spans="1:13" x14ac:dyDescent="0.2">
      <c r="A105" s="51" t="s">
        <v>155</v>
      </c>
      <c r="B105" s="54" t="s">
        <v>159</v>
      </c>
      <c r="C105" s="13" t="s">
        <v>122</v>
      </c>
      <c r="D105" s="53" t="s">
        <v>149</v>
      </c>
      <c r="E105" s="24">
        <v>1598.7</v>
      </c>
      <c r="F105" s="24">
        <v>1921.97</v>
      </c>
      <c r="G105" s="24">
        <v>0</v>
      </c>
      <c r="H105" s="24">
        <v>0</v>
      </c>
      <c r="I105" s="24">
        <v>0</v>
      </c>
      <c r="J105" s="24">
        <v>0</v>
      </c>
      <c r="K105" s="24">
        <f t="shared" si="8"/>
        <v>3520.67</v>
      </c>
      <c r="L105" s="50" t="s">
        <v>138</v>
      </c>
      <c r="M105" s="50" t="s">
        <v>150</v>
      </c>
    </row>
    <row r="106" spans="1:13" x14ac:dyDescent="0.2">
      <c r="A106" s="51"/>
      <c r="B106" s="54"/>
      <c r="C106" s="13" t="s">
        <v>165</v>
      </c>
      <c r="D106" s="53"/>
      <c r="E106" s="24">
        <v>0</v>
      </c>
      <c r="F106" s="24">
        <v>0</v>
      </c>
      <c r="G106" s="24">
        <v>0</v>
      </c>
      <c r="H106" s="24">
        <v>0</v>
      </c>
      <c r="I106" s="24">
        <v>0</v>
      </c>
      <c r="J106" s="24">
        <v>0</v>
      </c>
      <c r="K106" s="24">
        <f t="shared" si="8"/>
        <v>0</v>
      </c>
      <c r="L106" s="50"/>
      <c r="M106" s="50"/>
    </row>
    <row r="107" spans="1:13" x14ac:dyDescent="0.2">
      <c r="A107" s="51"/>
      <c r="B107" s="54"/>
      <c r="C107" s="13" t="s">
        <v>166</v>
      </c>
      <c r="D107" s="53"/>
      <c r="E107" s="24">
        <v>0</v>
      </c>
      <c r="F107" s="24">
        <v>0</v>
      </c>
      <c r="G107" s="24">
        <v>0</v>
      </c>
      <c r="H107" s="24">
        <v>0</v>
      </c>
      <c r="I107" s="24">
        <v>0</v>
      </c>
      <c r="J107" s="24">
        <v>0</v>
      </c>
      <c r="K107" s="24">
        <f t="shared" si="8"/>
        <v>0</v>
      </c>
      <c r="L107" s="50"/>
      <c r="M107" s="50"/>
    </row>
    <row r="108" spans="1:13" x14ac:dyDescent="0.2">
      <c r="A108" s="51"/>
      <c r="B108" s="54"/>
      <c r="C108" s="13" t="s">
        <v>167</v>
      </c>
      <c r="D108" s="53"/>
      <c r="E108" s="24">
        <v>1598.7</v>
      </c>
      <c r="F108" s="24">
        <v>1921.97</v>
      </c>
      <c r="G108" s="24">
        <v>0</v>
      </c>
      <c r="H108" s="24">
        <v>0</v>
      </c>
      <c r="I108" s="24">
        <v>0</v>
      </c>
      <c r="J108" s="24">
        <v>0</v>
      </c>
      <c r="K108" s="24">
        <f t="shared" si="8"/>
        <v>3520.67</v>
      </c>
      <c r="L108" s="50"/>
      <c r="M108" s="50"/>
    </row>
    <row r="109" spans="1:13" x14ac:dyDescent="0.2">
      <c r="A109" s="51"/>
      <c r="B109" s="54"/>
      <c r="C109" s="13" t="s">
        <v>168</v>
      </c>
      <c r="D109" s="53"/>
      <c r="E109" s="24">
        <v>0</v>
      </c>
      <c r="F109" s="24">
        <v>0</v>
      </c>
      <c r="G109" s="24">
        <v>0</v>
      </c>
      <c r="H109" s="24">
        <v>0</v>
      </c>
      <c r="I109" s="24">
        <v>0</v>
      </c>
      <c r="J109" s="24">
        <v>0</v>
      </c>
      <c r="K109" s="24">
        <f t="shared" si="8"/>
        <v>0</v>
      </c>
      <c r="L109" s="50"/>
      <c r="M109" s="50"/>
    </row>
    <row r="110" spans="1:13" x14ac:dyDescent="0.2">
      <c r="A110" s="51" t="s">
        <v>163</v>
      </c>
      <c r="B110" s="54" t="s">
        <v>75</v>
      </c>
      <c r="C110" s="13" t="s">
        <v>122</v>
      </c>
      <c r="D110" s="53" t="s">
        <v>149</v>
      </c>
      <c r="E110" s="24">
        <v>7488.3</v>
      </c>
      <c r="F110" s="24">
        <v>200</v>
      </c>
      <c r="G110" s="24">
        <v>0</v>
      </c>
      <c r="H110" s="24">
        <v>0</v>
      </c>
      <c r="I110" s="24">
        <v>0</v>
      </c>
      <c r="J110" s="24">
        <v>0</v>
      </c>
      <c r="K110" s="24">
        <f t="shared" si="8"/>
        <v>7688.3</v>
      </c>
      <c r="L110" s="50" t="s">
        <v>138</v>
      </c>
      <c r="M110" s="50" t="s">
        <v>150</v>
      </c>
    </row>
    <row r="111" spans="1:13" x14ac:dyDescent="0.2">
      <c r="A111" s="51"/>
      <c r="B111" s="54"/>
      <c r="C111" s="13" t="s">
        <v>165</v>
      </c>
      <c r="D111" s="53"/>
      <c r="E111" s="24">
        <v>0</v>
      </c>
      <c r="F111" s="24">
        <v>0</v>
      </c>
      <c r="G111" s="24">
        <v>0</v>
      </c>
      <c r="H111" s="24">
        <v>0</v>
      </c>
      <c r="I111" s="24">
        <v>0</v>
      </c>
      <c r="J111" s="24">
        <v>0</v>
      </c>
      <c r="K111" s="24">
        <f t="shared" si="8"/>
        <v>0</v>
      </c>
      <c r="L111" s="50"/>
      <c r="M111" s="50"/>
    </row>
    <row r="112" spans="1:13" x14ac:dyDescent="0.2">
      <c r="A112" s="51"/>
      <c r="B112" s="54"/>
      <c r="C112" s="13" t="s">
        <v>166</v>
      </c>
      <c r="D112" s="53"/>
      <c r="E112" s="24">
        <v>0</v>
      </c>
      <c r="F112" s="24">
        <v>0</v>
      </c>
      <c r="G112" s="24">
        <v>0</v>
      </c>
      <c r="H112" s="24">
        <v>0</v>
      </c>
      <c r="I112" s="24">
        <v>0</v>
      </c>
      <c r="J112" s="24">
        <v>0</v>
      </c>
      <c r="K112" s="24">
        <f t="shared" si="8"/>
        <v>0</v>
      </c>
      <c r="L112" s="50"/>
      <c r="M112" s="50"/>
    </row>
    <row r="113" spans="1:13" x14ac:dyDescent="0.2">
      <c r="A113" s="51"/>
      <c r="B113" s="54"/>
      <c r="C113" s="13" t="s">
        <v>167</v>
      </c>
      <c r="D113" s="53"/>
      <c r="E113" s="24">
        <v>7488.3</v>
      </c>
      <c r="F113" s="24">
        <v>200</v>
      </c>
      <c r="G113" s="24">
        <v>0</v>
      </c>
      <c r="H113" s="24">
        <v>0</v>
      </c>
      <c r="I113" s="24">
        <v>0</v>
      </c>
      <c r="J113" s="24">
        <v>0</v>
      </c>
      <c r="K113" s="24">
        <f t="shared" si="8"/>
        <v>7688.3</v>
      </c>
      <c r="L113" s="50"/>
      <c r="M113" s="50"/>
    </row>
    <row r="114" spans="1:13" ht="36" customHeight="1" x14ac:dyDescent="0.2">
      <c r="A114" s="51"/>
      <c r="B114" s="54"/>
      <c r="C114" s="13" t="s">
        <v>168</v>
      </c>
      <c r="D114" s="53"/>
      <c r="E114" s="24">
        <v>0</v>
      </c>
      <c r="F114" s="24">
        <v>0</v>
      </c>
      <c r="G114" s="24">
        <v>0</v>
      </c>
      <c r="H114" s="24">
        <v>0</v>
      </c>
      <c r="I114" s="24">
        <v>0</v>
      </c>
      <c r="J114" s="24">
        <v>0</v>
      </c>
      <c r="K114" s="24">
        <f t="shared" si="8"/>
        <v>0</v>
      </c>
      <c r="L114" s="50"/>
      <c r="M114" s="50"/>
    </row>
    <row r="115" spans="1:13" x14ac:dyDescent="0.2">
      <c r="A115" s="51" t="s">
        <v>354</v>
      </c>
      <c r="B115" s="54" t="s">
        <v>198</v>
      </c>
      <c r="C115" s="13" t="s">
        <v>122</v>
      </c>
      <c r="D115" s="53" t="s">
        <v>149</v>
      </c>
      <c r="E115" s="24">
        <v>58697.8</v>
      </c>
      <c r="F115" s="24">
        <v>0</v>
      </c>
      <c r="G115" s="24">
        <v>0</v>
      </c>
      <c r="H115" s="24">
        <v>0</v>
      </c>
      <c r="I115" s="24">
        <v>0</v>
      </c>
      <c r="J115" s="24">
        <v>0</v>
      </c>
      <c r="K115" s="24">
        <f t="shared" si="8"/>
        <v>58697.8</v>
      </c>
      <c r="L115" s="50" t="s">
        <v>138</v>
      </c>
      <c r="M115" s="50" t="s">
        <v>150</v>
      </c>
    </row>
    <row r="116" spans="1:13" x14ac:dyDescent="0.2">
      <c r="A116" s="51"/>
      <c r="B116" s="54"/>
      <c r="C116" s="13" t="s">
        <v>165</v>
      </c>
      <c r="D116" s="53"/>
      <c r="E116" s="24">
        <v>58110.8</v>
      </c>
      <c r="F116" s="24">
        <v>0</v>
      </c>
      <c r="G116" s="24">
        <v>0</v>
      </c>
      <c r="H116" s="24">
        <v>0</v>
      </c>
      <c r="I116" s="24">
        <v>0</v>
      </c>
      <c r="J116" s="24">
        <v>0</v>
      </c>
      <c r="K116" s="24">
        <f t="shared" si="8"/>
        <v>58110.8</v>
      </c>
      <c r="L116" s="50"/>
      <c r="M116" s="50"/>
    </row>
    <row r="117" spans="1:13" x14ac:dyDescent="0.2">
      <c r="A117" s="51"/>
      <c r="B117" s="54"/>
      <c r="C117" s="13" t="s">
        <v>166</v>
      </c>
      <c r="D117" s="53"/>
      <c r="E117" s="24">
        <v>293.5</v>
      </c>
      <c r="F117" s="24">
        <v>0</v>
      </c>
      <c r="G117" s="24">
        <v>0</v>
      </c>
      <c r="H117" s="24">
        <v>0</v>
      </c>
      <c r="I117" s="24">
        <v>0</v>
      </c>
      <c r="J117" s="24">
        <v>0</v>
      </c>
      <c r="K117" s="24">
        <f t="shared" si="8"/>
        <v>293.5</v>
      </c>
      <c r="L117" s="50"/>
      <c r="M117" s="50"/>
    </row>
    <row r="118" spans="1:13" x14ac:dyDescent="0.2">
      <c r="A118" s="51"/>
      <c r="B118" s="54"/>
      <c r="C118" s="13" t="s">
        <v>167</v>
      </c>
      <c r="D118" s="53"/>
      <c r="E118" s="24">
        <v>293.5</v>
      </c>
      <c r="F118" s="24">
        <v>0</v>
      </c>
      <c r="G118" s="24">
        <v>0</v>
      </c>
      <c r="H118" s="24">
        <v>0</v>
      </c>
      <c r="I118" s="24">
        <v>0</v>
      </c>
      <c r="J118" s="24">
        <v>0</v>
      </c>
      <c r="K118" s="24">
        <f t="shared" si="8"/>
        <v>293.5</v>
      </c>
      <c r="L118" s="50"/>
      <c r="M118" s="50"/>
    </row>
    <row r="119" spans="1:13" x14ac:dyDescent="0.2">
      <c r="A119" s="51"/>
      <c r="B119" s="54"/>
      <c r="C119" s="13" t="s">
        <v>168</v>
      </c>
      <c r="D119" s="53"/>
      <c r="E119" s="24">
        <v>0</v>
      </c>
      <c r="F119" s="24">
        <v>0</v>
      </c>
      <c r="G119" s="24">
        <v>0</v>
      </c>
      <c r="H119" s="24">
        <v>0</v>
      </c>
      <c r="I119" s="24">
        <v>0</v>
      </c>
      <c r="J119" s="24">
        <v>0</v>
      </c>
      <c r="K119" s="24">
        <f t="shared" si="8"/>
        <v>0</v>
      </c>
      <c r="L119" s="50"/>
      <c r="M119" s="50"/>
    </row>
    <row r="120" spans="1:13" x14ac:dyDescent="0.2">
      <c r="A120" s="51" t="s">
        <v>355</v>
      </c>
      <c r="B120" s="54" t="s">
        <v>231</v>
      </c>
      <c r="C120" s="13" t="s">
        <v>122</v>
      </c>
      <c r="D120" s="53" t="s">
        <v>149</v>
      </c>
      <c r="E120" s="24">
        <v>9492</v>
      </c>
      <c r="F120" s="24">
        <v>0</v>
      </c>
      <c r="G120" s="24">
        <v>0</v>
      </c>
      <c r="H120" s="24">
        <v>0</v>
      </c>
      <c r="I120" s="24">
        <v>0</v>
      </c>
      <c r="J120" s="24">
        <v>0</v>
      </c>
      <c r="K120" s="24">
        <f t="shared" si="8"/>
        <v>9492</v>
      </c>
      <c r="L120" s="50" t="s">
        <v>139</v>
      </c>
      <c r="M120" s="50" t="s">
        <v>150</v>
      </c>
    </row>
    <row r="121" spans="1:13" x14ac:dyDescent="0.2">
      <c r="A121" s="51"/>
      <c r="B121" s="54"/>
      <c r="C121" s="13" t="s">
        <v>165</v>
      </c>
      <c r="D121" s="53"/>
      <c r="E121" s="24">
        <v>0</v>
      </c>
      <c r="F121" s="24">
        <v>0</v>
      </c>
      <c r="G121" s="24">
        <v>0</v>
      </c>
      <c r="H121" s="24">
        <v>0</v>
      </c>
      <c r="I121" s="24">
        <v>0</v>
      </c>
      <c r="J121" s="24">
        <v>0</v>
      </c>
      <c r="K121" s="24">
        <f t="shared" si="8"/>
        <v>0</v>
      </c>
      <c r="L121" s="50"/>
      <c r="M121" s="50"/>
    </row>
    <row r="122" spans="1:13" x14ac:dyDescent="0.2">
      <c r="A122" s="51"/>
      <c r="B122" s="54"/>
      <c r="C122" s="13" t="s">
        <v>166</v>
      </c>
      <c r="D122" s="53"/>
      <c r="E122" s="24">
        <v>0</v>
      </c>
      <c r="F122" s="24">
        <v>0</v>
      </c>
      <c r="G122" s="24">
        <v>0</v>
      </c>
      <c r="H122" s="24">
        <v>0</v>
      </c>
      <c r="I122" s="24">
        <v>0</v>
      </c>
      <c r="J122" s="24">
        <v>0</v>
      </c>
      <c r="K122" s="24">
        <f t="shared" si="8"/>
        <v>0</v>
      </c>
      <c r="L122" s="50"/>
      <c r="M122" s="50"/>
    </row>
    <row r="123" spans="1:13" x14ac:dyDescent="0.2">
      <c r="A123" s="51"/>
      <c r="B123" s="54"/>
      <c r="C123" s="13" t="s">
        <v>167</v>
      </c>
      <c r="D123" s="53"/>
      <c r="E123" s="24">
        <v>9492</v>
      </c>
      <c r="F123" s="24">
        <v>0</v>
      </c>
      <c r="G123" s="24">
        <v>0</v>
      </c>
      <c r="H123" s="24">
        <v>0</v>
      </c>
      <c r="I123" s="24">
        <v>0</v>
      </c>
      <c r="J123" s="24">
        <v>0</v>
      </c>
      <c r="K123" s="24">
        <f t="shared" si="8"/>
        <v>9492</v>
      </c>
      <c r="L123" s="50"/>
      <c r="M123" s="50"/>
    </row>
    <row r="124" spans="1:13" x14ac:dyDescent="0.2">
      <c r="A124" s="51"/>
      <c r="B124" s="54"/>
      <c r="C124" s="13" t="s">
        <v>168</v>
      </c>
      <c r="D124" s="53"/>
      <c r="E124" s="24">
        <v>0</v>
      </c>
      <c r="F124" s="24">
        <v>0</v>
      </c>
      <c r="G124" s="24">
        <v>0</v>
      </c>
      <c r="H124" s="24">
        <v>0</v>
      </c>
      <c r="I124" s="24">
        <v>0</v>
      </c>
      <c r="J124" s="24">
        <v>0</v>
      </c>
      <c r="K124" s="24">
        <f t="shared" si="8"/>
        <v>0</v>
      </c>
      <c r="L124" s="50"/>
      <c r="M124" s="50"/>
    </row>
    <row r="125" spans="1:13" x14ac:dyDescent="0.2">
      <c r="A125" s="51" t="s">
        <v>356</v>
      </c>
      <c r="B125" s="54" t="s">
        <v>164</v>
      </c>
      <c r="C125" s="13" t="s">
        <v>122</v>
      </c>
      <c r="D125" s="53" t="s">
        <v>149</v>
      </c>
      <c r="E125" s="24">
        <v>20816.900000000001</v>
      </c>
      <c r="F125" s="24">
        <v>0</v>
      </c>
      <c r="G125" s="24">
        <v>0</v>
      </c>
      <c r="H125" s="24">
        <v>0</v>
      </c>
      <c r="I125" s="24">
        <v>0</v>
      </c>
      <c r="J125" s="24">
        <v>0</v>
      </c>
      <c r="K125" s="24">
        <f t="shared" si="8"/>
        <v>20816.900000000001</v>
      </c>
      <c r="L125" s="50" t="s">
        <v>138</v>
      </c>
      <c r="M125" s="50" t="s">
        <v>150</v>
      </c>
    </row>
    <row r="126" spans="1:13" x14ac:dyDescent="0.2">
      <c r="A126" s="51"/>
      <c r="B126" s="54"/>
      <c r="C126" s="13" t="s">
        <v>165</v>
      </c>
      <c r="D126" s="53"/>
      <c r="E126" s="24">
        <v>0</v>
      </c>
      <c r="F126" s="24">
        <v>0</v>
      </c>
      <c r="G126" s="24">
        <v>0</v>
      </c>
      <c r="H126" s="24">
        <v>0</v>
      </c>
      <c r="I126" s="24">
        <v>0</v>
      </c>
      <c r="J126" s="24">
        <v>0</v>
      </c>
      <c r="K126" s="24">
        <f t="shared" si="8"/>
        <v>0</v>
      </c>
      <c r="L126" s="50"/>
      <c r="M126" s="50"/>
    </row>
    <row r="127" spans="1:13" x14ac:dyDescent="0.2">
      <c r="A127" s="51"/>
      <c r="B127" s="54"/>
      <c r="C127" s="13" t="s">
        <v>166</v>
      </c>
      <c r="D127" s="53"/>
      <c r="E127" s="24">
        <v>0</v>
      </c>
      <c r="F127" s="24">
        <v>0</v>
      </c>
      <c r="G127" s="24">
        <v>0</v>
      </c>
      <c r="H127" s="24">
        <v>0</v>
      </c>
      <c r="I127" s="24">
        <v>0</v>
      </c>
      <c r="J127" s="24">
        <v>0</v>
      </c>
      <c r="K127" s="24">
        <f t="shared" si="8"/>
        <v>0</v>
      </c>
      <c r="L127" s="50"/>
      <c r="M127" s="50"/>
    </row>
    <row r="128" spans="1:13" x14ac:dyDescent="0.2">
      <c r="A128" s="51"/>
      <c r="B128" s="54"/>
      <c r="C128" s="13" t="s">
        <v>167</v>
      </c>
      <c r="D128" s="53"/>
      <c r="E128" s="24">
        <v>20816.900000000001</v>
      </c>
      <c r="F128" s="24">
        <v>0</v>
      </c>
      <c r="G128" s="24">
        <v>0</v>
      </c>
      <c r="H128" s="24">
        <v>0</v>
      </c>
      <c r="I128" s="24">
        <v>0</v>
      </c>
      <c r="J128" s="24">
        <v>0</v>
      </c>
      <c r="K128" s="24">
        <f t="shared" si="8"/>
        <v>20816.900000000001</v>
      </c>
      <c r="L128" s="50"/>
      <c r="M128" s="50"/>
    </row>
    <row r="129" spans="1:13" x14ac:dyDescent="0.2">
      <c r="A129" s="51"/>
      <c r="B129" s="54"/>
      <c r="C129" s="13" t="s">
        <v>168</v>
      </c>
      <c r="D129" s="53"/>
      <c r="E129" s="24">
        <v>0</v>
      </c>
      <c r="F129" s="24">
        <v>0</v>
      </c>
      <c r="G129" s="24">
        <v>0</v>
      </c>
      <c r="H129" s="24">
        <v>0</v>
      </c>
      <c r="I129" s="24">
        <v>0</v>
      </c>
      <c r="J129" s="24">
        <v>0</v>
      </c>
      <c r="K129" s="24">
        <f t="shared" si="8"/>
        <v>0</v>
      </c>
      <c r="L129" s="50"/>
      <c r="M129" s="50"/>
    </row>
    <row r="130" spans="1:13" x14ac:dyDescent="0.2">
      <c r="A130" s="51" t="s">
        <v>181</v>
      </c>
      <c r="B130" s="54" t="s">
        <v>161</v>
      </c>
      <c r="C130" s="13" t="s">
        <v>122</v>
      </c>
      <c r="D130" s="53" t="s">
        <v>149</v>
      </c>
      <c r="E130" s="24">
        <v>1302.539</v>
      </c>
      <c r="F130" s="24">
        <v>0</v>
      </c>
      <c r="G130" s="24">
        <v>0</v>
      </c>
      <c r="H130" s="24">
        <v>0</v>
      </c>
      <c r="I130" s="24">
        <v>0</v>
      </c>
      <c r="J130" s="24">
        <v>0</v>
      </c>
      <c r="K130" s="24">
        <f t="shared" si="8"/>
        <v>1302.539</v>
      </c>
      <c r="L130" s="50" t="s">
        <v>138</v>
      </c>
      <c r="M130" s="50" t="s">
        <v>150</v>
      </c>
    </row>
    <row r="131" spans="1:13" x14ac:dyDescent="0.2">
      <c r="A131" s="51"/>
      <c r="B131" s="54"/>
      <c r="C131" s="13" t="s">
        <v>165</v>
      </c>
      <c r="D131" s="53"/>
      <c r="E131" s="24">
        <v>0</v>
      </c>
      <c r="F131" s="24">
        <v>0</v>
      </c>
      <c r="G131" s="24">
        <v>0</v>
      </c>
      <c r="H131" s="24">
        <v>0</v>
      </c>
      <c r="I131" s="24">
        <v>0</v>
      </c>
      <c r="J131" s="24">
        <v>0</v>
      </c>
      <c r="K131" s="24">
        <f t="shared" si="8"/>
        <v>0</v>
      </c>
      <c r="L131" s="50"/>
      <c r="M131" s="50"/>
    </row>
    <row r="132" spans="1:13" x14ac:dyDescent="0.2">
      <c r="A132" s="51"/>
      <c r="B132" s="54"/>
      <c r="C132" s="13" t="s">
        <v>166</v>
      </c>
      <c r="D132" s="53"/>
      <c r="E132" s="24">
        <v>0</v>
      </c>
      <c r="F132" s="24">
        <v>0</v>
      </c>
      <c r="G132" s="24">
        <v>0</v>
      </c>
      <c r="H132" s="24">
        <v>0</v>
      </c>
      <c r="I132" s="24">
        <v>0</v>
      </c>
      <c r="J132" s="24">
        <v>0</v>
      </c>
      <c r="K132" s="24">
        <f t="shared" si="8"/>
        <v>0</v>
      </c>
      <c r="L132" s="50"/>
      <c r="M132" s="50"/>
    </row>
    <row r="133" spans="1:13" x14ac:dyDescent="0.2">
      <c r="A133" s="51"/>
      <c r="B133" s="54"/>
      <c r="C133" s="13" t="s">
        <v>167</v>
      </c>
      <c r="D133" s="53"/>
      <c r="E133" s="24">
        <v>1302.539</v>
      </c>
      <c r="F133" s="24">
        <v>0</v>
      </c>
      <c r="G133" s="24">
        <v>0</v>
      </c>
      <c r="H133" s="24">
        <v>0</v>
      </c>
      <c r="I133" s="24">
        <v>0</v>
      </c>
      <c r="J133" s="24">
        <v>0</v>
      </c>
      <c r="K133" s="24">
        <f t="shared" si="8"/>
        <v>1302.539</v>
      </c>
      <c r="L133" s="50"/>
      <c r="M133" s="50"/>
    </row>
    <row r="134" spans="1:13" x14ac:dyDescent="0.2">
      <c r="A134" s="51"/>
      <c r="B134" s="54"/>
      <c r="C134" s="13" t="s">
        <v>168</v>
      </c>
      <c r="D134" s="53"/>
      <c r="E134" s="24">
        <v>0</v>
      </c>
      <c r="F134" s="24">
        <v>0</v>
      </c>
      <c r="G134" s="24">
        <v>0</v>
      </c>
      <c r="H134" s="24">
        <v>0</v>
      </c>
      <c r="I134" s="24">
        <v>0</v>
      </c>
      <c r="J134" s="24">
        <v>0</v>
      </c>
      <c r="K134" s="24">
        <f t="shared" si="8"/>
        <v>0</v>
      </c>
      <c r="L134" s="50"/>
      <c r="M134" s="50"/>
    </row>
    <row r="135" spans="1:13" ht="15.6" customHeight="1" x14ac:dyDescent="0.2">
      <c r="A135" s="51" t="s">
        <v>182</v>
      </c>
      <c r="B135" s="54" t="s">
        <v>88</v>
      </c>
      <c r="C135" s="13" t="s">
        <v>122</v>
      </c>
      <c r="D135" s="53" t="s">
        <v>149</v>
      </c>
      <c r="E135" s="24">
        <v>13191.1</v>
      </c>
      <c r="F135" s="24">
        <v>0</v>
      </c>
      <c r="G135" s="24">
        <v>0</v>
      </c>
      <c r="H135" s="24">
        <v>0</v>
      </c>
      <c r="I135" s="24">
        <v>0</v>
      </c>
      <c r="J135" s="24">
        <v>0</v>
      </c>
      <c r="K135" s="24">
        <f t="shared" si="8"/>
        <v>13191.1</v>
      </c>
      <c r="L135" s="50" t="s">
        <v>138</v>
      </c>
      <c r="M135" s="50" t="s">
        <v>150</v>
      </c>
    </row>
    <row r="136" spans="1:13" x14ac:dyDescent="0.2">
      <c r="A136" s="51"/>
      <c r="B136" s="54"/>
      <c r="C136" s="13" t="s">
        <v>165</v>
      </c>
      <c r="D136" s="53"/>
      <c r="E136" s="24">
        <v>0</v>
      </c>
      <c r="F136" s="24">
        <v>0</v>
      </c>
      <c r="G136" s="24">
        <v>0</v>
      </c>
      <c r="H136" s="24">
        <v>0</v>
      </c>
      <c r="I136" s="24">
        <v>0</v>
      </c>
      <c r="J136" s="24">
        <v>0</v>
      </c>
      <c r="K136" s="24">
        <f t="shared" si="8"/>
        <v>0</v>
      </c>
      <c r="L136" s="50"/>
      <c r="M136" s="50"/>
    </row>
    <row r="137" spans="1:13" x14ac:dyDescent="0.2">
      <c r="A137" s="51"/>
      <c r="B137" s="54"/>
      <c r="C137" s="13" t="s">
        <v>166</v>
      </c>
      <c r="D137" s="53"/>
      <c r="E137" s="24">
        <v>0</v>
      </c>
      <c r="F137" s="24">
        <v>0</v>
      </c>
      <c r="G137" s="24">
        <v>0</v>
      </c>
      <c r="H137" s="24">
        <v>0</v>
      </c>
      <c r="I137" s="24">
        <v>0</v>
      </c>
      <c r="J137" s="24">
        <v>0</v>
      </c>
      <c r="K137" s="24">
        <f t="shared" ref="K137:K200" si="9">SUM(E137:J137)</f>
        <v>0</v>
      </c>
      <c r="L137" s="50"/>
      <c r="M137" s="50"/>
    </row>
    <row r="138" spans="1:13" x14ac:dyDescent="0.2">
      <c r="A138" s="51"/>
      <c r="B138" s="54"/>
      <c r="C138" s="13" t="s">
        <v>167</v>
      </c>
      <c r="D138" s="53"/>
      <c r="E138" s="24">
        <v>13191.1</v>
      </c>
      <c r="F138" s="24">
        <v>0</v>
      </c>
      <c r="G138" s="24">
        <v>0</v>
      </c>
      <c r="H138" s="24">
        <v>0</v>
      </c>
      <c r="I138" s="24">
        <v>0</v>
      </c>
      <c r="J138" s="24">
        <v>0</v>
      </c>
      <c r="K138" s="24">
        <f t="shared" si="9"/>
        <v>13191.1</v>
      </c>
      <c r="L138" s="50"/>
      <c r="M138" s="50"/>
    </row>
    <row r="139" spans="1:13" x14ac:dyDescent="0.2">
      <c r="A139" s="51"/>
      <c r="B139" s="54"/>
      <c r="C139" s="13" t="s">
        <v>168</v>
      </c>
      <c r="D139" s="53"/>
      <c r="E139" s="24">
        <v>0</v>
      </c>
      <c r="F139" s="24">
        <v>0</v>
      </c>
      <c r="G139" s="24">
        <v>0</v>
      </c>
      <c r="H139" s="24">
        <v>0</v>
      </c>
      <c r="I139" s="24">
        <v>0</v>
      </c>
      <c r="J139" s="24">
        <v>0</v>
      </c>
      <c r="K139" s="24">
        <f t="shared" si="9"/>
        <v>0</v>
      </c>
      <c r="L139" s="50"/>
      <c r="M139" s="50"/>
    </row>
    <row r="140" spans="1:13" ht="15.6" customHeight="1" x14ac:dyDescent="0.2">
      <c r="A140" s="51" t="s">
        <v>183</v>
      </c>
      <c r="B140" s="54" t="s">
        <v>89</v>
      </c>
      <c r="C140" s="13" t="s">
        <v>122</v>
      </c>
      <c r="D140" s="53" t="s">
        <v>149</v>
      </c>
      <c r="E140" s="24">
        <v>0</v>
      </c>
      <c r="F140" s="24">
        <v>219112.88</v>
      </c>
      <c r="G140" s="24">
        <v>0</v>
      </c>
      <c r="H140" s="24">
        <v>0</v>
      </c>
      <c r="I140" s="24">
        <v>0</v>
      </c>
      <c r="J140" s="24">
        <v>0</v>
      </c>
      <c r="K140" s="24">
        <f t="shared" si="9"/>
        <v>219112.88</v>
      </c>
      <c r="L140" s="50" t="s">
        <v>139</v>
      </c>
      <c r="M140" s="50" t="s">
        <v>150</v>
      </c>
    </row>
    <row r="141" spans="1:13" x14ac:dyDescent="0.2">
      <c r="A141" s="51"/>
      <c r="B141" s="54"/>
      <c r="C141" s="13" t="s">
        <v>165</v>
      </c>
      <c r="D141" s="53"/>
      <c r="E141" s="24">
        <v>0</v>
      </c>
      <c r="F141" s="24">
        <v>0</v>
      </c>
      <c r="G141" s="24">
        <v>0</v>
      </c>
      <c r="H141" s="24">
        <v>0</v>
      </c>
      <c r="I141" s="24">
        <v>0</v>
      </c>
      <c r="J141" s="24">
        <v>0</v>
      </c>
      <c r="K141" s="24">
        <f t="shared" si="9"/>
        <v>0</v>
      </c>
      <c r="L141" s="50"/>
      <c r="M141" s="50"/>
    </row>
    <row r="142" spans="1:13" x14ac:dyDescent="0.2">
      <c r="A142" s="51"/>
      <c r="B142" s="54"/>
      <c r="C142" s="13" t="s">
        <v>166</v>
      </c>
      <c r="D142" s="53"/>
      <c r="E142" s="24">
        <v>0</v>
      </c>
      <c r="F142" s="24">
        <v>68582.92</v>
      </c>
      <c r="G142" s="24">
        <v>0</v>
      </c>
      <c r="H142" s="24">
        <v>0</v>
      </c>
      <c r="I142" s="24">
        <v>0</v>
      </c>
      <c r="J142" s="24">
        <v>0</v>
      </c>
      <c r="K142" s="24">
        <f t="shared" si="9"/>
        <v>68582.92</v>
      </c>
      <c r="L142" s="50"/>
      <c r="M142" s="50"/>
    </row>
    <row r="143" spans="1:13" x14ac:dyDescent="0.2">
      <c r="A143" s="51"/>
      <c r="B143" s="54"/>
      <c r="C143" s="13" t="s">
        <v>167</v>
      </c>
      <c r="D143" s="53"/>
      <c r="E143" s="24">
        <v>0</v>
      </c>
      <c r="F143" s="24">
        <v>150529.96</v>
      </c>
      <c r="G143" s="24">
        <v>0</v>
      </c>
      <c r="H143" s="24">
        <v>0</v>
      </c>
      <c r="I143" s="24">
        <v>0</v>
      </c>
      <c r="J143" s="24">
        <v>0</v>
      </c>
      <c r="K143" s="24">
        <f t="shared" si="9"/>
        <v>150529.96</v>
      </c>
      <c r="L143" s="50"/>
      <c r="M143" s="50"/>
    </row>
    <row r="144" spans="1:13" x14ac:dyDescent="0.2">
      <c r="A144" s="51"/>
      <c r="B144" s="54"/>
      <c r="C144" s="13" t="s">
        <v>168</v>
      </c>
      <c r="D144" s="53"/>
      <c r="E144" s="24">
        <v>0</v>
      </c>
      <c r="F144" s="24">
        <v>0</v>
      </c>
      <c r="G144" s="24">
        <v>0</v>
      </c>
      <c r="H144" s="24">
        <v>0</v>
      </c>
      <c r="I144" s="24">
        <v>0</v>
      </c>
      <c r="J144" s="24">
        <v>0</v>
      </c>
      <c r="K144" s="24">
        <f t="shared" si="9"/>
        <v>0</v>
      </c>
      <c r="L144" s="50"/>
      <c r="M144" s="50"/>
    </row>
    <row r="145" spans="1:13" x14ac:dyDescent="0.2">
      <c r="A145" s="51" t="s">
        <v>323</v>
      </c>
      <c r="B145" s="54" t="s">
        <v>235</v>
      </c>
      <c r="C145" s="13" t="s">
        <v>122</v>
      </c>
      <c r="D145" s="53" t="s">
        <v>149</v>
      </c>
      <c r="E145" s="24">
        <v>25105.45</v>
      </c>
      <c r="F145" s="24">
        <v>0</v>
      </c>
      <c r="G145" s="24">
        <v>0</v>
      </c>
      <c r="H145" s="24">
        <v>0</v>
      </c>
      <c r="I145" s="24">
        <v>0</v>
      </c>
      <c r="J145" s="24">
        <v>0</v>
      </c>
      <c r="K145" s="24">
        <f t="shared" si="9"/>
        <v>25105.45</v>
      </c>
      <c r="L145" s="50" t="s">
        <v>138</v>
      </c>
      <c r="M145" s="50" t="s">
        <v>150</v>
      </c>
    </row>
    <row r="146" spans="1:13" x14ac:dyDescent="0.2">
      <c r="A146" s="51"/>
      <c r="B146" s="54"/>
      <c r="C146" s="13" t="s">
        <v>165</v>
      </c>
      <c r="D146" s="53"/>
      <c r="E146" s="24">
        <v>24854.39</v>
      </c>
      <c r="F146" s="24">
        <v>0</v>
      </c>
      <c r="G146" s="24">
        <v>0</v>
      </c>
      <c r="H146" s="24">
        <v>0</v>
      </c>
      <c r="I146" s="24">
        <v>0</v>
      </c>
      <c r="J146" s="24">
        <v>0</v>
      </c>
      <c r="K146" s="24">
        <f t="shared" si="9"/>
        <v>24854.39</v>
      </c>
      <c r="L146" s="50"/>
      <c r="M146" s="50"/>
    </row>
    <row r="147" spans="1:13" x14ac:dyDescent="0.2">
      <c r="A147" s="51"/>
      <c r="B147" s="54"/>
      <c r="C147" s="13" t="s">
        <v>166</v>
      </c>
      <c r="D147" s="53"/>
      <c r="E147" s="24">
        <v>125.52</v>
      </c>
      <c r="F147" s="24">
        <v>0</v>
      </c>
      <c r="G147" s="24">
        <v>0</v>
      </c>
      <c r="H147" s="24">
        <v>0</v>
      </c>
      <c r="I147" s="24">
        <v>0</v>
      </c>
      <c r="J147" s="24">
        <v>0</v>
      </c>
      <c r="K147" s="24">
        <f t="shared" si="9"/>
        <v>125.52</v>
      </c>
      <c r="L147" s="50"/>
      <c r="M147" s="50"/>
    </row>
    <row r="148" spans="1:13" x14ac:dyDescent="0.2">
      <c r="A148" s="51"/>
      <c r="B148" s="54"/>
      <c r="C148" s="13" t="s">
        <v>167</v>
      </c>
      <c r="D148" s="53"/>
      <c r="E148" s="24">
        <v>125.54</v>
      </c>
      <c r="F148" s="24">
        <v>0</v>
      </c>
      <c r="G148" s="24">
        <v>0</v>
      </c>
      <c r="H148" s="24">
        <v>0</v>
      </c>
      <c r="I148" s="24">
        <v>0</v>
      </c>
      <c r="J148" s="24">
        <v>0</v>
      </c>
      <c r="K148" s="24">
        <f t="shared" si="9"/>
        <v>125.54</v>
      </c>
      <c r="L148" s="50"/>
      <c r="M148" s="50"/>
    </row>
    <row r="149" spans="1:13" x14ac:dyDescent="0.2">
      <c r="A149" s="51"/>
      <c r="B149" s="54"/>
      <c r="C149" s="13" t="s">
        <v>168</v>
      </c>
      <c r="D149" s="53"/>
      <c r="E149" s="24">
        <v>0</v>
      </c>
      <c r="F149" s="24">
        <v>0</v>
      </c>
      <c r="G149" s="24">
        <v>0</v>
      </c>
      <c r="H149" s="24">
        <v>0</v>
      </c>
      <c r="I149" s="24">
        <v>0</v>
      </c>
      <c r="J149" s="24">
        <v>0</v>
      </c>
      <c r="K149" s="24">
        <f t="shared" si="9"/>
        <v>0</v>
      </c>
      <c r="L149" s="50"/>
      <c r="M149" s="50"/>
    </row>
    <row r="150" spans="1:13" x14ac:dyDescent="0.2">
      <c r="A150" s="51" t="s">
        <v>324</v>
      </c>
      <c r="B150" s="54" t="s">
        <v>179</v>
      </c>
      <c r="C150" s="13" t="s">
        <v>122</v>
      </c>
      <c r="D150" s="53" t="s">
        <v>149</v>
      </c>
      <c r="E150" s="24">
        <v>7546.79</v>
      </c>
      <c r="F150" s="24">
        <v>0</v>
      </c>
      <c r="G150" s="24">
        <v>0</v>
      </c>
      <c r="H150" s="24">
        <v>0</v>
      </c>
      <c r="I150" s="24">
        <v>0</v>
      </c>
      <c r="J150" s="24">
        <v>0</v>
      </c>
      <c r="K150" s="24">
        <f t="shared" si="9"/>
        <v>7546.79</v>
      </c>
      <c r="L150" s="50" t="s">
        <v>138</v>
      </c>
      <c r="M150" s="50" t="s">
        <v>150</v>
      </c>
    </row>
    <row r="151" spans="1:13" x14ac:dyDescent="0.2">
      <c r="A151" s="51"/>
      <c r="B151" s="54"/>
      <c r="C151" s="13" t="s">
        <v>165</v>
      </c>
      <c r="D151" s="53"/>
      <c r="E151" s="24">
        <v>7111</v>
      </c>
      <c r="F151" s="24">
        <v>0</v>
      </c>
      <c r="G151" s="24">
        <v>0</v>
      </c>
      <c r="H151" s="24">
        <v>0</v>
      </c>
      <c r="I151" s="24">
        <v>0</v>
      </c>
      <c r="J151" s="24">
        <v>0</v>
      </c>
      <c r="K151" s="24">
        <f t="shared" si="9"/>
        <v>7111</v>
      </c>
      <c r="L151" s="50"/>
      <c r="M151" s="50"/>
    </row>
    <row r="152" spans="1:13" x14ac:dyDescent="0.2">
      <c r="A152" s="51"/>
      <c r="B152" s="54"/>
      <c r="C152" s="13" t="s">
        <v>166</v>
      </c>
      <c r="D152" s="53"/>
      <c r="E152" s="24">
        <v>144.1</v>
      </c>
      <c r="F152" s="24">
        <v>0</v>
      </c>
      <c r="G152" s="24">
        <v>0</v>
      </c>
      <c r="H152" s="24">
        <v>0</v>
      </c>
      <c r="I152" s="24">
        <v>0</v>
      </c>
      <c r="J152" s="24">
        <v>0</v>
      </c>
      <c r="K152" s="24">
        <f t="shared" si="9"/>
        <v>144.1</v>
      </c>
      <c r="L152" s="50"/>
      <c r="M152" s="50"/>
    </row>
    <row r="153" spans="1:13" x14ac:dyDescent="0.2">
      <c r="A153" s="51"/>
      <c r="B153" s="54"/>
      <c r="C153" s="13" t="s">
        <v>167</v>
      </c>
      <c r="D153" s="53"/>
      <c r="E153" s="24">
        <v>291.69</v>
      </c>
      <c r="F153" s="24">
        <v>0</v>
      </c>
      <c r="G153" s="24">
        <v>0</v>
      </c>
      <c r="H153" s="24">
        <v>0</v>
      </c>
      <c r="I153" s="24">
        <v>0</v>
      </c>
      <c r="J153" s="24">
        <v>0</v>
      </c>
      <c r="K153" s="24">
        <f t="shared" si="9"/>
        <v>291.69</v>
      </c>
      <c r="L153" s="50"/>
      <c r="M153" s="50"/>
    </row>
    <row r="154" spans="1:13" x14ac:dyDescent="0.2">
      <c r="A154" s="51"/>
      <c r="B154" s="54"/>
      <c r="C154" s="13" t="s">
        <v>168</v>
      </c>
      <c r="D154" s="53"/>
      <c r="E154" s="24">
        <v>0</v>
      </c>
      <c r="F154" s="24">
        <v>0</v>
      </c>
      <c r="G154" s="24">
        <v>0</v>
      </c>
      <c r="H154" s="24">
        <v>0</v>
      </c>
      <c r="I154" s="24">
        <v>0</v>
      </c>
      <c r="J154" s="24">
        <v>0</v>
      </c>
      <c r="K154" s="24">
        <f t="shared" si="9"/>
        <v>0</v>
      </c>
      <c r="L154" s="50"/>
      <c r="M154" s="50"/>
    </row>
    <row r="155" spans="1:13" x14ac:dyDescent="0.2">
      <c r="A155" s="51" t="s">
        <v>325</v>
      </c>
      <c r="B155" s="54" t="s">
        <v>373</v>
      </c>
      <c r="C155" s="13" t="s">
        <v>122</v>
      </c>
      <c r="D155" s="53" t="s">
        <v>149</v>
      </c>
      <c r="E155" s="24">
        <v>3865.6000000000004</v>
      </c>
      <c r="F155" s="24">
        <v>0</v>
      </c>
      <c r="G155" s="24">
        <v>0</v>
      </c>
      <c r="H155" s="24">
        <v>0</v>
      </c>
      <c r="I155" s="24">
        <v>0</v>
      </c>
      <c r="J155" s="24">
        <v>0</v>
      </c>
      <c r="K155" s="24">
        <f t="shared" si="9"/>
        <v>3865.6000000000004</v>
      </c>
      <c r="L155" s="50" t="s">
        <v>138</v>
      </c>
      <c r="M155" s="50" t="s">
        <v>150</v>
      </c>
    </row>
    <row r="156" spans="1:13" x14ac:dyDescent="0.2">
      <c r="A156" s="51"/>
      <c r="B156" s="54"/>
      <c r="C156" s="13" t="s">
        <v>165</v>
      </c>
      <c r="D156" s="53"/>
      <c r="E156" s="24">
        <v>3685.07</v>
      </c>
      <c r="F156" s="24">
        <v>0</v>
      </c>
      <c r="G156" s="24">
        <v>0</v>
      </c>
      <c r="H156" s="24">
        <v>0</v>
      </c>
      <c r="I156" s="24">
        <v>0</v>
      </c>
      <c r="J156" s="24">
        <v>0</v>
      </c>
      <c r="K156" s="24">
        <f t="shared" si="9"/>
        <v>3685.07</v>
      </c>
      <c r="L156" s="50"/>
      <c r="M156" s="50"/>
    </row>
    <row r="157" spans="1:13" x14ac:dyDescent="0.2">
      <c r="A157" s="51"/>
      <c r="B157" s="54"/>
      <c r="C157" s="13" t="s">
        <v>166</v>
      </c>
      <c r="D157" s="53"/>
      <c r="E157" s="24">
        <v>180.53</v>
      </c>
      <c r="F157" s="24">
        <v>0</v>
      </c>
      <c r="G157" s="24">
        <v>0</v>
      </c>
      <c r="H157" s="24">
        <v>0</v>
      </c>
      <c r="I157" s="24">
        <v>0</v>
      </c>
      <c r="J157" s="24">
        <v>0</v>
      </c>
      <c r="K157" s="24">
        <f t="shared" si="9"/>
        <v>180.53</v>
      </c>
      <c r="L157" s="50"/>
      <c r="M157" s="50"/>
    </row>
    <row r="158" spans="1:13" x14ac:dyDescent="0.2">
      <c r="A158" s="51"/>
      <c r="B158" s="54"/>
      <c r="C158" s="13" t="s">
        <v>167</v>
      </c>
      <c r="D158" s="53"/>
      <c r="E158" s="24">
        <v>0</v>
      </c>
      <c r="F158" s="24">
        <v>0</v>
      </c>
      <c r="G158" s="24">
        <v>0</v>
      </c>
      <c r="H158" s="24">
        <v>0</v>
      </c>
      <c r="I158" s="24">
        <v>0</v>
      </c>
      <c r="J158" s="24">
        <v>0</v>
      </c>
      <c r="K158" s="24">
        <f t="shared" si="9"/>
        <v>0</v>
      </c>
      <c r="L158" s="50"/>
      <c r="M158" s="50"/>
    </row>
    <row r="159" spans="1:13" x14ac:dyDescent="0.2">
      <c r="A159" s="51"/>
      <c r="B159" s="54"/>
      <c r="C159" s="13" t="s">
        <v>168</v>
      </c>
      <c r="D159" s="53"/>
      <c r="E159" s="24">
        <v>0</v>
      </c>
      <c r="F159" s="24">
        <v>0</v>
      </c>
      <c r="G159" s="24">
        <v>0</v>
      </c>
      <c r="H159" s="24">
        <v>0</v>
      </c>
      <c r="I159" s="24">
        <v>0</v>
      </c>
      <c r="J159" s="24">
        <v>0</v>
      </c>
      <c r="K159" s="24">
        <f t="shared" si="9"/>
        <v>0</v>
      </c>
      <c r="L159" s="50"/>
      <c r="M159" s="50"/>
    </row>
    <row r="160" spans="1:13" x14ac:dyDescent="0.2">
      <c r="A160" s="51" t="s">
        <v>330</v>
      </c>
      <c r="B160" s="54" t="s">
        <v>252</v>
      </c>
      <c r="C160" s="13" t="s">
        <v>122</v>
      </c>
      <c r="D160" s="53" t="s">
        <v>149</v>
      </c>
      <c r="E160" s="24">
        <v>0</v>
      </c>
      <c r="F160" s="24">
        <v>0</v>
      </c>
      <c r="G160" s="24">
        <v>0</v>
      </c>
      <c r="H160" s="24">
        <v>0</v>
      </c>
      <c r="I160" s="24">
        <v>1167000</v>
      </c>
      <c r="J160" s="24">
        <v>0</v>
      </c>
      <c r="K160" s="24">
        <f t="shared" si="9"/>
        <v>1167000</v>
      </c>
      <c r="L160" s="50" t="s">
        <v>138</v>
      </c>
      <c r="M160" s="50" t="s">
        <v>150</v>
      </c>
    </row>
    <row r="161" spans="1:13" x14ac:dyDescent="0.2">
      <c r="A161" s="51"/>
      <c r="B161" s="54"/>
      <c r="C161" s="13" t="s">
        <v>165</v>
      </c>
      <c r="D161" s="53"/>
      <c r="E161" s="24">
        <v>0</v>
      </c>
      <c r="F161" s="24">
        <v>0</v>
      </c>
      <c r="G161" s="24">
        <v>0</v>
      </c>
      <c r="H161" s="24">
        <v>0</v>
      </c>
      <c r="I161" s="24">
        <v>0</v>
      </c>
      <c r="J161" s="24">
        <v>0</v>
      </c>
      <c r="K161" s="24">
        <f t="shared" si="9"/>
        <v>0</v>
      </c>
      <c r="L161" s="50"/>
      <c r="M161" s="50"/>
    </row>
    <row r="162" spans="1:13" x14ac:dyDescent="0.2">
      <c r="A162" s="51"/>
      <c r="B162" s="54"/>
      <c r="C162" s="13" t="s">
        <v>166</v>
      </c>
      <c r="D162" s="53"/>
      <c r="E162" s="24">
        <v>0</v>
      </c>
      <c r="F162" s="24">
        <v>0</v>
      </c>
      <c r="G162" s="24">
        <v>0</v>
      </c>
      <c r="H162" s="24">
        <v>0</v>
      </c>
      <c r="I162" s="24">
        <v>0</v>
      </c>
      <c r="J162" s="24">
        <v>0</v>
      </c>
      <c r="K162" s="24">
        <f t="shared" si="9"/>
        <v>0</v>
      </c>
      <c r="L162" s="50"/>
      <c r="M162" s="50"/>
    </row>
    <row r="163" spans="1:13" x14ac:dyDescent="0.2">
      <c r="A163" s="51"/>
      <c r="B163" s="54"/>
      <c r="C163" s="13" t="s">
        <v>167</v>
      </c>
      <c r="D163" s="53"/>
      <c r="E163" s="24">
        <v>0</v>
      </c>
      <c r="F163" s="24">
        <v>0</v>
      </c>
      <c r="G163" s="24">
        <v>0</v>
      </c>
      <c r="H163" s="24">
        <v>0</v>
      </c>
      <c r="I163" s="24">
        <v>1167000</v>
      </c>
      <c r="J163" s="24">
        <v>0</v>
      </c>
      <c r="K163" s="24">
        <f t="shared" si="9"/>
        <v>1167000</v>
      </c>
      <c r="L163" s="50"/>
      <c r="M163" s="50"/>
    </row>
    <row r="164" spans="1:13" x14ac:dyDescent="0.2">
      <c r="A164" s="51"/>
      <c r="B164" s="54"/>
      <c r="C164" s="13" t="s">
        <v>168</v>
      </c>
      <c r="D164" s="53"/>
      <c r="E164" s="24">
        <v>0</v>
      </c>
      <c r="F164" s="24">
        <v>0</v>
      </c>
      <c r="G164" s="24">
        <v>0</v>
      </c>
      <c r="H164" s="24">
        <v>0</v>
      </c>
      <c r="I164" s="24">
        <v>0</v>
      </c>
      <c r="J164" s="24">
        <v>0</v>
      </c>
      <c r="K164" s="24">
        <f t="shared" si="9"/>
        <v>0</v>
      </c>
      <c r="L164" s="50"/>
      <c r="M164" s="50"/>
    </row>
    <row r="165" spans="1:13" x14ac:dyDescent="0.2">
      <c r="A165" s="51" t="s">
        <v>331</v>
      </c>
      <c r="B165" s="54" t="s">
        <v>257</v>
      </c>
      <c r="C165" s="13" t="s">
        <v>122</v>
      </c>
      <c r="D165" s="53" t="s">
        <v>149</v>
      </c>
      <c r="E165" s="24">
        <v>0</v>
      </c>
      <c r="F165" s="24">
        <v>0</v>
      </c>
      <c r="G165" s="24">
        <v>0</v>
      </c>
      <c r="H165" s="24">
        <v>0</v>
      </c>
      <c r="I165" s="24">
        <v>483</v>
      </c>
      <c r="J165" s="24">
        <v>0</v>
      </c>
      <c r="K165" s="24">
        <f t="shared" si="9"/>
        <v>483</v>
      </c>
      <c r="L165" s="50" t="s">
        <v>138</v>
      </c>
      <c r="M165" s="50" t="s">
        <v>150</v>
      </c>
    </row>
    <row r="166" spans="1:13" x14ac:dyDescent="0.2">
      <c r="A166" s="51"/>
      <c r="B166" s="54"/>
      <c r="C166" s="13" t="s">
        <v>165</v>
      </c>
      <c r="D166" s="53"/>
      <c r="E166" s="24">
        <v>0</v>
      </c>
      <c r="F166" s="24">
        <v>0</v>
      </c>
      <c r="G166" s="24">
        <v>0</v>
      </c>
      <c r="H166" s="24">
        <v>0</v>
      </c>
      <c r="I166" s="24">
        <v>0</v>
      </c>
      <c r="J166" s="24">
        <v>0</v>
      </c>
      <c r="K166" s="24">
        <f t="shared" si="9"/>
        <v>0</v>
      </c>
      <c r="L166" s="50"/>
      <c r="M166" s="50"/>
    </row>
    <row r="167" spans="1:13" x14ac:dyDescent="0.2">
      <c r="A167" s="51"/>
      <c r="B167" s="54"/>
      <c r="C167" s="13" t="s">
        <v>166</v>
      </c>
      <c r="D167" s="53"/>
      <c r="E167" s="24">
        <v>0</v>
      </c>
      <c r="F167" s="24">
        <v>0</v>
      </c>
      <c r="G167" s="24">
        <v>0</v>
      </c>
      <c r="H167" s="24">
        <v>0</v>
      </c>
      <c r="I167" s="24">
        <v>0</v>
      </c>
      <c r="J167" s="24">
        <v>0</v>
      </c>
      <c r="K167" s="24">
        <f t="shared" si="9"/>
        <v>0</v>
      </c>
      <c r="L167" s="50"/>
      <c r="M167" s="50"/>
    </row>
    <row r="168" spans="1:13" x14ac:dyDescent="0.2">
      <c r="A168" s="51"/>
      <c r="B168" s="54"/>
      <c r="C168" s="13" t="s">
        <v>167</v>
      </c>
      <c r="D168" s="53"/>
      <c r="E168" s="24">
        <v>0</v>
      </c>
      <c r="F168" s="24">
        <v>0</v>
      </c>
      <c r="G168" s="24">
        <v>0</v>
      </c>
      <c r="H168" s="24">
        <v>0</v>
      </c>
      <c r="I168" s="24">
        <v>483</v>
      </c>
      <c r="J168" s="24">
        <v>0</v>
      </c>
      <c r="K168" s="24">
        <f t="shared" si="9"/>
        <v>483</v>
      </c>
      <c r="L168" s="50"/>
      <c r="M168" s="50"/>
    </row>
    <row r="169" spans="1:13" x14ac:dyDescent="0.2">
      <c r="A169" s="51"/>
      <c r="B169" s="54"/>
      <c r="C169" s="13" t="s">
        <v>168</v>
      </c>
      <c r="D169" s="53"/>
      <c r="E169" s="24">
        <v>0</v>
      </c>
      <c r="F169" s="24">
        <v>0</v>
      </c>
      <c r="G169" s="24">
        <v>0</v>
      </c>
      <c r="H169" s="24">
        <v>0</v>
      </c>
      <c r="I169" s="24">
        <v>0</v>
      </c>
      <c r="J169" s="24">
        <v>0</v>
      </c>
      <c r="K169" s="24">
        <f t="shared" si="9"/>
        <v>0</v>
      </c>
      <c r="L169" s="50"/>
      <c r="M169" s="50"/>
    </row>
    <row r="170" spans="1:13" x14ac:dyDescent="0.2">
      <c r="A170" s="51" t="s">
        <v>332</v>
      </c>
      <c r="B170" s="54" t="s">
        <v>253</v>
      </c>
      <c r="C170" s="13" t="s">
        <v>122</v>
      </c>
      <c r="D170" s="53" t="s">
        <v>149</v>
      </c>
      <c r="E170" s="24">
        <v>0</v>
      </c>
      <c r="F170" s="24">
        <v>0</v>
      </c>
      <c r="G170" s="24">
        <v>0</v>
      </c>
      <c r="H170" s="24">
        <v>0</v>
      </c>
      <c r="I170" s="24">
        <v>0</v>
      </c>
      <c r="J170" s="24">
        <v>6900</v>
      </c>
      <c r="K170" s="24">
        <f t="shared" si="9"/>
        <v>6900</v>
      </c>
      <c r="L170" s="50" t="s">
        <v>138</v>
      </c>
      <c r="M170" s="50" t="s">
        <v>150</v>
      </c>
    </row>
    <row r="171" spans="1:13" x14ac:dyDescent="0.2">
      <c r="A171" s="51"/>
      <c r="B171" s="54"/>
      <c r="C171" s="13" t="s">
        <v>165</v>
      </c>
      <c r="D171" s="53"/>
      <c r="E171" s="24">
        <v>0</v>
      </c>
      <c r="F171" s="24">
        <v>0</v>
      </c>
      <c r="G171" s="24">
        <v>0</v>
      </c>
      <c r="H171" s="24">
        <v>0</v>
      </c>
      <c r="I171" s="24">
        <v>0</v>
      </c>
      <c r="J171" s="24">
        <v>0</v>
      </c>
      <c r="K171" s="24">
        <f t="shared" si="9"/>
        <v>0</v>
      </c>
      <c r="L171" s="50"/>
      <c r="M171" s="50"/>
    </row>
    <row r="172" spans="1:13" x14ac:dyDescent="0.2">
      <c r="A172" s="51"/>
      <c r="B172" s="54"/>
      <c r="C172" s="13" t="s">
        <v>166</v>
      </c>
      <c r="D172" s="53"/>
      <c r="E172" s="24">
        <v>0</v>
      </c>
      <c r="F172" s="24">
        <v>0</v>
      </c>
      <c r="G172" s="24">
        <v>0</v>
      </c>
      <c r="H172" s="24">
        <v>0</v>
      </c>
      <c r="I172" s="24">
        <v>0</v>
      </c>
      <c r="J172" s="24">
        <v>0</v>
      </c>
      <c r="K172" s="24">
        <f t="shared" si="9"/>
        <v>0</v>
      </c>
      <c r="L172" s="50"/>
      <c r="M172" s="50"/>
    </row>
    <row r="173" spans="1:13" x14ac:dyDescent="0.2">
      <c r="A173" s="51"/>
      <c r="B173" s="54"/>
      <c r="C173" s="13" t="s">
        <v>167</v>
      </c>
      <c r="D173" s="53"/>
      <c r="E173" s="24">
        <v>0</v>
      </c>
      <c r="F173" s="24">
        <v>0</v>
      </c>
      <c r="G173" s="24">
        <v>0</v>
      </c>
      <c r="H173" s="24">
        <v>0</v>
      </c>
      <c r="I173" s="24">
        <v>0</v>
      </c>
      <c r="J173" s="24">
        <v>6900</v>
      </c>
      <c r="K173" s="24">
        <f t="shared" si="9"/>
        <v>6900</v>
      </c>
      <c r="L173" s="50"/>
      <c r="M173" s="50"/>
    </row>
    <row r="174" spans="1:13" x14ac:dyDescent="0.2">
      <c r="A174" s="51"/>
      <c r="B174" s="54"/>
      <c r="C174" s="13" t="s">
        <v>168</v>
      </c>
      <c r="D174" s="53"/>
      <c r="E174" s="24">
        <v>0</v>
      </c>
      <c r="F174" s="24">
        <v>0</v>
      </c>
      <c r="G174" s="24">
        <v>0</v>
      </c>
      <c r="H174" s="24">
        <v>0</v>
      </c>
      <c r="I174" s="24">
        <v>0</v>
      </c>
      <c r="J174" s="24">
        <v>0</v>
      </c>
      <c r="K174" s="24">
        <f t="shared" si="9"/>
        <v>0</v>
      </c>
      <c r="L174" s="50"/>
      <c r="M174" s="50"/>
    </row>
    <row r="175" spans="1:13" x14ac:dyDescent="0.2">
      <c r="A175" s="51" t="s">
        <v>357</v>
      </c>
      <c r="B175" s="54" t="s">
        <v>258</v>
      </c>
      <c r="C175" s="13" t="s">
        <v>122</v>
      </c>
      <c r="D175" s="53" t="s">
        <v>149</v>
      </c>
      <c r="E175" s="24">
        <v>0</v>
      </c>
      <c r="F175" s="24">
        <v>0</v>
      </c>
      <c r="G175" s="24">
        <v>0</v>
      </c>
      <c r="H175" s="24">
        <v>0</v>
      </c>
      <c r="I175" s="24">
        <v>4262.93</v>
      </c>
      <c r="J175" s="24">
        <v>0</v>
      </c>
      <c r="K175" s="24">
        <f t="shared" si="9"/>
        <v>4262.93</v>
      </c>
      <c r="L175" s="50" t="s">
        <v>138</v>
      </c>
      <c r="M175" s="50" t="s">
        <v>150</v>
      </c>
    </row>
    <row r="176" spans="1:13" x14ac:dyDescent="0.2">
      <c r="A176" s="51"/>
      <c r="B176" s="54"/>
      <c r="C176" s="13" t="s">
        <v>165</v>
      </c>
      <c r="D176" s="53"/>
      <c r="E176" s="24">
        <v>0</v>
      </c>
      <c r="F176" s="24">
        <v>0</v>
      </c>
      <c r="G176" s="24">
        <v>0</v>
      </c>
      <c r="H176" s="24">
        <v>0</v>
      </c>
      <c r="I176" s="24">
        <v>0</v>
      </c>
      <c r="J176" s="24">
        <v>0</v>
      </c>
      <c r="K176" s="24">
        <f t="shared" si="9"/>
        <v>0</v>
      </c>
      <c r="L176" s="50"/>
      <c r="M176" s="50"/>
    </row>
    <row r="177" spans="1:13" x14ac:dyDescent="0.2">
      <c r="A177" s="51"/>
      <c r="B177" s="54"/>
      <c r="C177" s="13" t="s">
        <v>166</v>
      </c>
      <c r="D177" s="53"/>
      <c r="E177" s="24">
        <v>0</v>
      </c>
      <c r="F177" s="24">
        <v>0</v>
      </c>
      <c r="G177" s="24">
        <v>0</v>
      </c>
      <c r="H177" s="24">
        <v>0</v>
      </c>
      <c r="I177" s="24">
        <v>0</v>
      </c>
      <c r="J177" s="24">
        <v>0</v>
      </c>
      <c r="K177" s="24">
        <f t="shared" si="9"/>
        <v>0</v>
      </c>
      <c r="L177" s="50"/>
      <c r="M177" s="50"/>
    </row>
    <row r="178" spans="1:13" x14ac:dyDescent="0.2">
      <c r="A178" s="51"/>
      <c r="B178" s="54"/>
      <c r="C178" s="13" t="s">
        <v>167</v>
      </c>
      <c r="D178" s="53"/>
      <c r="E178" s="24">
        <v>0</v>
      </c>
      <c r="F178" s="24">
        <v>0</v>
      </c>
      <c r="G178" s="24">
        <v>0</v>
      </c>
      <c r="H178" s="24">
        <v>0</v>
      </c>
      <c r="I178" s="24">
        <v>4262.93</v>
      </c>
      <c r="J178" s="24">
        <v>0</v>
      </c>
      <c r="K178" s="24">
        <f t="shared" si="9"/>
        <v>4262.93</v>
      </c>
      <c r="L178" s="50"/>
      <c r="M178" s="50"/>
    </row>
    <row r="179" spans="1:13" x14ac:dyDescent="0.2">
      <c r="A179" s="51"/>
      <c r="B179" s="54"/>
      <c r="C179" s="13" t="s">
        <v>168</v>
      </c>
      <c r="D179" s="53"/>
      <c r="E179" s="24">
        <v>0</v>
      </c>
      <c r="F179" s="24">
        <v>0</v>
      </c>
      <c r="G179" s="24">
        <v>0</v>
      </c>
      <c r="H179" s="24">
        <v>0</v>
      </c>
      <c r="I179" s="24">
        <v>0</v>
      </c>
      <c r="J179" s="24">
        <v>0</v>
      </c>
      <c r="K179" s="24">
        <f t="shared" si="9"/>
        <v>0</v>
      </c>
      <c r="L179" s="50"/>
      <c r="M179" s="50"/>
    </row>
    <row r="180" spans="1:13" x14ac:dyDescent="0.2">
      <c r="A180" s="51" t="s">
        <v>358</v>
      </c>
      <c r="B180" s="54" t="s">
        <v>90</v>
      </c>
      <c r="C180" s="13" t="s">
        <v>122</v>
      </c>
      <c r="D180" s="53" t="s">
        <v>149</v>
      </c>
      <c r="E180" s="24">
        <v>0</v>
      </c>
      <c r="F180" s="24">
        <v>0</v>
      </c>
      <c r="G180" s="24">
        <v>0</v>
      </c>
      <c r="H180" s="24">
        <v>0</v>
      </c>
      <c r="I180" s="24">
        <v>0</v>
      </c>
      <c r="J180" s="24">
        <v>60899.075000000004</v>
      </c>
      <c r="K180" s="24">
        <f t="shared" si="9"/>
        <v>60899.075000000004</v>
      </c>
      <c r="L180" s="50" t="s">
        <v>138</v>
      </c>
      <c r="M180" s="50" t="s">
        <v>150</v>
      </c>
    </row>
    <row r="181" spans="1:13" x14ac:dyDescent="0.2">
      <c r="A181" s="51"/>
      <c r="B181" s="54"/>
      <c r="C181" s="13" t="s">
        <v>165</v>
      </c>
      <c r="D181" s="53"/>
      <c r="E181" s="24">
        <v>0</v>
      </c>
      <c r="F181" s="24">
        <v>0</v>
      </c>
      <c r="G181" s="24">
        <v>0</v>
      </c>
      <c r="H181" s="24">
        <v>0</v>
      </c>
      <c r="I181" s="24">
        <v>0</v>
      </c>
      <c r="J181" s="24">
        <v>57854.12</v>
      </c>
      <c r="K181" s="24">
        <f t="shared" si="9"/>
        <v>57854.12</v>
      </c>
      <c r="L181" s="50"/>
      <c r="M181" s="50"/>
    </row>
    <row r="182" spans="1:13" x14ac:dyDescent="0.2">
      <c r="A182" s="51"/>
      <c r="B182" s="54"/>
      <c r="C182" s="13" t="s">
        <v>166</v>
      </c>
      <c r="D182" s="53"/>
      <c r="E182" s="24">
        <v>0</v>
      </c>
      <c r="F182" s="24">
        <v>0</v>
      </c>
      <c r="G182" s="24">
        <v>0</v>
      </c>
      <c r="H182" s="24">
        <v>0</v>
      </c>
      <c r="I182" s="24">
        <v>0</v>
      </c>
      <c r="J182" s="24">
        <v>1522.48</v>
      </c>
      <c r="K182" s="24">
        <f t="shared" si="9"/>
        <v>1522.48</v>
      </c>
      <c r="L182" s="50"/>
      <c r="M182" s="50"/>
    </row>
    <row r="183" spans="1:13" x14ac:dyDescent="0.2">
      <c r="A183" s="51"/>
      <c r="B183" s="54"/>
      <c r="C183" s="13" t="s">
        <v>167</v>
      </c>
      <c r="D183" s="53"/>
      <c r="E183" s="24">
        <v>0</v>
      </c>
      <c r="F183" s="24">
        <v>0</v>
      </c>
      <c r="G183" s="24">
        <v>0</v>
      </c>
      <c r="H183" s="24">
        <v>0</v>
      </c>
      <c r="I183" s="24">
        <v>0</v>
      </c>
      <c r="J183" s="24">
        <v>1522.4749999999999</v>
      </c>
      <c r="K183" s="24">
        <f t="shared" si="9"/>
        <v>1522.4749999999999</v>
      </c>
      <c r="L183" s="50"/>
      <c r="M183" s="50"/>
    </row>
    <row r="184" spans="1:13" x14ac:dyDescent="0.2">
      <c r="A184" s="51"/>
      <c r="B184" s="54"/>
      <c r="C184" s="13" t="s">
        <v>168</v>
      </c>
      <c r="D184" s="53"/>
      <c r="E184" s="24">
        <v>0</v>
      </c>
      <c r="F184" s="24">
        <v>0</v>
      </c>
      <c r="G184" s="24">
        <v>0</v>
      </c>
      <c r="H184" s="24">
        <v>0</v>
      </c>
      <c r="I184" s="24">
        <v>0</v>
      </c>
      <c r="J184" s="24">
        <v>0</v>
      </c>
      <c r="K184" s="24">
        <f t="shared" si="9"/>
        <v>0</v>
      </c>
      <c r="L184" s="50"/>
      <c r="M184" s="50"/>
    </row>
    <row r="185" spans="1:13" x14ac:dyDescent="0.2">
      <c r="A185" s="51" t="s">
        <v>359</v>
      </c>
      <c r="B185" s="54" t="s">
        <v>270</v>
      </c>
      <c r="C185" s="13" t="s">
        <v>122</v>
      </c>
      <c r="D185" s="53" t="s">
        <v>149</v>
      </c>
      <c r="E185" s="24">
        <v>0</v>
      </c>
      <c r="F185" s="24">
        <v>0</v>
      </c>
      <c r="G185" s="24">
        <v>0</v>
      </c>
      <c r="H185" s="24">
        <v>0</v>
      </c>
      <c r="I185" s="24">
        <v>7116.93</v>
      </c>
      <c r="J185" s="24">
        <v>0</v>
      </c>
      <c r="K185" s="24">
        <f t="shared" si="9"/>
        <v>7116.93</v>
      </c>
      <c r="L185" s="50" t="s">
        <v>138</v>
      </c>
      <c r="M185" s="50" t="s">
        <v>150</v>
      </c>
    </row>
    <row r="186" spans="1:13" x14ac:dyDescent="0.2">
      <c r="A186" s="51"/>
      <c r="B186" s="54"/>
      <c r="C186" s="13" t="s">
        <v>165</v>
      </c>
      <c r="D186" s="53"/>
      <c r="E186" s="24">
        <v>0</v>
      </c>
      <c r="F186" s="24">
        <v>0</v>
      </c>
      <c r="G186" s="24">
        <v>0</v>
      </c>
      <c r="H186" s="24">
        <v>0</v>
      </c>
      <c r="I186" s="24">
        <v>0</v>
      </c>
      <c r="J186" s="24">
        <v>0</v>
      </c>
      <c r="K186" s="24">
        <f t="shared" si="9"/>
        <v>0</v>
      </c>
      <c r="L186" s="50"/>
      <c r="M186" s="50"/>
    </row>
    <row r="187" spans="1:13" x14ac:dyDescent="0.2">
      <c r="A187" s="51"/>
      <c r="B187" s="54"/>
      <c r="C187" s="13" t="s">
        <v>166</v>
      </c>
      <c r="D187" s="53"/>
      <c r="E187" s="24">
        <v>0</v>
      </c>
      <c r="F187" s="24">
        <v>0</v>
      </c>
      <c r="G187" s="24">
        <v>0</v>
      </c>
      <c r="H187" s="24">
        <v>0</v>
      </c>
      <c r="I187" s="24">
        <v>0</v>
      </c>
      <c r="J187" s="24">
        <v>0</v>
      </c>
      <c r="K187" s="24">
        <f t="shared" si="9"/>
        <v>0</v>
      </c>
      <c r="L187" s="50"/>
      <c r="M187" s="50"/>
    </row>
    <row r="188" spans="1:13" x14ac:dyDescent="0.2">
      <c r="A188" s="51"/>
      <c r="B188" s="54"/>
      <c r="C188" s="13" t="s">
        <v>167</v>
      </c>
      <c r="D188" s="53"/>
      <c r="E188" s="24">
        <v>0</v>
      </c>
      <c r="F188" s="24">
        <v>0</v>
      </c>
      <c r="G188" s="24">
        <v>0</v>
      </c>
      <c r="H188" s="24">
        <v>0</v>
      </c>
      <c r="I188" s="24">
        <v>7116.93</v>
      </c>
      <c r="J188" s="24">
        <v>0</v>
      </c>
      <c r="K188" s="24">
        <f t="shared" si="9"/>
        <v>7116.93</v>
      </c>
      <c r="L188" s="50"/>
      <c r="M188" s="50"/>
    </row>
    <row r="189" spans="1:13" x14ac:dyDescent="0.2">
      <c r="A189" s="51"/>
      <c r="B189" s="54"/>
      <c r="C189" s="13" t="s">
        <v>168</v>
      </c>
      <c r="D189" s="53"/>
      <c r="E189" s="24">
        <v>0</v>
      </c>
      <c r="F189" s="24">
        <v>0</v>
      </c>
      <c r="G189" s="24">
        <v>0</v>
      </c>
      <c r="H189" s="24">
        <v>0</v>
      </c>
      <c r="I189" s="24">
        <v>0</v>
      </c>
      <c r="J189" s="24">
        <v>0</v>
      </c>
      <c r="K189" s="24">
        <f t="shared" si="9"/>
        <v>0</v>
      </c>
      <c r="L189" s="50"/>
      <c r="M189" s="50"/>
    </row>
    <row r="190" spans="1:13" x14ac:dyDescent="0.2">
      <c r="A190" s="51" t="s">
        <v>360</v>
      </c>
      <c r="B190" s="54" t="s">
        <v>92</v>
      </c>
      <c r="C190" s="13" t="s">
        <v>122</v>
      </c>
      <c r="D190" s="53" t="s">
        <v>149</v>
      </c>
      <c r="E190" s="24">
        <v>0</v>
      </c>
      <c r="F190" s="24">
        <v>0</v>
      </c>
      <c r="G190" s="24">
        <v>0</v>
      </c>
      <c r="H190" s="24">
        <v>0</v>
      </c>
      <c r="I190" s="24">
        <v>0</v>
      </c>
      <c r="J190" s="24">
        <v>101670.44</v>
      </c>
      <c r="K190" s="24">
        <f t="shared" si="9"/>
        <v>101670.44</v>
      </c>
      <c r="L190" s="50" t="s">
        <v>138</v>
      </c>
      <c r="M190" s="50" t="s">
        <v>150</v>
      </c>
    </row>
    <row r="191" spans="1:13" x14ac:dyDescent="0.2">
      <c r="A191" s="51"/>
      <c r="B191" s="54"/>
      <c r="C191" s="13" t="s">
        <v>165</v>
      </c>
      <c r="D191" s="53"/>
      <c r="E191" s="24">
        <v>0</v>
      </c>
      <c r="F191" s="24">
        <v>0</v>
      </c>
      <c r="G191" s="24">
        <v>0</v>
      </c>
      <c r="H191" s="24">
        <v>0</v>
      </c>
      <c r="I191" s="24">
        <v>0</v>
      </c>
      <c r="J191" s="20">
        <v>96586.92</v>
      </c>
      <c r="K191" s="24">
        <f t="shared" si="9"/>
        <v>96586.92</v>
      </c>
      <c r="L191" s="50"/>
      <c r="M191" s="50"/>
    </row>
    <row r="192" spans="1:13" x14ac:dyDescent="0.2">
      <c r="A192" s="51"/>
      <c r="B192" s="54"/>
      <c r="C192" s="13" t="s">
        <v>166</v>
      </c>
      <c r="D192" s="53"/>
      <c r="E192" s="24">
        <v>0</v>
      </c>
      <c r="F192" s="24">
        <v>0</v>
      </c>
      <c r="G192" s="24">
        <v>0</v>
      </c>
      <c r="H192" s="24">
        <v>0</v>
      </c>
      <c r="I192" s="24">
        <v>0</v>
      </c>
      <c r="J192" s="20">
        <v>5083.5200000000004</v>
      </c>
      <c r="K192" s="24">
        <f t="shared" si="9"/>
        <v>5083.5200000000004</v>
      </c>
      <c r="L192" s="50"/>
      <c r="M192" s="50"/>
    </row>
    <row r="193" spans="1:13" x14ac:dyDescent="0.2">
      <c r="A193" s="51"/>
      <c r="B193" s="54"/>
      <c r="C193" s="13" t="s">
        <v>167</v>
      </c>
      <c r="D193" s="53"/>
      <c r="E193" s="24">
        <v>0</v>
      </c>
      <c r="F193" s="24">
        <v>0</v>
      </c>
      <c r="G193" s="24">
        <v>0</v>
      </c>
      <c r="H193" s="24">
        <v>0</v>
      </c>
      <c r="I193" s="24">
        <v>0</v>
      </c>
      <c r="J193" s="24">
        <v>0</v>
      </c>
      <c r="K193" s="24">
        <f t="shared" si="9"/>
        <v>0</v>
      </c>
      <c r="L193" s="50"/>
      <c r="M193" s="50"/>
    </row>
    <row r="194" spans="1:13" x14ac:dyDescent="0.2">
      <c r="A194" s="51"/>
      <c r="B194" s="54"/>
      <c r="C194" s="13" t="s">
        <v>168</v>
      </c>
      <c r="D194" s="53"/>
      <c r="E194" s="24">
        <v>0</v>
      </c>
      <c r="F194" s="24">
        <v>0</v>
      </c>
      <c r="G194" s="24">
        <v>0</v>
      </c>
      <c r="H194" s="24">
        <v>0</v>
      </c>
      <c r="I194" s="24">
        <v>0</v>
      </c>
      <c r="J194" s="24">
        <v>0</v>
      </c>
      <c r="K194" s="24">
        <f t="shared" si="9"/>
        <v>0</v>
      </c>
      <c r="L194" s="50"/>
      <c r="M194" s="50"/>
    </row>
    <row r="195" spans="1:13" x14ac:dyDescent="0.2">
      <c r="A195" s="51" t="s">
        <v>361</v>
      </c>
      <c r="B195" s="54" t="s">
        <v>91</v>
      </c>
      <c r="C195" s="13" t="s">
        <v>122</v>
      </c>
      <c r="D195" s="53" t="s">
        <v>149</v>
      </c>
      <c r="E195" s="24">
        <v>0</v>
      </c>
      <c r="F195" s="24">
        <v>0</v>
      </c>
      <c r="G195" s="24">
        <v>0</v>
      </c>
      <c r="H195" s="24">
        <v>0</v>
      </c>
      <c r="I195" s="24">
        <v>7821.5</v>
      </c>
      <c r="J195" s="24">
        <v>0</v>
      </c>
      <c r="K195" s="24">
        <f t="shared" si="9"/>
        <v>7821.5</v>
      </c>
      <c r="L195" s="50" t="s">
        <v>138</v>
      </c>
      <c r="M195" s="50" t="s">
        <v>150</v>
      </c>
    </row>
    <row r="196" spans="1:13" x14ac:dyDescent="0.2">
      <c r="A196" s="51"/>
      <c r="B196" s="54"/>
      <c r="C196" s="13" t="s">
        <v>165</v>
      </c>
      <c r="D196" s="53"/>
      <c r="E196" s="24">
        <v>0</v>
      </c>
      <c r="F196" s="24">
        <v>0</v>
      </c>
      <c r="G196" s="24">
        <v>0</v>
      </c>
      <c r="H196" s="24">
        <v>0</v>
      </c>
      <c r="I196" s="24">
        <v>0</v>
      </c>
      <c r="J196" s="24">
        <v>0</v>
      </c>
      <c r="K196" s="24">
        <f t="shared" si="9"/>
        <v>0</v>
      </c>
      <c r="L196" s="50"/>
      <c r="M196" s="50"/>
    </row>
    <row r="197" spans="1:13" x14ac:dyDescent="0.2">
      <c r="A197" s="51"/>
      <c r="B197" s="54"/>
      <c r="C197" s="13" t="s">
        <v>166</v>
      </c>
      <c r="D197" s="53"/>
      <c r="E197" s="24">
        <v>0</v>
      </c>
      <c r="F197" s="24">
        <v>0</v>
      </c>
      <c r="G197" s="24">
        <v>0</v>
      </c>
      <c r="H197" s="24">
        <v>0</v>
      </c>
      <c r="I197" s="24">
        <v>0</v>
      </c>
      <c r="J197" s="24">
        <v>0</v>
      </c>
      <c r="K197" s="24">
        <f t="shared" si="9"/>
        <v>0</v>
      </c>
      <c r="L197" s="50"/>
      <c r="M197" s="50"/>
    </row>
    <row r="198" spans="1:13" x14ac:dyDescent="0.2">
      <c r="A198" s="51"/>
      <c r="B198" s="54"/>
      <c r="C198" s="13" t="s">
        <v>167</v>
      </c>
      <c r="D198" s="53"/>
      <c r="E198" s="24">
        <v>0</v>
      </c>
      <c r="F198" s="24">
        <v>0</v>
      </c>
      <c r="G198" s="24">
        <v>0</v>
      </c>
      <c r="H198" s="24">
        <v>0</v>
      </c>
      <c r="I198" s="24">
        <v>7821.5</v>
      </c>
      <c r="J198" s="24">
        <v>0</v>
      </c>
      <c r="K198" s="24">
        <f t="shared" si="9"/>
        <v>7821.5</v>
      </c>
      <c r="L198" s="50"/>
      <c r="M198" s="50"/>
    </row>
    <row r="199" spans="1:13" x14ac:dyDescent="0.2">
      <c r="A199" s="51"/>
      <c r="B199" s="54"/>
      <c r="C199" s="13" t="s">
        <v>168</v>
      </c>
      <c r="D199" s="53"/>
      <c r="E199" s="24">
        <v>0</v>
      </c>
      <c r="F199" s="24">
        <v>0</v>
      </c>
      <c r="G199" s="24">
        <v>0</v>
      </c>
      <c r="H199" s="24">
        <v>0</v>
      </c>
      <c r="I199" s="24">
        <v>0</v>
      </c>
      <c r="J199" s="24">
        <v>0</v>
      </c>
      <c r="K199" s="24">
        <f t="shared" si="9"/>
        <v>0</v>
      </c>
      <c r="L199" s="50"/>
      <c r="M199" s="50"/>
    </row>
    <row r="200" spans="1:13" x14ac:dyDescent="0.2">
      <c r="A200" s="51" t="s">
        <v>362</v>
      </c>
      <c r="B200" s="54" t="s">
        <v>267</v>
      </c>
      <c r="C200" s="13" t="s">
        <v>122</v>
      </c>
      <c r="D200" s="53" t="s">
        <v>149</v>
      </c>
      <c r="E200" s="24">
        <v>0</v>
      </c>
      <c r="F200" s="24">
        <v>0</v>
      </c>
      <c r="G200" s="24">
        <v>0</v>
      </c>
      <c r="H200" s="24">
        <v>0</v>
      </c>
      <c r="I200" s="24">
        <v>0</v>
      </c>
      <c r="J200" s="24">
        <v>117321.47</v>
      </c>
      <c r="K200" s="24">
        <f t="shared" si="9"/>
        <v>117321.47</v>
      </c>
      <c r="L200" s="50" t="s">
        <v>138</v>
      </c>
      <c r="M200" s="50" t="s">
        <v>150</v>
      </c>
    </row>
    <row r="201" spans="1:13" x14ac:dyDescent="0.2">
      <c r="A201" s="51"/>
      <c r="B201" s="54"/>
      <c r="C201" s="13" t="s">
        <v>165</v>
      </c>
      <c r="D201" s="53"/>
      <c r="E201" s="24">
        <v>0</v>
      </c>
      <c r="F201" s="24">
        <v>0</v>
      </c>
      <c r="G201" s="24">
        <v>0</v>
      </c>
      <c r="H201" s="24">
        <v>0</v>
      </c>
      <c r="I201" s="24">
        <v>0</v>
      </c>
      <c r="J201" s="20">
        <v>106147.99</v>
      </c>
      <c r="K201" s="24">
        <f t="shared" ref="K201:K264" si="10">SUM(E201:J201)</f>
        <v>106147.99</v>
      </c>
      <c r="L201" s="50"/>
      <c r="M201" s="50"/>
    </row>
    <row r="202" spans="1:13" x14ac:dyDescent="0.2">
      <c r="A202" s="51"/>
      <c r="B202" s="54"/>
      <c r="C202" s="13" t="s">
        <v>166</v>
      </c>
      <c r="D202" s="53"/>
      <c r="E202" s="24">
        <v>0</v>
      </c>
      <c r="F202" s="24">
        <v>0</v>
      </c>
      <c r="G202" s="24">
        <v>0</v>
      </c>
      <c r="H202" s="24">
        <v>0</v>
      </c>
      <c r="I202" s="24">
        <v>0</v>
      </c>
      <c r="J202" s="20">
        <v>5586.74</v>
      </c>
      <c r="K202" s="24">
        <f t="shared" si="10"/>
        <v>5586.74</v>
      </c>
      <c r="L202" s="50"/>
      <c r="M202" s="50"/>
    </row>
    <row r="203" spans="1:13" x14ac:dyDescent="0.2">
      <c r="A203" s="51"/>
      <c r="B203" s="54"/>
      <c r="C203" s="13" t="s">
        <v>167</v>
      </c>
      <c r="D203" s="53"/>
      <c r="E203" s="24">
        <v>0</v>
      </c>
      <c r="F203" s="24">
        <v>0</v>
      </c>
      <c r="G203" s="24">
        <v>0</v>
      </c>
      <c r="H203" s="24">
        <v>0</v>
      </c>
      <c r="I203" s="24">
        <v>0</v>
      </c>
      <c r="J203" s="24">
        <v>2793.37</v>
      </c>
      <c r="K203" s="24">
        <f t="shared" si="10"/>
        <v>2793.37</v>
      </c>
      <c r="L203" s="50"/>
      <c r="M203" s="50"/>
    </row>
    <row r="204" spans="1:13" x14ac:dyDescent="0.2">
      <c r="A204" s="51"/>
      <c r="B204" s="54"/>
      <c r="C204" s="13" t="s">
        <v>168</v>
      </c>
      <c r="D204" s="53"/>
      <c r="E204" s="24">
        <v>0</v>
      </c>
      <c r="F204" s="24">
        <v>0</v>
      </c>
      <c r="G204" s="24">
        <v>0</v>
      </c>
      <c r="H204" s="24">
        <v>0</v>
      </c>
      <c r="I204" s="24">
        <v>0</v>
      </c>
      <c r="J204" s="24">
        <v>2793.37</v>
      </c>
      <c r="K204" s="24">
        <f t="shared" si="10"/>
        <v>2793.37</v>
      </c>
      <c r="L204" s="50"/>
      <c r="M204" s="50"/>
    </row>
    <row r="205" spans="1:13" x14ac:dyDescent="0.2">
      <c r="A205" s="51" t="s">
        <v>363</v>
      </c>
      <c r="B205" s="54" t="s">
        <v>268</v>
      </c>
      <c r="C205" s="13" t="s">
        <v>122</v>
      </c>
      <c r="D205" s="53" t="s">
        <v>149</v>
      </c>
      <c r="E205" s="24">
        <v>0</v>
      </c>
      <c r="F205" s="24">
        <v>0</v>
      </c>
      <c r="G205" s="24">
        <v>0</v>
      </c>
      <c r="H205" s="24">
        <v>0</v>
      </c>
      <c r="I205" s="24">
        <v>17451</v>
      </c>
      <c r="J205" s="24">
        <v>0</v>
      </c>
      <c r="K205" s="24">
        <f t="shared" si="10"/>
        <v>17451</v>
      </c>
      <c r="L205" s="50" t="s">
        <v>138</v>
      </c>
      <c r="M205" s="50" t="s">
        <v>150</v>
      </c>
    </row>
    <row r="206" spans="1:13" x14ac:dyDescent="0.2">
      <c r="A206" s="51"/>
      <c r="B206" s="54"/>
      <c r="C206" s="13" t="s">
        <v>165</v>
      </c>
      <c r="D206" s="53"/>
      <c r="E206" s="24">
        <v>0</v>
      </c>
      <c r="F206" s="24">
        <v>0</v>
      </c>
      <c r="G206" s="24">
        <v>0</v>
      </c>
      <c r="H206" s="24">
        <v>0</v>
      </c>
      <c r="I206" s="24">
        <v>0</v>
      </c>
      <c r="J206" s="24">
        <v>0</v>
      </c>
      <c r="K206" s="24">
        <f t="shared" si="10"/>
        <v>0</v>
      </c>
      <c r="L206" s="50"/>
      <c r="M206" s="50"/>
    </row>
    <row r="207" spans="1:13" x14ac:dyDescent="0.2">
      <c r="A207" s="51"/>
      <c r="B207" s="54"/>
      <c r="C207" s="13" t="s">
        <v>166</v>
      </c>
      <c r="D207" s="53"/>
      <c r="E207" s="24">
        <v>0</v>
      </c>
      <c r="F207" s="24">
        <v>0</v>
      </c>
      <c r="G207" s="24">
        <v>0</v>
      </c>
      <c r="H207" s="24">
        <v>0</v>
      </c>
      <c r="I207" s="24">
        <v>0</v>
      </c>
      <c r="J207" s="24">
        <v>0</v>
      </c>
      <c r="K207" s="24">
        <f t="shared" si="10"/>
        <v>0</v>
      </c>
      <c r="L207" s="50"/>
      <c r="M207" s="50"/>
    </row>
    <row r="208" spans="1:13" x14ac:dyDescent="0.2">
      <c r="A208" s="51"/>
      <c r="B208" s="54"/>
      <c r="C208" s="13" t="s">
        <v>167</v>
      </c>
      <c r="D208" s="53"/>
      <c r="E208" s="24">
        <v>0</v>
      </c>
      <c r="F208" s="24">
        <v>0</v>
      </c>
      <c r="G208" s="24">
        <v>0</v>
      </c>
      <c r="H208" s="24">
        <v>0</v>
      </c>
      <c r="I208" s="24">
        <v>17451</v>
      </c>
      <c r="J208" s="24">
        <v>0</v>
      </c>
      <c r="K208" s="24">
        <f t="shared" si="10"/>
        <v>17451</v>
      </c>
      <c r="L208" s="50"/>
      <c r="M208" s="50"/>
    </row>
    <row r="209" spans="1:13" x14ac:dyDescent="0.2">
      <c r="A209" s="51"/>
      <c r="B209" s="54"/>
      <c r="C209" s="13" t="s">
        <v>168</v>
      </c>
      <c r="D209" s="53"/>
      <c r="E209" s="24">
        <v>0</v>
      </c>
      <c r="F209" s="24">
        <v>0</v>
      </c>
      <c r="G209" s="24">
        <v>0</v>
      </c>
      <c r="H209" s="24">
        <v>0</v>
      </c>
      <c r="I209" s="24">
        <v>0</v>
      </c>
      <c r="J209" s="24">
        <v>0</v>
      </c>
      <c r="K209" s="24">
        <f t="shared" si="10"/>
        <v>0</v>
      </c>
      <c r="L209" s="50"/>
      <c r="M209" s="50"/>
    </row>
    <row r="210" spans="1:13" x14ac:dyDescent="0.2">
      <c r="A210" s="51" t="s">
        <v>364</v>
      </c>
      <c r="B210" s="54" t="s">
        <v>93</v>
      </c>
      <c r="C210" s="13" t="s">
        <v>122</v>
      </c>
      <c r="D210" s="53" t="s">
        <v>149</v>
      </c>
      <c r="E210" s="24">
        <v>0</v>
      </c>
      <c r="F210" s="24">
        <v>0</v>
      </c>
      <c r="G210" s="24">
        <v>0</v>
      </c>
      <c r="H210" s="24">
        <v>0</v>
      </c>
      <c r="I210" s="24">
        <v>0</v>
      </c>
      <c r="J210" s="24">
        <v>243068.16</v>
      </c>
      <c r="K210" s="24">
        <f t="shared" si="10"/>
        <v>243068.16</v>
      </c>
      <c r="L210" s="50" t="s">
        <v>138</v>
      </c>
      <c r="M210" s="50" t="s">
        <v>150</v>
      </c>
    </row>
    <row r="211" spans="1:13" x14ac:dyDescent="0.2">
      <c r="A211" s="51"/>
      <c r="B211" s="54"/>
      <c r="C211" s="13" t="s">
        <v>165</v>
      </c>
      <c r="D211" s="53"/>
      <c r="E211" s="24">
        <v>0</v>
      </c>
      <c r="F211" s="24">
        <v>0</v>
      </c>
      <c r="G211" s="24">
        <v>0</v>
      </c>
      <c r="H211" s="24">
        <v>0</v>
      </c>
      <c r="I211" s="24">
        <v>0</v>
      </c>
      <c r="J211" s="20">
        <v>236835.91</v>
      </c>
      <c r="K211" s="24">
        <f t="shared" si="10"/>
        <v>236835.91</v>
      </c>
      <c r="L211" s="50"/>
      <c r="M211" s="50"/>
    </row>
    <row r="212" spans="1:13" x14ac:dyDescent="0.2">
      <c r="A212" s="51"/>
      <c r="B212" s="54"/>
      <c r="C212" s="13" t="s">
        <v>166</v>
      </c>
      <c r="D212" s="53"/>
      <c r="E212" s="24">
        <v>0</v>
      </c>
      <c r="F212" s="24">
        <v>0</v>
      </c>
      <c r="G212" s="24">
        <v>0</v>
      </c>
      <c r="H212" s="24">
        <v>0</v>
      </c>
      <c r="I212" s="24">
        <v>0</v>
      </c>
      <c r="J212" s="20">
        <v>6232.25</v>
      </c>
      <c r="K212" s="24">
        <f t="shared" si="10"/>
        <v>6232.25</v>
      </c>
      <c r="L212" s="50"/>
      <c r="M212" s="50"/>
    </row>
    <row r="213" spans="1:13" x14ac:dyDescent="0.2">
      <c r="A213" s="51"/>
      <c r="B213" s="54"/>
      <c r="C213" s="13" t="s">
        <v>167</v>
      </c>
      <c r="D213" s="53"/>
      <c r="E213" s="24">
        <v>0</v>
      </c>
      <c r="F213" s="24">
        <v>0</v>
      </c>
      <c r="G213" s="24">
        <v>0</v>
      </c>
      <c r="H213" s="24">
        <v>0</v>
      </c>
      <c r="I213" s="24">
        <v>0</v>
      </c>
      <c r="J213" s="24">
        <v>0</v>
      </c>
      <c r="K213" s="24">
        <f t="shared" si="10"/>
        <v>0</v>
      </c>
      <c r="L213" s="50"/>
      <c r="M213" s="50"/>
    </row>
    <row r="214" spans="1:13" x14ac:dyDescent="0.2">
      <c r="A214" s="51"/>
      <c r="B214" s="54"/>
      <c r="C214" s="13" t="s">
        <v>168</v>
      </c>
      <c r="D214" s="53"/>
      <c r="E214" s="24">
        <v>0</v>
      </c>
      <c r="F214" s="24">
        <v>0</v>
      </c>
      <c r="G214" s="24">
        <v>0</v>
      </c>
      <c r="H214" s="24">
        <v>0</v>
      </c>
      <c r="I214" s="24">
        <v>0</v>
      </c>
      <c r="J214" s="24">
        <v>0</v>
      </c>
      <c r="K214" s="24">
        <f t="shared" si="10"/>
        <v>0</v>
      </c>
      <c r="L214" s="50"/>
      <c r="M214" s="50"/>
    </row>
    <row r="215" spans="1:13" x14ac:dyDescent="0.2">
      <c r="A215" s="51" t="s">
        <v>365</v>
      </c>
      <c r="B215" s="54" t="s">
        <v>259</v>
      </c>
      <c r="C215" s="13" t="s">
        <v>122</v>
      </c>
      <c r="D215" s="53" t="s">
        <v>149</v>
      </c>
      <c r="E215" s="24">
        <v>0</v>
      </c>
      <c r="F215" s="24">
        <v>0</v>
      </c>
      <c r="G215" s="24">
        <v>0</v>
      </c>
      <c r="H215" s="24">
        <v>0</v>
      </c>
      <c r="I215" s="24">
        <v>13753.415999999999</v>
      </c>
      <c r="J215" s="24">
        <v>0</v>
      </c>
      <c r="K215" s="24">
        <f t="shared" si="10"/>
        <v>13753.415999999999</v>
      </c>
      <c r="L215" s="50" t="s">
        <v>138</v>
      </c>
      <c r="M215" s="50" t="s">
        <v>150</v>
      </c>
    </row>
    <row r="216" spans="1:13" x14ac:dyDescent="0.2">
      <c r="A216" s="51"/>
      <c r="B216" s="54"/>
      <c r="C216" s="13" t="s">
        <v>165</v>
      </c>
      <c r="D216" s="53"/>
      <c r="E216" s="24">
        <v>0</v>
      </c>
      <c r="F216" s="24">
        <v>0</v>
      </c>
      <c r="G216" s="24">
        <v>0</v>
      </c>
      <c r="H216" s="24">
        <v>0</v>
      </c>
      <c r="I216" s="24">
        <v>0</v>
      </c>
      <c r="J216" s="24">
        <v>0</v>
      </c>
      <c r="K216" s="24">
        <f t="shared" si="10"/>
        <v>0</v>
      </c>
      <c r="L216" s="50"/>
      <c r="M216" s="50"/>
    </row>
    <row r="217" spans="1:13" x14ac:dyDescent="0.2">
      <c r="A217" s="51"/>
      <c r="B217" s="54"/>
      <c r="C217" s="13" t="s">
        <v>166</v>
      </c>
      <c r="D217" s="53"/>
      <c r="E217" s="24">
        <v>0</v>
      </c>
      <c r="F217" s="24">
        <v>0</v>
      </c>
      <c r="G217" s="24">
        <v>0</v>
      </c>
      <c r="H217" s="24">
        <v>0</v>
      </c>
      <c r="I217" s="24">
        <v>0</v>
      </c>
      <c r="J217" s="24">
        <v>0</v>
      </c>
      <c r="K217" s="24">
        <f t="shared" si="10"/>
        <v>0</v>
      </c>
      <c r="L217" s="50"/>
      <c r="M217" s="50"/>
    </row>
    <row r="218" spans="1:13" x14ac:dyDescent="0.2">
      <c r="A218" s="51"/>
      <c r="B218" s="54"/>
      <c r="C218" s="13" t="s">
        <v>167</v>
      </c>
      <c r="D218" s="53"/>
      <c r="E218" s="24">
        <v>0</v>
      </c>
      <c r="F218" s="24">
        <v>0</v>
      </c>
      <c r="G218" s="24">
        <v>0</v>
      </c>
      <c r="H218" s="24">
        <v>0</v>
      </c>
      <c r="I218" s="24">
        <v>13753.415999999999</v>
      </c>
      <c r="J218" s="24">
        <v>0</v>
      </c>
      <c r="K218" s="24">
        <f t="shared" si="10"/>
        <v>13753.415999999999</v>
      </c>
      <c r="L218" s="50"/>
      <c r="M218" s="50"/>
    </row>
    <row r="219" spans="1:13" x14ac:dyDescent="0.2">
      <c r="A219" s="51"/>
      <c r="B219" s="54"/>
      <c r="C219" s="13" t="s">
        <v>168</v>
      </c>
      <c r="D219" s="53"/>
      <c r="E219" s="24">
        <v>0</v>
      </c>
      <c r="F219" s="24">
        <v>0</v>
      </c>
      <c r="G219" s="24">
        <v>0</v>
      </c>
      <c r="H219" s="24">
        <v>0</v>
      </c>
      <c r="I219" s="24">
        <v>0</v>
      </c>
      <c r="J219" s="24">
        <v>0</v>
      </c>
      <c r="K219" s="24">
        <f t="shared" si="10"/>
        <v>0</v>
      </c>
      <c r="L219" s="50"/>
      <c r="M219" s="50"/>
    </row>
    <row r="220" spans="1:13" x14ac:dyDescent="0.2">
      <c r="A220" s="51" t="s">
        <v>366</v>
      </c>
      <c r="B220" s="54" t="s">
        <v>76</v>
      </c>
      <c r="C220" s="13" t="s">
        <v>122</v>
      </c>
      <c r="D220" s="53" t="s">
        <v>149</v>
      </c>
      <c r="E220" s="24">
        <v>0</v>
      </c>
      <c r="F220" s="24">
        <v>0</v>
      </c>
      <c r="G220" s="24">
        <v>0</v>
      </c>
      <c r="H220" s="24">
        <v>0</v>
      </c>
      <c r="I220" s="24">
        <v>0</v>
      </c>
      <c r="J220" s="24">
        <v>196477.38</v>
      </c>
      <c r="K220" s="24">
        <f t="shared" si="10"/>
        <v>196477.38</v>
      </c>
      <c r="L220" s="50" t="s">
        <v>138</v>
      </c>
      <c r="M220" s="50" t="s">
        <v>150</v>
      </c>
    </row>
    <row r="221" spans="1:13" x14ac:dyDescent="0.2">
      <c r="A221" s="51"/>
      <c r="B221" s="54"/>
      <c r="C221" s="13" t="s">
        <v>165</v>
      </c>
      <c r="D221" s="53"/>
      <c r="E221" s="24">
        <v>0</v>
      </c>
      <c r="F221" s="24">
        <v>0</v>
      </c>
      <c r="G221" s="24">
        <v>0</v>
      </c>
      <c r="H221" s="24">
        <v>0</v>
      </c>
      <c r="I221" s="24">
        <v>0</v>
      </c>
      <c r="J221" s="24">
        <v>186653.51</v>
      </c>
      <c r="K221" s="24">
        <f t="shared" si="10"/>
        <v>186653.51</v>
      </c>
      <c r="L221" s="50"/>
      <c r="M221" s="50"/>
    </row>
    <row r="222" spans="1:13" x14ac:dyDescent="0.2">
      <c r="A222" s="51"/>
      <c r="B222" s="54"/>
      <c r="C222" s="13" t="s">
        <v>166</v>
      </c>
      <c r="D222" s="53"/>
      <c r="E222" s="24">
        <v>0</v>
      </c>
      <c r="F222" s="24">
        <v>0</v>
      </c>
      <c r="G222" s="24">
        <v>0</v>
      </c>
      <c r="H222" s="24">
        <v>0</v>
      </c>
      <c r="I222" s="24">
        <v>0</v>
      </c>
      <c r="J222" s="24">
        <v>4911.9350000000004</v>
      </c>
      <c r="K222" s="24">
        <f t="shared" si="10"/>
        <v>4911.9350000000004</v>
      </c>
      <c r="L222" s="50"/>
      <c r="M222" s="50"/>
    </row>
    <row r="223" spans="1:13" x14ac:dyDescent="0.2">
      <c r="A223" s="51"/>
      <c r="B223" s="54"/>
      <c r="C223" s="13" t="s">
        <v>167</v>
      </c>
      <c r="D223" s="53"/>
      <c r="E223" s="24">
        <v>0</v>
      </c>
      <c r="F223" s="24">
        <v>0</v>
      </c>
      <c r="G223" s="24">
        <v>0</v>
      </c>
      <c r="H223" s="24">
        <v>0</v>
      </c>
      <c r="I223" s="24">
        <v>0</v>
      </c>
      <c r="J223" s="24">
        <v>4911.9350000000004</v>
      </c>
      <c r="K223" s="24">
        <f t="shared" si="10"/>
        <v>4911.9350000000004</v>
      </c>
      <c r="L223" s="50"/>
      <c r="M223" s="50"/>
    </row>
    <row r="224" spans="1:13" x14ac:dyDescent="0.2">
      <c r="A224" s="51"/>
      <c r="B224" s="54"/>
      <c r="C224" s="13" t="s">
        <v>168</v>
      </c>
      <c r="D224" s="53"/>
      <c r="E224" s="24">
        <v>0</v>
      </c>
      <c r="F224" s="24">
        <v>0</v>
      </c>
      <c r="G224" s="24">
        <v>0</v>
      </c>
      <c r="H224" s="24">
        <v>0</v>
      </c>
      <c r="I224" s="24">
        <v>0</v>
      </c>
      <c r="J224" s="24">
        <v>0</v>
      </c>
      <c r="K224" s="24">
        <f t="shared" si="10"/>
        <v>0</v>
      </c>
      <c r="L224" s="50"/>
      <c r="M224" s="50"/>
    </row>
    <row r="225" spans="1:13" x14ac:dyDescent="0.2">
      <c r="A225" s="51" t="s">
        <v>367</v>
      </c>
      <c r="B225" s="54" t="s">
        <v>273</v>
      </c>
      <c r="C225" s="13" t="s">
        <v>122</v>
      </c>
      <c r="D225" s="53" t="s">
        <v>149</v>
      </c>
      <c r="E225" s="24">
        <v>0</v>
      </c>
      <c r="F225" s="24">
        <v>0</v>
      </c>
      <c r="G225" s="24">
        <v>0</v>
      </c>
      <c r="H225" s="24">
        <v>0</v>
      </c>
      <c r="I225" s="24">
        <v>9162.07</v>
      </c>
      <c r="J225" s="24">
        <v>0</v>
      </c>
      <c r="K225" s="24">
        <f t="shared" si="10"/>
        <v>9162.07</v>
      </c>
      <c r="L225" s="50" t="s">
        <v>138</v>
      </c>
      <c r="M225" s="50" t="s">
        <v>150</v>
      </c>
    </row>
    <row r="226" spans="1:13" x14ac:dyDescent="0.2">
      <c r="A226" s="51"/>
      <c r="B226" s="54"/>
      <c r="C226" s="13" t="s">
        <v>165</v>
      </c>
      <c r="D226" s="53"/>
      <c r="E226" s="24">
        <v>0</v>
      </c>
      <c r="F226" s="24">
        <v>0</v>
      </c>
      <c r="G226" s="24">
        <v>0</v>
      </c>
      <c r="H226" s="24">
        <v>0</v>
      </c>
      <c r="I226" s="24">
        <v>0</v>
      </c>
      <c r="J226" s="24">
        <v>0</v>
      </c>
      <c r="K226" s="24">
        <f t="shared" si="10"/>
        <v>0</v>
      </c>
      <c r="L226" s="50"/>
      <c r="M226" s="50"/>
    </row>
    <row r="227" spans="1:13" x14ac:dyDescent="0.2">
      <c r="A227" s="51"/>
      <c r="B227" s="54"/>
      <c r="C227" s="13" t="s">
        <v>166</v>
      </c>
      <c r="D227" s="53"/>
      <c r="E227" s="24">
        <v>0</v>
      </c>
      <c r="F227" s="24">
        <v>0</v>
      </c>
      <c r="G227" s="24">
        <v>0</v>
      </c>
      <c r="H227" s="24">
        <v>0</v>
      </c>
      <c r="I227" s="24">
        <v>0</v>
      </c>
      <c r="J227" s="24">
        <v>0</v>
      </c>
      <c r="K227" s="24">
        <f t="shared" si="10"/>
        <v>0</v>
      </c>
      <c r="L227" s="50"/>
      <c r="M227" s="50"/>
    </row>
    <row r="228" spans="1:13" x14ac:dyDescent="0.2">
      <c r="A228" s="51"/>
      <c r="B228" s="54"/>
      <c r="C228" s="13" t="s">
        <v>167</v>
      </c>
      <c r="D228" s="53"/>
      <c r="E228" s="24">
        <v>0</v>
      </c>
      <c r="F228" s="24">
        <v>0</v>
      </c>
      <c r="G228" s="24">
        <v>0</v>
      </c>
      <c r="H228" s="24">
        <v>0</v>
      </c>
      <c r="I228" s="24">
        <v>9162.07</v>
      </c>
      <c r="J228" s="24">
        <v>0</v>
      </c>
      <c r="K228" s="24">
        <f t="shared" si="10"/>
        <v>9162.07</v>
      </c>
      <c r="L228" s="50"/>
      <c r="M228" s="50"/>
    </row>
    <row r="229" spans="1:13" x14ac:dyDescent="0.2">
      <c r="A229" s="51"/>
      <c r="B229" s="54"/>
      <c r="C229" s="13" t="s">
        <v>168</v>
      </c>
      <c r="D229" s="53"/>
      <c r="E229" s="24">
        <v>0</v>
      </c>
      <c r="F229" s="24">
        <v>0</v>
      </c>
      <c r="G229" s="24">
        <v>0</v>
      </c>
      <c r="H229" s="24">
        <v>0</v>
      </c>
      <c r="I229" s="24">
        <v>0</v>
      </c>
      <c r="J229" s="24">
        <v>0</v>
      </c>
      <c r="K229" s="24">
        <f t="shared" si="10"/>
        <v>0</v>
      </c>
      <c r="L229" s="50"/>
      <c r="M229" s="50"/>
    </row>
    <row r="230" spans="1:13" x14ac:dyDescent="0.2">
      <c r="A230" s="51" t="s">
        <v>368</v>
      </c>
      <c r="B230" s="54" t="s">
        <v>274</v>
      </c>
      <c r="C230" s="13" t="s">
        <v>122</v>
      </c>
      <c r="D230" s="53" t="s">
        <v>149</v>
      </c>
      <c r="E230" s="24">
        <v>0</v>
      </c>
      <c r="F230" s="24">
        <v>0</v>
      </c>
      <c r="G230" s="24">
        <v>0</v>
      </c>
      <c r="H230" s="24">
        <v>0</v>
      </c>
      <c r="I230" s="24">
        <v>0</v>
      </c>
      <c r="J230" s="24">
        <v>130886.75</v>
      </c>
      <c r="K230" s="24">
        <f t="shared" si="10"/>
        <v>130886.75</v>
      </c>
      <c r="L230" s="50" t="s">
        <v>138</v>
      </c>
      <c r="M230" s="50" t="s">
        <v>150</v>
      </c>
    </row>
    <row r="231" spans="1:13" x14ac:dyDescent="0.2">
      <c r="A231" s="51"/>
      <c r="B231" s="54"/>
      <c r="C231" s="13" t="s">
        <v>165</v>
      </c>
      <c r="D231" s="53"/>
      <c r="E231" s="24">
        <v>0</v>
      </c>
      <c r="F231" s="24">
        <v>0</v>
      </c>
      <c r="G231" s="24">
        <v>0</v>
      </c>
      <c r="H231" s="24">
        <v>0</v>
      </c>
      <c r="I231" s="24">
        <v>0</v>
      </c>
      <c r="J231" s="24">
        <v>124342.41</v>
      </c>
      <c r="K231" s="24">
        <f t="shared" si="10"/>
        <v>124342.41</v>
      </c>
      <c r="L231" s="50"/>
      <c r="M231" s="50"/>
    </row>
    <row r="232" spans="1:13" x14ac:dyDescent="0.2">
      <c r="A232" s="51"/>
      <c r="B232" s="54"/>
      <c r="C232" s="13" t="s">
        <v>166</v>
      </c>
      <c r="D232" s="53"/>
      <c r="E232" s="24">
        <v>0</v>
      </c>
      <c r="F232" s="24">
        <v>0</v>
      </c>
      <c r="G232" s="24">
        <v>0</v>
      </c>
      <c r="H232" s="24">
        <v>0</v>
      </c>
      <c r="I232" s="24">
        <v>0</v>
      </c>
      <c r="J232" s="24">
        <v>3272.17</v>
      </c>
      <c r="K232" s="24">
        <f t="shared" si="10"/>
        <v>3272.17</v>
      </c>
      <c r="L232" s="50"/>
      <c r="M232" s="50"/>
    </row>
    <row r="233" spans="1:13" x14ac:dyDescent="0.2">
      <c r="A233" s="51"/>
      <c r="B233" s="54"/>
      <c r="C233" s="13" t="s">
        <v>167</v>
      </c>
      <c r="D233" s="53"/>
      <c r="E233" s="24">
        <v>0</v>
      </c>
      <c r="F233" s="24">
        <v>0</v>
      </c>
      <c r="G233" s="24">
        <v>0</v>
      </c>
      <c r="H233" s="24">
        <v>0</v>
      </c>
      <c r="I233" s="24">
        <v>0</v>
      </c>
      <c r="J233" s="24">
        <v>3272.17</v>
      </c>
      <c r="K233" s="24">
        <f t="shared" si="10"/>
        <v>3272.17</v>
      </c>
      <c r="L233" s="50"/>
      <c r="M233" s="50"/>
    </row>
    <row r="234" spans="1:13" x14ac:dyDescent="0.2">
      <c r="A234" s="51"/>
      <c r="B234" s="54"/>
      <c r="C234" s="13" t="s">
        <v>168</v>
      </c>
      <c r="D234" s="53"/>
      <c r="E234" s="24">
        <v>0</v>
      </c>
      <c r="F234" s="24">
        <v>0</v>
      </c>
      <c r="G234" s="24">
        <v>0</v>
      </c>
      <c r="H234" s="24">
        <v>0</v>
      </c>
      <c r="I234" s="24">
        <v>0</v>
      </c>
      <c r="J234" s="24">
        <v>0</v>
      </c>
      <c r="K234" s="24">
        <f t="shared" si="10"/>
        <v>0</v>
      </c>
      <c r="L234" s="50"/>
      <c r="M234" s="50"/>
    </row>
    <row r="235" spans="1:13" x14ac:dyDescent="0.2">
      <c r="A235" s="51" t="s">
        <v>369</v>
      </c>
      <c r="B235" s="54" t="s">
        <v>77</v>
      </c>
      <c r="C235" s="13" t="s">
        <v>122</v>
      </c>
      <c r="D235" s="53" t="s">
        <v>149</v>
      </c>
      <c r="E235" s="24">
        <v>0</v>
      </c>
      <c r="F235" s="24">
        <v>0</v>
      </c>
      <c r="G235" s="24">
        <v>0</v>
      </c>
      <c r="H235" s="24">
        <v>0</v>
      </c>
      <c r="I235" s="24">
        <v>8209.9699999999993</v>
      </c>
      <c r="J235" s="24">
        <v>0</v>
      </c>
      <c r="K235" s="24">
        <f t="shared" si="10"/>
        <v>8209.9699999999993</v>
      </c>
      <c r="L235" s="50" t="s">
        <v>138</v>
      </c>
      <c r="M235" s="50" t="s">
        <v>150</v>
      </c>
    </row>
    <row r="236" spans="1:13" x14ac:dyDescent="0.2">
      <c r="A236" s="51"/>
      <c r="B236" s="54"/>
      <c r="C236" s="13" t="s">
        <v>165</v>
      </c>
      <c r="D236" s="53"/>
      <c r="E236" s="24">
        <v>0</v>
      </c>
      <c r="F236" s="24">
        <v>0</v>
      </c>
      <c r="G236" s="24">
        <v>0</v>
      </c>
      <c r="H236" s="24">
        <v>0</v>
      </c>
      <c r="I236" s="24">
        <v>0</v>
      </c>
      <c r="J236" s="24">
        <v>0</v>
      </c>
      <c r="K236" s="24">
        <f t="shared" si="10"/>
        <v>0</v>
      </c>
      <c r="L236" s="50"/>
      <c r="M236" s="50"/>
    </row>
    <row r="237" spans="1:13" x14ac:dyDescent="0.2">
      <c r="A237" s="51"/>
      <c r="B237" s="54"/>
      <c r="C237" s="13" t="s">
        <v>166</v>
      </c>
      <c r="D237" s="53"/>
      <c r="E237" s="24">
        <v>0</v>
      </c>
      <c r="F237" s="24">
        <v>0</v>
      </c>
      <c r="G237" s="24">
        <v>0</v>
      </c>
      <c r="H237" s="24">
        <v>0</v>
      </c>
      <c r="I237" s="24">
        <v>0</v>
      </c>
      <c r="J237" s="24">
        <v>0</v>
      </c>
      <c r="K237" s="24">
        <f t="shared" si="10"/>
        <v>0</v>
      </c>
      <c r="L237" s="50"/>
      <c r="M237" s="50"/>
    </row>
    <row r="238" spans="1:13" x14ac:dyDescent="0.2">
      <c r="A238" s="51"/>
      <c r="B238" s="54"/>
      <c r="C238" s="13" t="s">
        <v>167</v>
      </c>
      <c r="D238" s="53"/>
      <c r="E238" s="24">
        <v>0</v>
      </c>
      <c r="F238" s="24">
        <v>0</v>
      </c>
      <c r="G238" s="24">
        <v>0</v>
      </c>
      <c r="H238" s="24">
        <v>0</v>
      </c>
      <c r="I238" s="24">
        <v>8209.9699999999993</v>
      </c>
      <c r="J238" s="24">
        <v>0</v>
      </c>
      <c r="K238" s="24">
        <f t="shared" si="10"/>
        <v>8209.9699999999993</v>
      </c>
      <c r="L238" s="50"/>
      <c r="M238" s="50"/>
    </row>
    <row r="239" spans="1:13" x14ac:dyDescent="0.2">
      <c r="A239" s="51"/>
      <c r="B239" s="54"/>
      <c r="C239" s="13" t="s">
        <v>168</v>
      </c>
      <c r="D239" s="53"/>
      <c r="E239" s="24">
        <v>0</v>
      </c>
      <c r="F239" s="24">
        <v>0</v>
      </c>
      <c r="G239" s="24">
        <v>0</v>
      </c>
      <c r="H239" s="24">
        <v>0</v>
      </c>
      <c r="I239" s="24">
        <v>0</v>
      </c>
      <c r="J239" s="24">
        <v>0</v>
      </c>
      <c r="K239" s="24">
        <f t="shared" si="10"/>
        <v>0</v>
      </c>
      <c r="L239" s="50"/>
      <c r="M239" s="50"/>
    </row>
    <row r="240" spans="1:13" x14ac:dyDescent="0.2">
      <c r="A240" s="51" t="s">
        <v>370</v>
      </c>
      <c r="B240" s="54" t="s">
        <v>275</v>
      </c>
      <c r="C240" s="13" t="s">
        <v>122</v>
      </c>
      <c r="D240" s="53" t="s">
        <v>149</v>
      </c>
      <c r="E240" s="24">
        <v>0</v>
      </c>
      <c r="F240" s="24">
        <v>0</v>
      </c>
      <c r="G240" s="24">
        <v>0</v>
      </c>
      <c r="H240" s="24">
        <v>0</v>
      </c>
      <c r="I240" s="24">
        <v>0</v>
      </c>
      <c r="J240" s="24">
        <v>117285.37</v>
      </c>
      <c r="K240" s="24">
        <f t="shared" si="10"/>
        <v>117285.37</v>
      </c>
      <c r="L240" s="50" t="s">
        <v>138</v>
      </c>
      <c r="M240" s="50" t="s">
        <v>150</v>
      </c>
    </row>
    <row r="241" spans="1:13" x14ac:dyDescent="0.2">
      <c r="A241" s="51"/>
      <c r="B241" s="54"/>
      <c r="C241" s="13" t="s">
        <v>165</v>
      </c>
      <c r="D241" s="53"/>
      <c r="E241" s="24">
        <v>0</v>
      </c>
      <c r="F241" s="24">
        <v>0</v>
      </c>
      <c r="G241" s="24">
        <v>0</v>
      </c>
      <c r="H241" s="24">
        <v>0</v>
      </c>
      <c r="I241" s="24">
        <v>0</v>
      </c>
      <c r="J241" s="24">
        <v>111421.1</v>
      </c>
      <c r="K241" s="24">
        <f t="shared" si="10"/>
        <v>111421.1</v>
      </c>
      <c r="L241" s="50"/>
      <c r="M241" s="50"/>
    </row>
    <row r="242" spans="1:13" x14ac:dyDescent="0.2">
      <c r="A242" s="51"/>
      <c r="B242" s="54"/>
      <c r="C242" s="13" t="s">
        <v>166</v>
      </c>
      <c r="D242" s="53"/>
      <c r="E242" s="24">
        <v>0</v>
      </c>
      <c r="F242" s="24">
        <v>0</v>
      </c>
      <c r="G242" s="24">
        <v>0</v>
      </c>
      <c r="H242" s="24">
        <v>0</v>
      </c>
      <c r="I242" s="24">
        <v>0</v>
      </c>
      <c r="J242" s="24">
        <v>2932.1350000000002</v>
      </c>
      <c r="K242" s="24">
        <f t="shared" si="10"/>
        <v>2932.1350000000002</v>
      </c>
      <c r="L242" s="50"/>
      <c r="M242" s="50"/>
    </row>
    <row r="243" spans="1:13" x14ac:dyDescent="0.2">
      <c r="A243" s="51"/>
      <c r="B243" s="54"/>
      <c r="C243" s="13" t="s">
        <v>167</v>
      </c>
      <c r="D243" s="53"/>
      <c r="E243" s="24">
        <v>0</v>
      </c>
      <c r="F243" s="24">
        <v>0</v>
      </c>
      <c r="G243" s="24">
        <v>0</v>
      </c>
      <c r="H243" s="24">
        <v>0</v>
      </c>
      <c r="I243" s="24">
        <v>0</v>
      </c>
      <c r="J243" s="24">
        <v>2932.1350000000002</v>
      </c>
      <c r="K243" s="24">
        <f t="shared" si="10"/>
        <v>2932.1350000000002</v>
      </c>
      <c r="L243" s="50"/>
      <c r="M243" s="50"/>
    </row>
    <row r="244" spans="1:13" x14ac:dyDescent="0.2">
      <c r="A244" s="51"/>
      <c r="B244" s="54"/>
      <c r="C244" s="13" t="s">
        <v>168</v>
      </c>
      <c r="D244" s="53"/>
      <c r="E244" s="24">
        <v>0</v>
      </c>
      <c r="F244" s="24">
        <v>0</v>
      </c>
      <c r="G244" s="24">
        <v>0</v>
      </c>
      <c r="H244" s="24">
        <v>0</v>
      </c>
      <c r="I244" s="24">
        <v>0</v>
      </c>
      <c r="J244" s="24">
        <v>0</v>
      </c>
      <c r="K244" s="24">
        <f t="shared" si="10"/>
        <v>0</v>
      </c>
      <c r="L244" s="50"/>
      <c r="M244" s="50"/>
    </row>
    <row r="245" spans="1:13" x14ac:dyDescent="0.2">
      <c r="A245" s="51" t="s">
        <v>371</v>
      </c>
      <c r="B245" s="54" t="s">
        <v>78</v>
      </c>
      <c r="C245" s="13" t="s">
        <v>122</v>
      </c>
      <c r="D245" s="53" t="s">
        <v>149</v>
      </c>
      <c r="E245" s="24">
        <v>0</v>
      </c>
      <c r="F245" s="24">
        <v>0</v>
      </c>
      <c r="G245" s="24">
        <v>0</v>
      </c>
      <c r="H245" s="24">
        <v>0</v>
      </c>
      <c r="I245" s="24">
        <v>8858.69</v>
      </c>
      <c r="J245" s="24">
        <v>0</v>
      </c>
      <c r="K245" s="24">
        <f t="shared" si="10"/>
        <v>8858.69</v>
      </c>
      <c r="L245" s="50" t="s">
        <v>138</v>
      </c>
      <c r="M245" s="50" t="s">
        <v>150</v>
      </c>
    </row>
    <row r="246" spans="1:13" x14ac:dyDescent="0.2">
      <c r="A246" s="51"/>
      <c r="B246" s="54"/>
      <c r="C246" s="13" t="s">
        <v>165</v>
      </c>
      <c r="D246" s="53"/>
      <c r="E246" s="24">
        <v>0</v>
      </c>
      <c r="F246" s="24">
        <v>0</v>
      </c>
      <c r="G246" s="24">
        <v>0</v>
      </c>
      <c r="H246" s="24">
        <v>0</v>
      </c>
      <c r="I246" s="24">
        <v>0</v>
      </c>
      <c r="J246" s="24">
        <v>0</v>
      </c>
      <c r="K246" s="24">
        <f t="shared" si="10"/>
        <v>0</v>
      </c>
      <c r="L246" s="50"/>
      <c r="M246" s="50"/>
    </row>
    <row r="247" spans="1:13" x14ac:dyDescent="0.2">
      <c r="A247" s="51"/>
      <c r="B247" s="54"/>
      <c r="C247" s="13" t="s">
        <v>166</v>
      </c>
      <c r="D247" s="53"/>
      <c r="E247" s="24">
        <v>0</v>
      </c>
      <c r="F247" s="24">
        <v>0</v>
      </c>
      <c r="G247" s="24">
        <v>0</v>
      </c>
      <c r="H247" s="24">
        <v>0</v>
      </c>
      <c r="I247" s="24">
        <v>0</v>
      </c>
      <c r="J247" s="24">
        <v>0</v>
      </c>
      <c r="K247" s="24">
        <f t="shared" si="10"/>
        <v>0</v>
      </c>
      <c r="L247" s="50"/>
      <c r="M247" s="50"/>
    </row>
    <row r="248" spans="1:13" x14ac:dyDescent="0.2">
      <c r="A248" s="51"/>
      <c r="B248" s="54"/>
      <c r="C248" s="13" t="s">
        <v>167</v>
      </c>
      <c r="D248" s="53"/>
      <c r="E248" s="24">
        <v>0</v>
      </c>
      <c r="F248" s="24">
        <v>0</v>
      </c>
      <c r="G248" s="24">
        <v>0</v>
      </c>
      <c r="H248" s="24">
        <v>0</v>
      </c>
      <c r="I248" s="24">
        <v>8858.69</v>
      </c>
      <c r="J248" s="24">
        <v>0</v>
      </c>
      <c r="K248" s="24">
        <f t="shared" si="10"/>
        <v>8858.69</v>
      </c>
      <c r="L248" s="50"/>
      <c r="M248" s="50"/>
    </row>
    <row r="249" spans="1:13" x14ac:dyDescent="0.2">
      <c r="A249" s="51"/>
      <c r="B249" s="54"/>
      <c r="C249" s="13" t="s">
        <v>168</v>
      </c>
      <c r="D249" s="53"/>
      <c r="E249" s="24">
        <v>0</v>
      </c>
      <c r="F249" s="24">
        <v>0</v>
      </c>
      <c r="G249" s="24">
        <v>0</v>
      </c>
      <c r="H249" s="24">
        <v>0</v>
      </c>
      <c r="I249" s="24">
        <v>0</v>
      </c>
      <c r="J249" s="24">
        <v>0</v>
      </c>
      <c r="K249" s="24">
        <f t="shared" si="10"/>
        <v>0</v>
      </c>
      <c r="L249" s="50"/>
      <c r="M249" s="50"/>
    </row>
    <row r="250" spans="1:13" x14ac:dyDescent="0.2">
      <c r="A250" s="51" t="s">
        <v>374</v>
      </c>
      <c r="B250" s="54" t="s">
        <v>96</v>
      </c>
      <c r="C250" s="13" t="s">
        <v>122</v>
      </c>
      <c r="D250" s="53" t="s">
        <v>149</v>
      </c>
      <c r="E250" s="24">
        <v>0</v>
      </c>
      <c r="F250" s="24">
        <v>0</v>
      </c>
      <c r="G250" s="24">
        <v>0</v>
      </c>
      <c r="H250" s="24">
        <v>0</v>
      </c>
      <c r="I250" s="24">
        <v>0</v>
      </c>
      <c r="J250" s="24">
        <v>126552.78000000001</v>
      </c>
      <c r="K250" s="24">
        <f t="shared" si="10"/>
        <v>126552.78000000001</v>
      </c>
      <c r="L250" s="50" t="s">
        <v>138</v>
      </c>
      <c r="M250" s="50" t="s">
        <v>150</v>
      </c>
    </row>
    <row r="251" spans="1:13" x14ac:dyDescent="0.2">
      <c r="A251" s="51"/>
      <c r="B251" s="54"/>
      <c r="C251" s="13" t="s">
        <v>165</v>
      </c>
      <c r="D251" s="53"/>
      <c r="E251" s="24">
        <v>0</v>
      </c>
      <c r="F251" s="24">
        <v>0</v>
      </c>
      <c r="G251" s="24">
        <v>0</v>
      </c>
      <c r="H251" s="24">
        <v>0</v>
      </c>
      <c r="I251" s="24">
        <v>0</v>
      </c>
      <c r="J251" s="24">
        <v>120225.14</v>
      </c>
      <c r="K251" s="24">
        <f t="shared" si="10"/>
        <v>120225.14</v>
      </c>
      <c r="L251" s="50"/>
      <c r="M251" s="50"/>
    </row>
    <row r="252" spans="1:13" x14ac:dyDescent="0.2">
      <c r="A252" s="51"/>
      <c r="B252" s="54"/>
      <c r="C252" s="13" t="s">
        <v>166</v>
      </c>
      <c r="D252" s="53"/>
      <c r="E252" s="24">
        <v>0</v>
      </c>
      <c r="F252" s="24">
        <v>0</v>
      </c>
      <c r="G252" s="24">
        <v>0</v>
      </c>
      <c r="H252" s="24">
        <v>0</v>
      </c>
      <c r="I252" s="24">
        <v>0</v>
      </c>
      <c r="J252" s="24">
        <v>3163.82</v>
      </c>
      <c r="K252" s="24">
        <f t="shared" si="10"/>
        <v>3163.82</v>
      </c>
      <c r="L252" s="50"/>
      <c r="M252" s="50"/>
    </row>
    <row r="253" spans="1:13" x14ac:dyDescent="0.2">
      <c r="A253" s="51"/>
      <c r="B253" s="54"/>
      <c r="C253" s="13" t="s">
        <v>167</v>
      </c>
      <c r="D253" s="53"/>
      <c r="E253" s="24">
        <v>0</v>
      </c>
      <c r="F253" s="24">
        <v>0</v>
      </c>
      <c r="G253" s="24">
        <v>0</v>
      </c>
      <c r="H253" s="24">
        <v>0</v>
      </c>
      <c r="I253" s="24">
        <v>0</v>
      </c>
      <c r="J253" s="24">
        <v>3163.82</v>
      </c>
      <c r="K253" s="24">
        <f t="shared" si="10"/>
        <v>3163.82</v>
      </c>
      <c r="L253" s="50"/>
      <c r="M253" s="50"/>
    </row>
    <row r="254" spans="1:13" x14ac:dyDescent="0.2">
      <c r="A254" s="51"/>
      <c r="B254" s="54"/>
      <c r="C254" s="13" t="s">
        <v>168</v>
      </c>
      <c r="D254" s="53"/>
      <c r="E254" s="24">
        <v>0</v>
      </c>
      <c r="F254" s="24">
        <v>0</v>
      </c>
      <c r="G254" s="24">
        <v>0</v>
      </c>
      <c r="H254" s="24">
        <v>0</v>
      </c>
      <c r="I254" s="24">
        <v>0</v>
      </c>
      <c r="J254" s="24">
        <v>0</v>
      </c>
      <c r="K254" s="24">
        <f t="shared" si="10"/>
        <v>0</v>
      </c>
      <c r="L254" s="50"/>
      <c r="M254" s="50"/>
    </row>
    <row r="255" spans="1:13" ht="15.6" customHeight="1" x14ac:dyDescent="0.2">
      <c r="A255" s="27" t="s">
        <v>262</v>
      </c>
      <c r="B255" s="27"/>
      <c r="C255" s="27"/>
      <c r="D255" s="27"/>
      <c r="E255" s="27"/>
      <c r="F255" s="27"/>
      <c r="G255" s="27"/>
      <c r="H255" s="27"/>
      <c r="I255" s="27"/>
      <c r="J255" s="27"/>
      <c r="K255" s="24"/>
      <c r="L255" s="27"/>
      <c r="M255" s="27"/>
    </row>
    <row r="256" spans="1:13" x14ac:dyDescent="0.2">
      <c r="A256" s="51" t="s">
        <v>333</v>
      </c>
      <c r="B256" s="54" t="s">
        <v>94</v>
      </c>
      <c r="C256" s="13" t="s">
        <v>122</v>
      </c>
      <c r="D256" s="53" t="s">
        <v>149</v>
      </c>
      <c r="E256" s="24">
        <v>5774.5</v>
      </c>
      <c r="F256" s="24">
        <v>4030.62</v>
      </c>
      <c r="G256" s="24">
        <v>0</v>
      </c>
      <c r="H256" s="24">
        <v>0</v>
      </c>
      <c r="I256" s="24">
        <v>0</v>
      </c>
      <c r="J256" s="24">
        <v>0</v>
      </c>
      <c r="K256" s="24">
        <f t="shared" si="10"/>
        <v>9805.119999999999</v>
      </c>
      <c r="L256" s="50" t="s">
        <v>138</v>
      </c>
      <c r="M256" s="50" t="s">
        <v>150</v>
      </c>
    </row>
    <row r="257" spans="1:13" x14ac:dyDescent="0.2">
      <c r="A257" s="51"/>
      <c r="B257" s="54"/>
      <c r="C257" s="13" t="s">
        <v>165</v>
      </c>
      <c r="D257" s="53"/>
      <c r="E257" s="24">
        <v>0</v>
      </c>
      <c r="F257" s="24">
        <v>0</v>
      </c>
      <c r="G257" s="24">
        <v>0</v>
      </c>
      <c r="H257" s="24">
        <v>0</v>
      </c>
      <c r="I257" s="24">
        <v>0</v>
      </c>
      <c r="J257" s="24">
        <v>0</v>
      </c>
      <c r="K257" s="24">
        <f t="shared" si="10"/>
        <v>0</v>
      </c>
      <c r="L257" s="50"/>
      <c r="M257" s="50"/>
    </row>
    <row r="258" spans="1:13" x14ac:dyDescent="0.2">
      <c r="A258" s="51"/>
      <c r="B258" s="54"/>
      <c r="C258" s="13" t="s">
        <v>166</v>
      </c>
      <c r="D258" s="53"/>
      <c r="E258" s="24">
        <v>4619.6000000000004</v>
      </c>
      <c r="F258" s="24">
        <v>3224.5</v>
      </c>
      <c r="G258" s="24">
        <v>0</v>
      </c>
      <c r="H258" s="24">
        <v>0</v>
      </c>
      <c r="I258" s="24">
        <v>0</v>
      </c>
      <c r="J258" s="24">
        <v>0</v>
      </c>
      <c r="K258" s="24">
        <f t="shared" si="10"/>
        <v>7844.1</v>
      </c>
      <c r="L258" s="50"/>
      <c r="M258" s="50"/>
    </row>
    <row r="259" spans="1:13" x14ac:dyDescent="0.2">
      <c r="A259" s="51"/>
      <c r="B259" s="54"/>
      <c r="C259" s="13" t="s">
        <v>167</v>
      </c>
      <c r="D259" s="53"/>
      <c r="E259" s="24">
        <v>1154.9000000000001</v>
      </c>
      <c r="F259" s="24">
        <v>806.12</v>
      </c>
      <c r="G259" s="24">
        <v>0</v>
      </c>
      <c r="H259" s="24">
        <v>0</v>
      </c>
      <c r="I259" s="24">
        <v>0</v>
      </c>
      <c r="J259" s="24">
        <v>0</v>
      </c>
      <c r="K259" s="24">
        <f t="shared" si="10"/>
        <v>1961.02</v>
      </c>
      <c r="L259" s="50"/>
      <c r="M259" s="50"/>
    </row>
    <row r="260" spans="1:13" x14ac:dyDescent="0.2">
      <c r="A260" s="51"/>
      <c r="B260" s="54"/>
      <c r="C260" s="13" t="s">
        <v>168</v>
      </c>
      <c r="D260" s="53"/>
      <c r="E260" s="24">
        <v>0</v>
      </c>
      <c r="F260" s="24">
        <v>0</v>
      </c>
      <c r="G260" s="24">
        <v>0</v>
      </c>
      <c r="H260" s="24">
        <v>0</v>
      </c>
      <c r="I260" s="24">
        <v>0</v>
      </c>
      <c r="J260" s="24">
        <v>0</v>
      </c>
      <c r="K260" s="24">
        <f t="shared" si="10"/>
        <v>0</v>
      </c>
      <c r="L260" s="50"/>
      <c r="M260" s="50"/>
    </row>
    <row r="261" spans="1:13" x14ac:dyDescent="0.2">
      <c r="A261" s="51" t="s">
        <v>375</v>
      </c>
      <c r="B261" s="54" t="s">
        <v>97</v>
      </c>
      <c r="C261" s="13" t="s">
        <v>122</v>
      </c>
      <c r="D261" s="53" t="s">
        <v>149</v>
      </c>
      <c r="E261" s="24">
        <v>8630.4</v>
      </c>
      <c r="F261" s="24">
        <v>1004</v>
      </c>
      <c r="G261" s="24">
        <v>0</v>
      </c>
      <c r="H261" s="24">
        <v>0</v>
      </c>
      <c r="I261" s="24">
        <v>0</v>
      </c>
      <c r="J261" s="24">
        <v>0</v>
      </c>
      <c r="K261" s="24">
        <f t="shared" si="10"/>
        <v>9634.4</v>
      </c>
      <c r="L261" s="50" t="s">
        <v>138</v>
      </c>
      <c r="M261" s="50" t="s">
        <v>150</v>
      </c>
    </row>
    <row r="262" spans="1:13" x14ac:dyDescent="0.2">
      <c r="A262" s="51"/>
      <c r="B262" s="54"/>
      <c r="C262" s="13" t="s">
        <v>165</v>
      </c>
      <c r="D262" s="53"/>
      <c r="E262" s="24">
        <v>0</v>
      </c>
      <c r="F262" s="24">
        <v>0</v>
      </c>
      <c r="G262" s="24">
        <v>0</v>
      </c>
      <c r="H262" s="24">
        <v>0</v>
      </c>
      <c r="I262" s="24">
        <v>0</v>
      </c>
      <c r="J262" s="24">
        <v>0</v>
      </c>
      <c r="K262" s="24">
        <f t="shared" si="10"/>
        <v>0</v>
      </c>
      <c r="L262" s="50"/>
      <c r="M262" s="50"/>
    </row>
    <row r="263" spans="1:13" x14ac:dyDescent="0.2">
      <c r="A263" s="51"/>
      <c r="B263" s="54"/>
      <c r="C263" s="13" t="s">
        <v>166</v>
      </c>
      <c r="D263" s="53"/>
      <c r="E263" s="24">
        <v>6904.3</v>
      </c>
      <c r="F263" s="24">
        <v>803.2</v>
      </c>
      <c r="G263" s="24">
        <v>0</v>
      </c>
      <c r="H263" s="24">
        <v>0</v>
      </c>
      <c r="I263" s="24">
        <v>0</v>
      </c>
      <c r="J263" s="24">
        <v>0</v>
      </c>
      <c r="K263" s="24">
        <f t="shared" si="10"/>
        <v>7707.5</v>
      </c>
      <c r="L263" s="50"/>
      <c r="M263" s="50"/>
    </row>
    <row r="264" spans="1:13" x14ac:dyDescent="0.2">
      <c r="A264" s="51"/>
      <c r="B264" s="54"/>
      <c r="C264" s="13" t="s">
        <v>167</v>
      </c>
      <c r="D264" s="53"/>
      <c r="E264" s="24">
        <v>1726.1</v>
      </c>
      <c r="F264" s="24">
        <v>200.8</v>
      </c>
      <c r="G264" s="24">
        <v>0</v>
      </c>
      <c r="H264" s="24">
        <v>0</v>
      </c>
      <c r="I264" s="24">
        <v>0</v>
      </c>
      <c r="J264" s="24">
        <v>0</v>
      </c>
      <c r="K264" s="24">
        <f t="shared" si="10"/>
        <v>1926.8999999999999</v>
      </c>
      <c r="L264" s="50"/>
      <c r="M264" s="50"/>
    </row>
    <row r="265" spans="1:13" x14ac:dyDescent="0.2">
      <c r="A265" s="51"/>
      <c r="B265" s="54"/>
      <c r="C265" s="13" t="s">
        <v>168</v>
      </c>
      <c r="D265" s="53"/>
      <c r="E265" s="24">
        <v>0</v>
      </c>
      <c r="F265" s="24">
        <v>0</v>
      </c>
      <c r="G265" s="24">
        <v>0</v>
      </c>
      <c r="H265" s="24">
        <v>0</v>
      </c>
      <c r="I265" s="24">
        <v>0</v>
      </c>
      <c r="J265" s="24">
        <v>0</v>
      </c>
      <c r="K265" s="24">
        <f t="shared" ref="K265:K328" si="11">SUM(E265:J265)</f>
        <v>0</v>
      </c>
      <c r="L265" s="50"/>
      <c r="M265" s="50"/>
    </row>
    <row r="266" spans="1:13" x14ac:dyDescent="0.2">
      <c r="A266" s="51" t="s">
        <v>376</v>
      </c>
      <c r="B266" s="54" t="s">
        <v>171</v>
      </c>
      <c r="C266" s="13" t="s">
        <v>122</v>
      </c>
      <c r="D266" s="53" t="s">
        <v>149</v>
      </c>
      <c r="E266" s="24">
        <v>5400</v>
      </c>
      <c r="F266" s="24">
        <v>1378.02</v>
      </c>
      <c r="G266" s="24">
        <v>0</v>
      </c>
      <c r="H266" s="24">
        <v>0</v>
      </c>
      <c r="I266" s="24">
        <v>0</v>
      </c>
      <c r="J266" s="24">
        <v>0</v>
      </c>
      <c r="K266" s="24">
        <f t="shared" si="11"/>
        <v>6778.02</v>
      </c>
      <c r="L266" s="50" t="s">
        <v>138</v>
      </c>
      <c r="M266" s="50" t="s">
        <v>150</v>
      </c>
    </row>
    <row r="267" spans="1:13" x14ac:dyDescent="0.2">
      <c r="A267" s="51"/>
      <c r="B267" s="54"/>
      <c r="C267" s="13" t="s">
        <v>165</v>
      </c>
      <c r="D267" s="53"/>
      <c r="E267" s="24">
        <v>0</v>
      </c>
      <c r="F267" s="24">
        <v>0</v>
      </c>
      <c r="G267" s="24">
        <v>0</v>
      </c>
      <c r="H267" s="24">
        <v>0</v>
      </c>
      <c r="I267" s="24">
        <v>0</v>
      </c>
      <c r="J267" s="24">
        <v>0</v>
      </c>
      <c r="K267" s="24">
        <f t="shared" si="11"/>
        <v>0</v>
      </c>
      <c r="L267" s="50"/>
      <c r="M267" s="50"/>
    </row>
    <row r="268" spans="1:13" x14ac:dyDescent="0.2">
      <c r="A268" s="51"/>
      <c r="B268" s="54"/>
      <c r="C268" s="13" t="s">
        <v>166</v>
      </c>
      <c r="D268" s="53"/>
      <c r="E268" s="24">
        <v>4320</v>
      </c>
      <c r="F268" s="24">
        <v>1102.42</v>
      </c>
      <c r="G268" s="24">
        <v>0</v>
      </c>
      <c r="H268" s="24">
        <v>0</v>
      </c>
      <c r="I268" s="24">
        <v>0</v>
      </c>
      <c r="J268" s="24">
        <v>0</v>
      </c>
      <c r="K268" s="24">
        <f t="shared" si="11"/>
        <v>5422.42</v>
      </c>
      <c r="L268" s="50"/>
      <c r="M268" s="50"/>
    </row>
    <row r="269" spans="1:13" x14ac:dyDescent="0.2">
      <c r="A269" s="51"/>
      <c r="B269" s="54"/>
      <c r="C269" s="13" t="s">
        <v>167</v>
      </c>
      <c r="D269" s="53"/>
      <c r="E269" s="24">
        <v>1080</v>
      </c>
      <c r="F269" s="24">
        <v>275.60000000000002</v>
      </c>
      <c r="G269" s="24">
        <v>0</v>
      </c>
      <c r="H269" s="24">
        <v>0</v>
      </c>
      <c r="I269" s="24">
        <v>0</v>
      </c>
      <c r="J269" s="24">
        <v>0</v>
      </c>
      <c r="K269" s="24">
        <f t="shared" si="11"/>
        <v>1355.6</v>
      </c>
      <c r="L269" s="50"/>
      <c r="M269" s="50"/>
    </row>
    <row r="270" spans="1:13" x14ac:dyDescent="0.2">
      <c r="A270" s="51"/>
      <c r="B270" s="54"/>
      <c r="C270" s="13" t="s">
        <v>168</v>
      </c>
      <c r="D270" s="53"/>
      <c r="E270" s="24">
        <v>0</v>
      </c>
      <c r="F270" s="24">
        <v>0</v>
      </c>
      <c r="G270" s="24">
        <v>0</v>
      </c>
      <c r="H270" s="24">
        <v>0</v>
      </c>
      <c r="I270" s="24">
        <v>0</v>
      </c>
      <c r="J270" s="24">
        <v>0</v>
      </c>
      <c r="K270" s="24">
        <f t="shared" si="11"/>
        <v>0</v>
      </c>
      <c r="L270" s="50"/>
      <c r="M270" s="50"/>
    </row>
    <row r="271" spans="1:13" x14ac:dyDescent="0.2">
      <c r="A271" s="51" t="s">
        <v>377</v>
      </c>
      <c r="B271" s="54" t="s">
        <v>95</v>
      </c>
      <c r="C271" s="13" t="s">
        <v>122</v>
      </c>
      <c r="D271" s="53" t="s">
        <v>149</v>
      </c>
      <c r="E271" s="24">
        <v>2470.6</v>
      </c>
      <c r="F271" s="24">
        <v>2586.73</v>
      </c>
      <c r="G271" s="24">
        <v>0</v>
      </c>
      <c r="H271" s="24">
        <v>0</v>
      </c>
      <c r="I271" s="24">
        <v>0</v>
      </c>
      <c r="J271" s="24">
        <v>0</v>
      </c>
      <c r="K271" s="24">
        <f t="shared" si="11"/>
        <v>5057.33</v>
      </c>
      <c r="L271" s="50" t="s">
        <v>138</v>
      </c>
      <c r="M271" s="50" t="s">
        <v>150</v>
      </c>
    </row>
    <row r="272" spans="1:13" x14ac:dyDescent="0.2">
      <c r="A272" s="51"/>
      <c r="B272" s="54"/>
      <c r="C272" s="13" t="s">
        <v>165</v>
      </c>
      <c r="D272" s="53"/>
      <c r="E272" s="24">
        <v>0</v>
      </c>
      <c r="F272" s="24">
        <v>0</v>
      </c>
      <c r="G272" s="24">
        <v>0</v>
      </c>
      <c r="H272" s="24">
        <v>0</v>
      </c>
      <c r="I272" s="24">
        <v>0</v>
      </c>
      <c r="J272" s="24">
        <v>0</v>
      </c>
      <c r="K272" s="24">
        <f t="shared" si="11"/>
        <v>0</v>
      </c>
      <c r="L272" s="50"/>
      <c r="M272" s="50"/>
    </row>
    <row r="273" spans="1:13" x14ac:dyDescent="0.2">
      <c r="A273" s="51"/>
      <c r="B273" s="54"/>
      <c r="C273" s="13" t="s">
        <v>166</v>
      </c>
      <c r="D273" s="53"/>
      <c r="E273" s="24">
        <v>1976.5</v>
      </c>
      <c r="F273" s="24">
        <v>2069.38</v>
      </c>
      <c r="G273" s="24">
        <v>0</v>
      </c>
      <c r="H273" s="24">
        <v>0</v>
      </c>
      <c r="I273" s="24">
        <v>0</v>
      </c>
      <c r="J273" s="24">
        <v>0</v>
      </c>
      <c r="K273" s="24">
        <f t="shared" si="11"/>
        <v>4045.88</v>
      </c>
      <c r="L273" s="50"/>
      <c r="M273" s="50"/>
    </row>
    <row r="274" spans="1:13" x14ac:dyDescent="0.2">
      <c r="A274" s="51"/>
      <c r="B274" s="54"/>
      <c r="C274" s="13" t="s">
        <v>167</v>
      </c>
      <c r="D274" s="53"/>
      <c r="E274" s="24">
        <v>494.1</v>
      </c>
      <c r="F274" s="24">
        <v>517.35</v>
      </c>
      <c r="G274" s="24">
        <v>0</v>
      </c>
      <c r="H274" s="24">
        <v>0</v>
      </c>
      <c r="I274" s="24">
        <v>0</v>
      </c>
      <c r="J274" s="24">
        <v>0</v>
      </c>
      <c r="K274" s="24">
        <f t="shared" si="11"/>
        <v>1011.45</v>
      </c>
      <c r="L274" s="50"/>
      <c r="M274" s="50"/>
    </row>
    <row r="275" spans="1:13" x14ac:dyDescent="0.2">
      <c r="A275" s="51"/>
      <c r="B275" s="54"/>
      <c r="C275" s="13" t="s">
        <v>168</v>
      </c>
      <c r="D275" s="53"/>
      <c r="E275" s="24">
        <v>0</v>
      </c>
      <c r="F275" s="24">
        <v>0</v>
      </c>
      <c r="G275" s="24">
        <v>0</v>
      </c>
      <c r="H275" s="24">
        <v>0</v>
      </c>
      <c r="I275" s="24">
        <v>0</v>
      </c>
      <c r="J275" s="24">
        <v>0</v>
      </c>
      <c r="K275" s="24">
        <f t="shared" si="11"/>
        <v>0</v>
      </c>
      <c r="L275" s="50"/>
      <c r="M275" s="50"/>
    </row>
    <row r="276" spans="1:13" x14ac:dyDescent="0.2">
      <c r="A276" s="51" t="s">
        <v>378</v>
      </c>
      <c r="B276" s="52" t="s">
        <v>316</v>
      </c>
      <c r="C276" s="13" t="s">
        <v>122</v>
      </c>
      <c r="D276" s="53" t="s">
        <v>149</v>
      </c>
      <c r="E276" s="24">
        <v>7800</v>
      </c>
      <c r="F276" s="24">
        <v>2157.9900000000002</v>
      </c>
      <c r="G276" s="24">
        <v>0</v>
      </c>
      <c r="H276" s="24">
        <v>0</v>
      </c>
      <c r="I276" s="24">
        <v>0</v>
      </c>
      <c r="J276" s="24">
        <v>0</v>
      </c>
      <c r="K276" s="24">
        <f t="shared" si="11"/>
        <v>9957.99</v>
      </c>
      <c r="L276" s="50" t="s">
        <v>138</v>
      </c>
      <c r="M276" s="50" t="s">
        <v>150</v>
      </c>
    </row>
    <row r="277" spans="1:13" x14ac:dyDescent="0.2">
      <c r="A277" s="51"/>
      <c r="B277" s="52"/>
      <c r="C277" s="13" t="s">
        <v>165</v>
      </c>
      <c r="D277" s="53"/>
      <c r="E277" s="24">
        <v>0</v>
      </c>
      <c r="F277" s="24">
        <v>0</v>
      </c>
      <c r="G277" s="24">
        <v>0</v>
      </c>
      <c r="H277" s="24">
        <v>0</v>
      </c>
      <c r="I277" s="24">
        <v>0</v>
      </c>
      <c r="J277" s="24">
        <v>0</v>
      </c>
      <c r="K277" s="24">
        <f t="shared" si="11"/>
        <v>0</v>
      </c>
      <c r="L277" s="50"/>
      <c r="M277" s="50"/>
    </row>
    <row r="278" spans="1:13" x14ac:dyDescent="0.2">
      <c r="A278" s="51"/>
      <c r="B278" s="52"/>
      <c r="C278" s="13" t="s">
        <v>166</v>
      </c>
      <c r="D278" s="53"/>
      <c r="E278" s="24">
        <v>6240</v>
      </c>
      <c r="F278" s="24">
        <v>1726.39</v>
      </c>
      <c r="G278" s="24">
        <v>0</v>
      </c>
      <c r="H278" s="24">
        <v>0</v>
      </c>
      <c r="I278" s="24">
        <v>0</v>
      </c>
      <c r="J278" s="24">
        <v>0</v>
      </c>
      <c r="K278" s="24">
        <f t="shared" si="11"/>
        <v>7966.39</v>
      </c>
      <c r="L278" s="50"/>
      <c r="M278" s="50"/>
    </row>
    <row r="279" spans="1:13" x14ac:dyDescent="0.2">
      <c r="A279" s="51"/>
      <c r="B279" s="52"/>
      <c r="C279" s="13" t="s">
        <v>167</v>
      </c>
      <c r="D279" s="53"/>
      <c r="E279" s="24">
        <v>1560</v>
      </c>
      <c r="F279" s="24">
        <v>431.6</v>
      </c>
      <c r="G279" s="24">
        <v>0</v>
      </c>
      <c r="H279" s="24">
        <v>0</v>
      </c>
      <c r="I279" s="24">
        <v>0</v>
      </c>
      <c r="J279" s="24">
        <v>0</v>
      </c>
      <c r="K279" s="24">
        <f t="shared" si="11"/>
        <v>1991.6</v>
      </c>
      <c r="L279" s="50"/>
      <c r="M279" s="50"/>
    </row>
    <row r="280" spans="1:13" x14ac:dyDescent="0.2">
      <c r="A280" s="51"/>
      <c r="B280" s="52"/>
      <c r="C280" s="13" t="s">
        <v>168</v>
      </c>
      <c r="D280" s="53"/>
      <c r="E280" s="24">
        <v>0</v>
      </c>
      <c r="F280" s="24">
        <v>0</v>
      </c>
      <c r="G280" s="24">
        <v>0</v>
      </c>
      <c r="H280" s="24">
        <v>0</v>
      </c>
      <c r="I280" s="24">
        <v>0</v>
      </c>
      <c r="J280" s="24">
        <v>0</v>
      </c>
      <c r="K280" s="24">
        <f t="shared" si="11"/>
        <v>0</v>
      </c>
      <c r="L280" s="50"/>
      <c r="M280" s="50"/>
    </row>
    <row r="281" spans="1:13" ht="20.45" customHeight="1" x14ac:dyDescent="0.2">
      <c r="A281" s="51" t="s">
        <v>379</v>
      </c>
      <c r="B281" s="52" t="s">
        <v>246</v>
      </c>
      <c r="C281" s="13" t="s">
        <v>122</v>
      </c>
      <c r="D281" s="53" t="s">
        <v>149</v>
      </c>
      <c r="E281" s="24">
        <v>8300</v>
      </c>
      <c r="F281" s="24">
        <v>2279.84</v>
      </c>
      <c r="G281" s="24">
        <v>0</v>
      </c>
      <c r="H281" s="24">
        <v>0</v>
      </c>
      <c r="I281" s="24">
        <v>0</v>
      </c>
      <c r="J281" s="24">
        <v>0</v>
      </c>
      <c r="K281" s="24">
        <f t="shared" si="11"/>
        <v>10579.84</v>
      </c>
      <c r="L281" s="50" t="s">
        <v>138</v>
      </c>
      <c r="M281" s="50" t="s">
        <v>150</v>
      </c>
    </row>
    <row r="282" spans="1:13" ht="20.45" customHeight="1" x14ac:dyDescent="0.2">
      <c r="A282" s="51"/>
      <c r="B282" s="52"/>
      <c r="C282" s="13" t="s">
        <v>165</v>
      </c>
      <c r="D282" s="53"/>
      <c r="E282" s="24">
        <v>0</v>
      </c>
      <c r="F282" s="24">
        <v>0</v>
      </c>
      <c r="G282" s="24">
        <v>0</v>
      </c>
      <c r="H282" s="24">
        <v>0</v>
      </c>
      <c r="I282" s="24">
        <v>0</v>
      </c>
      <c r="J282" s="24">
        <v>0</v>
      </c>
      <c r="K282" s="24">
        <f t="shared" si="11"/>
        <v>0</v>
      </c>
      <c r="L282" s="50"/>
      <c r="M282" s="50"/>
    </row>
    <row r="283" spans="1:13" ht="20.45" customHeight="1" x14ac:dyDescent="0.2">
      <c r="A283" s="51"/>
      <c r="B283" s="52"/>
      <c r="C283" s="13" t="s">
        <v>166</v>
      </c>
      <c r="D283" s="53"/>
      <c r="E283" s="24">
        <v>6640</v>
      </c>
      <c r="F283" s="24">
        <v>1823.84</v>
      </c>
      <c r="G283" s="24">
        <v>0</v>
      </c>
      <c r="H283" s="24">
        <v>0</v>
      </c>
      <c r="I283" s="24">
        <v>0</v>
      </c>
      <c r="J283" s="24">
        <v>0</v>
      </c>
      <c r="K283" s="24">
        <f t="shared" si="11"/>
        <v>8463.84</v>
      </c>
      <c r="L283" s="50"/>
      <c r="M283" s="50"/>
    </row>
    <row r="284" spans="1:13" ht="20.45" customHeight="1" x14ac:dyDescent="0.2">
      <c r="A284" s="51"/>
      <c r="B284" s="52"/>
      <c r="C284" s="13" t="s">
        <v>167</v>
      </c>
      <c r="D284" s="53"/>
      <c r="E284" s="24">
        <v>1660</v>
      </c>
      <c r="F284" s="24">
        <v>456</v>
      </c>
      <c r="G284" s="24">
        <v>0</v>
      </c>
      <c r="H284" s="24">
        <v>0</v>
      </c>
      <c r="I284" s="24">
        <v>0</v>
      </c>
      <c r="J284" s="24">
        <v>0</v>
      </c>
      <c r="K284" s="24">
        <f t="shared" si="11"/>
        <v>2116</v>
      </c>
      <c r="L284" s="50"/>
      <c r="M284" s="50"/>
    </row>
    <row r="285" spans="1:13" ht="20.45" customHeight="1" x14ac:dyDescent="0.2">
      <c r="A285" s="51"/>
      <c r="B285" s="52"/>
      <c r="C285" s="13" t="s">
        <v>168</v>
      </c>
      <c r="D285" s="53"/>
      <c r="E285" s="24">
        <v>0</v>
      </c>
      <c r="F285" s="24">
        <v>0</v>
      </c>
      <c r="G285" s="24">
        <v>0</v>
      </c>
      <c r="H285" s="24">
        <v>0</v>
      </c>
      <c r="I285" s="24">
        <v>0</v>
      </c>
      <c r="J285" s="24">
        <v>0</v>
      </c>
      <c r="K285" s="24">
        <f t="shared" si="11"/>
        <v>0</v>
      </c>
      <c r="L285" s="50"/>
      <c r="M285" s="50"/>
    </row>
    <row r="286" spans="1:13" x14ac:dyDescent="0.2">
      <c r="A286" s="51" t="s">
        <v>380</v>
      </c>
      <c r="B286" s="54" t="s">
        <v>98</v>
      </c>
      <c r="C286" s="13" t="s">
        <v>122</v>
      </c>
      <c r="D286" s="53" t="s">
        <v>149</v>
      </c>
      <c r="E286" s="24">
        <v>1417.8</v>
      </c>
      <c r="F286" s="24">
        <v>0</v>
      </c>
      <c r="G286" s="24">
        <v>0</v>
      </c>
      <c r="H286" s="24">
        <v>0</v>
      </c>
      <c r="I286" s="24">
        <v>0</v>
      </c>
      <c r="J286" s="24">
        <v>0</v>
      </c>
      <c r="K286" s="24">
        <f t="shared" si="11"/>
        <v>1417.8</v>
      </c>
      <c r="L286" s="50" t="s">
        <v>138</v>
      </c>
      <c r="M286" s="50" t="s">
        <v>150</v>
      </c>
    </row>
    <row r="287" spans="1:13" x14ac:dyDescent="0.2">
      <c r="A287" s="51"/>
      <c r="B287" s="54"/>
      <c r="C287" s="13" t="s">
        <v>165</v>
      </c>
      <c r="D287" s="53"/>
      <c r="E287" s="24">
        <v>0</v>
      </c>
      <c r="F287" s="24">
        <v>0</v>
      </c>
      <c r="G287" s="24">
        <v>0</v>
      </c>
      <c r="H287" s="24">
        <v>0</v>
      </c>
      <c r="I287" s="24">
        <v>0</v>
      </c>
      <c r="J287" s="24">
        <v>0</v>
      </c>
      <c r="K287" s="24">
        <f t="shared" si="11"/>
        <v>0</v>
      </c>
      <c r="L287" s="50"/>
      <c r="M287" s="50"/>
    </row>
    <row r="288" spans="1:13" x14ac:dyDescent="0.2">
      <c r="A288" s="51"/>
      <c r="B288" s="54"/>
      <c r="C288" s="13" t="s">
        <v>166</v>
      </c>
      <c r="D288" s="53"/>
      <c r="E288" s="24">
        <v>0</v>
      </c>
      <c r="F288" s="24">
        <v>0</v>
      </c>
      <c r="G288" s="24">
        <v>0</v>
      </c>
      <c r="H288" s="24">
        <v>0</v>
      </c>
      <c r="I288" s="24">
        <v>0</v>
      </c>
      <c r="J288" s="24">
        <v>0</v>
      </c>
      <c r="K288" s="24">
        <f t="shared" si="11"/>
        <v>0</v>
      </c>
      <c r="L288" s="50"/>
      <c r="M288" s="50"/>
    </row>
    <row r="289" spans="1:13" x14ac:dyDescent="0.2">
      <c r="A289" s="51"/>
      <c r="B289" s="54"/>
      <c r="C289" s="13" t="s">
        <v>167</v>
      </c>
      <c r="D289" s="53"/>
      <c r="E289" s="24">
        <v>1417.8</v>
      </c>
      <c r="F289" s="24">
        <v>0</v>
      </c>
      <c r="G289" s="24">
        <v>0</v>
      </c>
      <c r="H289" s="24">
        <v>0</v>
      </c>
      <c r="I289" s="24">
        <v>0</v>
      </c>
      <c r="J289" s="24">
        <v>0</v>
      </c>
      <c r="K289" s="24">
        <f t="shared" si="11"/>
        <v>1417.8</v>
      </c>
      <c r="L289" s="50"/>
      <c r="M289" s="50"/>
    </row>
    <row r="290" spans="1:13" x14ac:dyDescent="0.2">
      <c r="A290" s="51"/>
      <c r="B290" s="54"/>
      <c r="C290" s="13" t="s">
        <v>168</v>
      </c>
      <c r="D290" s="53"/>
      <c r="E290" s="24">
        <v>0</v>
      </c>
      <c r="F290" s="24">
        <v>0</v>
      </c>
      <c r="G290" s="24">
        <v>0</v>
      </c>
      <c r="H290" s="24">
        <v>0</v>
      </c>
      <c r="I290" s="24">
        <v>0</v>
      </c>
      <c r="J290" s="24">
        <v>0</v>
      </c>
      <c r="K290" s="24">
        <f t="shared" si="11"/>
        <v>0</v>
      </c>
      <c r="L290" s="50"/>
      <c r="M290" s="50"/>
    </row>
    <row r="291" spans="1:13" x14ac:dyDescent="0.2">
      <c r="A291" s="51" t="s">
        <v>381</v>
      </c>
      <c r="B291" s="54" t="s">
        <v>272</v>
      </c>
      <c r="C291" s="13" t="s">
        <v>122</v>
      </c>
      <c r="D291" s="53" t="s">
        <v>149</v>
      </c>
      <c r="E291" s="24">
        <v>0</v>
      </c>
      <c r="F291" s="24">
        <v>0</v>
      </c>
      <c r="G291" s="24">
        <v>0</v>
      </c>
      <c r="H291" s="24">
        <v>0</v>
      </c>
      <c r="I291" s="24">
        <v>12833.58</v>
      </c>
      <c r="J291" s="24">
        <v>0</v>
      </c>
      <c r="K291" s="24">
        <f t="shared" si="11"/>
        <v>12833.58</v>
      </c>
      <c r="L291" s="50" t="s">
        <v>138</v>
      </c>
      <c r="M291" s="50" t="s">
        <v>150</v>
      </c>
    </row>
    <row r="292" spans="1:13" x14ac:dyDescent="0.2">
      <c r="A292" s="51"/>
      <c r="B292" s="54"/>
      <c r="C292" s="13" t="s">
        <v>165</v>
      </c>
      <c r="D292" s="53"/>
      <c r="E292" s="24">
        <v>0</v>
      </c>
      <c r="F292" s="24">
        <v>0</v>
      </c>
      <c r="G292" s="24">
        <v>0</v>
      </c>
      <c r="H292" s="24">
        <v>0</v>
      </c>
      <c r="I292" s="24">
        <v>0</v>
      </c>
      <c r="J292" s="24">
        <v>0</v>
      </c>
      <c r="K292" s="24">
        <f t="shared" si="11"/>
        <v>0</v>
      </c>
      <c r="L292" s="50"/>
      <c r="M292" s="50"/>
    </row>
    <row r="293" spans="1:13" x14ac:dyDescent="0.2">
      <c r="A293" s="51"/>
      <c r="B293" s="54"/>
      <c r="C293" s="13" t="s">
        <v>166</v>
      </c>
      <c r="D293" s="53"/>
      <c r="E293" s="24">
        <v>0</v>
      </c>
      <c r="F293" s="24">
        <v>0</v>
      </c>
      <c r="G293" s="24">
        <v>0</v>
      </c>
      <c r="H293" s="24">
        <v>0</v>
      </c>
      <c r="I293" s="24">
        <v>0</v>
      </c>
      <c r="J293" s="24">
        <v>0</v>
      </c>
      <c r="K293" s="24">
        <f t="shared" si="11"/>
        <v>0</v>
      </c>
      <c r="L293" s="50"/>
      <c r="M293" s="50"/>
    </row>
    <row r="294" spans="1:13" x14ac:dyDescent="0.2">
      <c r="A294" s="51"/>
      <c r="B294" s="54"/>
      <c r="C294" s="13" t="s">
        <v>167</v>
      </c>
      <c r="D294" s="53"/>
      <c r="E294" s="24">
        <v>0</v>
      </c>
      <c r="F294" s="24">
        <v>0</v>
      </c>
      <c r="G294" s="24">
        <v>0</v>
      </c>
      <c r="H294" s="24">
        <v>0</v>
      </c>
      <c r="I294" s="24">
        <v>12833.58</v>
      </c>
      <c r="J294" s="24">
        <v>0</v>
      </c>
      <c r="K294" s="24">
        <f t="shared" si="11"/>
        <v>12833.58</v>
      </c>
      <c r="L294" s="50"/>
      <c r="M294" s="50"/>
    </row>
    <row r="295" spans="1:13" x14ac:dyDescent="0.2">
      <c r="A295" s="51"/>
      <c r="B295" s="54"/>
      <c r="C295" s="13" t="s">
        <v>168</v>
      </c>
      <c r="D295" s="53"/>
      <c r="E295" s="24">
        <v>0</v>
      </c>
      <c r="F295" s="24">
        <v>0</v>
      </c>
      <c r="G295" s="24">
        <v>0</v>
      </c>
      <c r="H295" s="24">
        <v>0</v>
      </c>
      <c r="I295" s="24">
        <v>0</v>
      </c>
      <c r="J295" s="24">
        <v>0</v>
      </c>
      <c r="K295" s="24">
        <f t="shared" si="11"/>
        <v>0</v>
      </c>
      <c r="L295" s="50"/>
      <c r="M295" s="50"/>
    </row>
    <row r="296" spans="1:13" x14ac:dyDescent="0.2">
      <c r="A296" s="51" t="s">
        <v>382</v>
      </c>
      <c r="B296" s="54" t="s">
        <v>79</v>
      </c>
      <c r="C296" s="13" t="s">
        <v>122</v>
      </c>
      <c r="D296" s="53" t="s">
        <v>149</v>
      </c>
      <c r="E296" s="24">
        <v>217.7</v>
      </c>
      <c r="F296" s="24">
        <v>0</v>
      </c>
      <c r="G296" s="24">
        <v>0</v>
      </c>
      <c r="H296" s="24">
        <v>0</v>
      </c>
      <c r="I296" s="24">
        <v>0</v>
      </c>
      <c r="J296" s="24">
        <v>0</v>
      </c>
      <c r="K296" s="24">
        <f t="shared" si="11"/>
        <v>217.7</v>
      </c>
      <c r="L296" s="50" t="s">
        <v>138</v>
      </c>
      <c r="M296" s="50" t="s">
        <v>150</v>
      </c>
    </row>
    <row r="297" spans="1:13" x14ac:dyDescent="0.2">
      <c r="A297" s="51"/>
      <c r="B297" s="54"/>
      <c r="C297" s="13" t="s">
        <v>165</v>
      </c>
      <c r="D297" s="53"/>
      <c r="E297" s="24">
        <v>0</v>
      </c>
      <c r="F297" s="24">
        <v>0</v>
      </c>
      <c r="G297" s="24">
        <v>0</v>
      </c>
      <c r="H297" s="24">
        <v>0</v>
      </c>
      <c r="I297" s="24">
        <v>0</v>
      </c>
      <c r="J297" s="24">
        <v>0</v>
      </c>
      <c r="K297" s="24">
        <f t="shared" si="11"/>
        <v>0</v>
      </c>
      <c r="L297" s="50"/>
      <c r="M297" s="50"/>
    </row>
    <row r="298" spans="1:13" x14ac:dyDescent="0.2">
      <c r="A298" s="51"/>
      <c r="B298" s="54"/>
      <c r="C298" s="13" t="s">
        <v>166</v>
      </c>
      <c r="D298" s="53"/>
      <c r="E298" s="24">
        <v>0</v>
      </c>
      <c r="F298" s="24">
        <v>0</v>
      </c>
      <c r="G298" s="24">
        <v>0</v>
      </c>
      <c r="H298" s="24">
        <v>0</v>
      </c>
      <c r="I298" s="24">
        <v>0</v>
      </c>
      <c r="J298" s="24">
        <v>0</v>
      </c>
      <c r="K298" s="24">
        <f t="shared" si="11"/>
        <v>0</v>
      </c>
      <c r="L298" s="50"/>
      <c r="M298" s="50"/>
    </row>
    <row r="299" spans="1:13" x14ac:dyDescent="0.2">
      <c r="A299" s="51"/>
      <c r="B299" s="54"/>
      <c r="C299" s="13" t="s">
        <v>167</v>
      </c>
      <c r="D299" s="53"/>
      <c r="E299" s="24">
        <v>217.7</v>
      </c>
      <c r="F299" s="24">
        <v>0</v>
      </c>
      <c r="G299" s="24">
        <v>0</v>
      </c>
      <c r="H299" s="24">
        <v>0</v>
      </c>
      <c r="I299" s="24">
        <v>0</v>
      </c>
      <c r="J299" s="24">
        <v>0</v>
      </c>
      <c r="K299" s="24">
        <f t="shared" si="11"/>
        <v>217.7</v>
      </c>
      <c r="L299" s="50"/>
      <c r="M299" s="50"/>
    </row>
    <row r="300" spans="1:13" x14ac:dyDescent="0.2">
      <c r="A300" s="51"/>
      <c r="B300" s="54"/>
      <c r="C300" s="13" t="s">
        <v>168</v>
      </c>
      <c r="D300" s="53"/>
      <c r="E300" s="24">
        <v>0</v>
      </c>
      <c r="F300" s="24">
        <v>0</v>
      </c>
      <c r="G300" s="24">
        <v>0</v>
      </c>
      <c r="H300" s="24">
        <v>0</v>
      </c>
      <c r="I300" s="24">
        <v>0</v>
      </c>
      <c r="J300" s="24">
        <v>0</v>
      </c>
      <c r="K300" s="24">
        <f t="shared" si="11"/>
        <v>0</v>
      </c>
      <c r="L300" s="50"/>
      <c r="M300" s="50"/>
    </row>
    <row r="301" spans="1:13" x14ac:dyDescent="0.2">
      <c r="A301" s="51" t="s">
        <v>383</v>
      </c>
      <c r="B301" s="54" t="s">
        <v>100</v>
      </c>
      <c r="C301" s="13" t="s">
        <v>122</v>
      </c>
      <c r="D301" s="53" t="s">
        <v>149</v>
      </c>
      <c r="E301" s="24">
        <v>1325.4</v>
      </c>
      <c r="F301" s="24">
        <v>0</v>
      </c>
      <c r="G301" s="24">
        <v>0</v>
      </c>
      <c r="H301" s="24">
        <v>0</v>
      </c>
      <c r="I301" s="24">
        <v>0</v>
      </c>
      <c r="J301" s="24">
        <v>0</v>
      </c>
      <c r="K301" s="24">
        <f t="shared" si="11"/>
        <v>1325.4</v>
      </c>
      <c r="L301" s="50" t="s">
        <v>138</v>
      </c>
      <c r="M301" s="50" t="s">
        <v>150</v>
      </c>
    </row>
    <row r="302" spans="1:13" x14ac:dyDescent="0.2">
      <c r="A302" s="51"/>
      <c r="B302" s="54"/>
      <c r="C302" s="13" t="s">
        <v>165</v>
      </c>
      <c r="D302" s="53"/>
      <c r="E302" s="24">
        <v>0</v>
      </c>
      <c r="F302" s="24">
        <v>0</v>
      </c>
      <c r="G302" s="24">
        <v>0</v>
      </c>
      <c r="H302" s="24">
        <v>0</v>
      </c>
      <c r="I302" s="24">
        <v>0</v>
      </c>
      <c r="J302" s="24">
        <v>0</v>
      </c>
      <c r="K302" s="24">
        <f t="shared" si="11"/>
        <v>0</v>
      </c>
      <c r="L302" s="50"/>
      <c r="M302" s="50"/>
    </row>
    <row r="303" spans="1:13" x14ac:dyDescent="0.2">
      <c r="A303" s="51"/>
      <c r="B303" s="54"/>
      <c r="C303" s="13" t="s">
        <v>166</v>
      </c>
      <c r="D303" s="53"/>
      <c r="E303" s="24">
        <v>0</v>
      </c>
      <c r="F303" s="24">
        <v>0</v>
      </c>
      <c r="G303" s="24">
        <v>0</v>
      </c>
      <c r="H303" s="24">
        <v>0</v>
      </c>
      <c r="I303" s="24">
        <v>0</v>
      </c>
      <c r="J303" s="24">
        <v>0</v>
      </c>
      <c r="K303" s="24">
        <f t="shared" si="11"/>
        <v>0</v>
      </c>
      <c r="L303" s="50"/>
      <c r="M303" s="50"/>
    </row>
    <row r="304" spans="1:13" x14ac:dyDescent="0.2">
      <c r="A304" s="51"/>
      <c r="B304" s="54"/>
      <c r="C304" s="13" t="s">
        <v>167</v>
      </c>
      <c r="D304" s="53"/>
      <c r="E304" s="24">
        <v>1325.4</v>
      </c>
      <c r="F304" s="24">
        <v>0</v>
      </c>
      <c r="G304" s="24">
        <v>0</v>
      </c>
      <c r="H304" s="24">
        <v>0</v>
      </c>
      <c r="I304" s="24">
        <v>0</v>
      </c>
      <c r="J304" s="24">
        <v>0</v>
      </c>
      <c r="K304" s="24">
        <f t="shared" si="11"/>
        <v>1325.4</v>
      </c>
      <c r="L304" s="50"/>
      <c r="M304" s="50"/>
    </row>
    <row r="305" spans="1:13" x14ac:dyDescent="0.2">
      <c r="A305" s="51"/>
      <c r="B305" s="54"/>
      <c r="C305" s="13" t="s">
        <v>168</v>
      </c>
      <c r="D305" s="53"/>
      <c r="E305" s="24">
        <v>0</v>
      </c>
      <c r="F305" s="24">
        <v>0</v>
      </c>
      <c r="G305" s="24">
        <v>0</v>
      </c>
      <c r="H305" s="24">
        <v>0</v>
      </c>
      <c r="I305" s="24">
        <v>0</v>
      </c>
      <c r="J305" s="24">
        <v>0</v>
      </c>
      <c r="K305" s="24">
        <f t="shared" si="11"/>
        <v>0</v>
      </c>
      <c r="L305" s="50"/>
      <c r="M305" s="50"/>
    </row>
    <row r="306" spans="1:13" x14ac:dyDescent="0.2">
      <c r="A306" s="51" t="s">
        <v>384</v>
      </c>
      <c r="B306" s="54" t="s">
        <v>239</v>
      </c>
      <c r="C306" s="13" t="s">
        <v>122</v>
      </c>
      <c r="D306" s="53" t="s">
        <v>149</v>
      </c>
      <c r="E306" s="24">
        <v>98</v>
      </c>
      <c r="F306" s="24">
        <v>0</v>
      </c>
      <c r="G306" s="24">
        <v>0</v>
      </c>
      <c r="H306" s="24">
        <v>0</v>
      </c>
      <c r="I306" s="24">
        <v>0</v>
      </c>
      <c r="J306" s="24">
        <v>0</v>
      </c>
      <c r="K306" s="24">
        <f t="shared" si="11"/>
        <v>98</v>
      </c>
      <c r="L306" s="50" t="s">
        <v>138</v>
      </c>
      <c r="M306" s="50" t="s">
        <v>150</v>
      </c>
    </row>
    <row r="307" spans="1:13" x14ac:dyDescent="0.2">
      <c r="A307" s="51"/>
      <c r="B307" s="54"/>
      <c r="C307" s="13" t="s">
        <v>165</v>
      </c>
      <c r="D307" s="53"/>
      <c r="E307" s="24">
        <v>0</v>
      </c>
      <c r="F307" s="24">
        <v>0</v>
      </c>
      <c r="G307" s="24">
        <v>0</v>
      </c>
      <c r="H307" s="24">
        <v>0</v>
      </c>
      <c r="I307" s="24">
        <v>0</v>
      </c>
      <c r="J307" s="24">
        <v>0</v>
      </c>
      <c r="K307" s="24">
        <f t="shared" si="11"/>
        <v>0</v>
      </c>
      <c r="L307" s="50"/>
      <c r="M307" s="50"/>
    </row>
    <row r="308" spans="1:13" x14ac:dyDescent="0.2">
      <c r="A308" s="51"/>
      <c r="B308" s="54"/>
      <c r="C308" s="13" t="s">
        <v>166</v>
      </c>
      <c r="D308" s="53"/>
      <c r="E308" s="24">
        <v>0</v>
      </c>
      <c r="F308" s="24">
        <v>0</v>
      </c>
      <c r="G308" s="24">
        <v>0</v>
      </c>
      <c r="H308" s="24">
        <v>0</v>
      </c>
      <c r="I308" s="24">
        <v>0</v>
      </c>
      <c r="J308" s="24">
        <v>0</v>
      </c>
      <c r="K308" s="24">
        <f t="shared" si="11"/>
        <v>0</v>
      </c>
      <c r="L308" s="50"/>
      <c r="M308" s="50"/>
    </row>
    <row r="309" spans="1:13" x14ac:dyDescent="0.2">
      <c r="A309" s="51"/>
      <c r="B309" s="54"/>
      <c r="C309" s="13" t="s">
        <v>167</v>
      </c>
      <c r="D309" s="53"/>
      <c r="E309" s="24">
        <v>98</v>
      </c>
      <c r="F309" s="24">
        <v>0</v>
      </c>
      <c r="G309" s="24">
        <v>0</v>
      </c>
      <c r="H309" s="24">
        <v>0</v>
      </c>
      <c r="I309" s="24">
        <v>0</v>
      </c>
      <c r="J309" s="24">
        <v>0</v>
      </c>
      <c r="K309" s="24">
        <f t="shared" si="11"/>
        <v>98</v>
      </c>
      <c r="L309" s="50"/>
      <c r="M309" s="50"/>
    </row>
    <row r="310" spans="1:13" x14ac:dyDescent="0.2">
      <c r="A310" s="51"/>
      <c r="B310" s="54"/>
      <c r="C310" s="13" t="s">
        <v>168</v>
      </c>
      <c r="D310" s="53"/>
      <c r="E310" s="24">
        <v>0</v>
      </c>
      <c r="F310" s="24">
        <v>0</v>
      </c>
      <c r="G310" s="24">
        <v>0</v>
      </c>
      <c r="H310" s="24">
        <v>0</v>
      </c>
      <c r="I310" s="24">
        <v>0</v>
      </c>
      <c r="J310" s="24">
        <v>0</v>
      </c>
      <c r="K310" s="24">
        <f t="shared" si="11"/>
        <v>0</v>
      </c>
      <c r="L310" s="50"/>
      <c r="M310" s="50"/>
    </row>
    <row r="311" spans="1:13" x14ac:dyDescent="0.2">
      <c r="A311" s="51" t="s">
        <v>385</v>
      </c>
      <c r="B311" s="54" t="s">
        <v>175</v>
      </c>
      <c r="C311" s="13" t="s">
        <v>122</v>
      </c>
      <c r="D311" s="53" t="s">
        <v>149</v>
      </c>
      <c r="E311" s="24">
        <v>2328</v>
      </c>
      <c r="F311" s="24">
        <v>0</v>
      </c>
      <c r="G311" s="24">
        <v>0</v>
      </c>
      <c r="H311" s="24">
        <v>0</v>
      </c>
      <c r="I311" s="24">
        <v>0</v>
      </c>
      <c r="J311" s="24">
        <v>0</v>
      </c>
      <c r="K311" s="24">
        <f t="shared" si="11"/>
        <v>2328</v>
      </c>
      <c r="L311" s="50" t="s">
        <v>138</v>
      </c>
      <c r="M311" s="50" t="s">
        <v>150</v>
      </c>
    </row>
    <row r="312" spans="1:13" x14ac:dyDescent="0.2">
      <c r="A312" s="51"/>
      <c r="B312" s="54"/>
      <c r="C312" s="13" t="s">
        <v>165</v>
      </c>
      <c r="D312" s="53"/>
      <c r="E312" s="24">
        <v>0</v>
      </c>
      <c r="F312" s="24">
        <v>0</v>
      </c>
      <c r="G312" s="24">
        <v>0</v>
      </c>
      <c r="H312" s="24">
        <v>0</v>
      </c>
      <c r="I312" s="24">
        <v>0</v>
      </c>
      <c r="J312" s="24">
        <v>0</v>
      </c>
      <c r="K312" s="24">
        <f t="shared" si="11"/>
        <v>0</v>
      </c>
      <c r="L312" s="50"/>
      <c r="M312" s="50"/>
    </row>
    <row r="313" spans="1:13" x14ac:dyDescent="0.2">
      <c r="A313" s="51"/>
      <c r="B313" s="54"/>
      <c r="C313" s="13" t="s">
        <v>166</v>
      </c>
      <c r="D313" s="53"/>
      <c r="E313" s="24">
        <v>0</v>
      </c>
      <c r="F313" s="24">
        <v>0</v>
      </c>
      <c r="G313" s="24">
        <v>0</v>
      </c>
      <c r="H313" s="24">
        <v>0</v>
      </c>
      <c r="I313" s="24">
        <v>0</v>
      </c>
      <c r="J313" s="24">
        <v>0</v>
      </c>
      <c r="K313" s="24">
        <f t="shared" si="11"/>
        <v>0</v>
      </c>
      <c r="L313" s="50"/>
      <c r="M313" s="50"/>
    </row>
    <row r="314" spans="1:13" x14ac:dyDescent="0.2">
      <c r="A314" s="51"/>
      <c r="B314" s="54"/>
      <c r="C314" s="13" t="s">
        <v>167</v>
      </c>
      <c r="D314" s="53"/>
      <c r="E314" s="24">
        <v>2328</v>
      </c>
      <c r="F314" s="24">
        <v>0</v>
      </c>
      <c r="G314" s="24">
        <v>0</v>
      </c>
      <c r="H314" s="24">
        <v>0</v>
      </c>
      <c r="I314" s="24">
        <v>0</v>
      </c>
      <c r="J314" s="24">
        <v>0</v>
      </c>
      <c r="K314" s="24">
        <f t="shared" si="11"/>
        <v>2328</v>
      </c>
      <c r="L314" s="50"/>
      <c r="M314" s="50"/>
    </row>
    <row r="315" spans="1:13" x14ac:dyDescent="0.2">
      <c r="A315" s="51"/>
      <c r="B315" s="54"/>
      <c r="C315" s="13" t="s">
        <v>168</v>
      </c>
      <c r="D315" s="53"/>
      <c r="E315" s="24">
        <v>0</v>
      </c>
      <c r="F315" s="24">
        <v>0</v>
      </c>
      <c r="G315" s="24">
        <v>0</v>
      </c>
      <c r="H315" s="24">
        <v>0</v>
      </c>
      <c r="I315" s="24">
        <v>0</v>
      </c>
      <c r="J315" s="24">
        <v>0</v>
      </c>
      <c r="K315" s="24">
        <f t="shared" si="11"/>
        <v>0</v>
      </c>
      <c r="L315" s="50"/>
      <c r="M315" s="50"/>
    </row>
    <row r="316" spans="1:13" x14ac:dyDescent="0.2">
      <c r="A316" s="51" t="s">
        <v>386</v>
      </c>
      <c r="B316" s="54" t="s">
        <v>177</v>
      </c>
      <c r="C316" s="13" t="s">
        <v>122</v>
      </c>
      <c r="D316" s="53" t="s">
        <v>149</v>
      </c>
      <c r="E316" s="24">
        <v>130</v>
      </c>
      <c r="F316" s="24">
        <v>0</v>
      </c>
      <c r="G316" s="24">
        <v>0</v>
      </c>
      <c r="H316" s="24">
        <v>0</v>
      </c>
      <c r="I316" s="24">
        <v>0</v>
      </c>
      <c r="J316" s="24">
        <v>0</v>
      </c>
      <c r="K316" s="24">
        <f t="shared" si="11"/>
        <v>130</v>
      </c>
      <c r="L316" s="50" t="s">
        <v>138</v>
      </c>
      <c r="M316" s="50" t="s">
        <v>150</v>
      </c>
    </row>
    <row r="317" spans="1:13" x14ac:dyDescent="0.2">
      <c r="A317" s="51"/>
      <c r="B317" s="54"/>
      <c r="C317" s="13" t="s">
        <v>165</v>
      </c>
      <c r="D317" s="53"/>
      <c r="E317" s="24">
        <v>31.2</v>
      </c>
      <c r="F317" s="24">
        <v>0</v>
      </c>
      <c r="G317" s="24">
        <v>0</v>
      </c>
      <c r="H317" s="24">
        <v>0</v>
      </c>
      <c r="I317" s="24">
        <v>0</v>
      </c>
      <c r="J317" s="24">
        <v>0</v>
      </c>
      <c r="K317" s="24">
        <f t="shared" si="11"/>
        <v>31.2</v>
      </c>
      <c r="L317" s="50"/>
      <c r="M317" s="50"/>
    </row>
    <row r="318" spans="1:13" x14ac:dyDescent="0.2">
      <c r="A318" s="51"/>
      <c r="B318" s="54"/>
      <c r="C318" s="13" t="s">
        <v>166</v>
      </c>
      <c r="D318" s="53"/>
      <c r="E318" s="24">
        <v>1.6</v>
      </c>
      <c r="F318" s="24">
        <v>0</v>
      </c>
      <c r="G318" s="24">
        <v>0</v>
      </c>
      <c r="H318" s="24">
        <v>0</v>
      </c>
      <c r="I318" s="24">
        <v>0</v>
      </c>
      <c r="J318" s="24">
        <v>0</v>
      </c>
      <c r="K318" s="24">
        <f t="shared" si="11"/>
        <v>1.6</v>
      </c>
      <c r="L318" s="50"/>
      <c r="M318" s="50"/>
    </row>
    <row r="319" spans="1:13" x14ac:dyDescent="0.2">
      <c r="A319" s="51"/>
      <c r="B319" s="54"/>
      <c r="C319" s="13" t="s">
        <v>167</v>
      </c>
      <c r="D319" s="53"/>
      <c r="E319" s="24">
        <v>97.2</v>
      </c>
      <c r="F319" s="24">
        <v>0</v>
      </c>
      <c r="G319" s="24">
        <v>0</v>
      </c>
      <c r="H319" s="24">
        <v>0</v>
      </c>
      <c r="I319" s="24">
        <v>0</v>
      </c>
      <c r="J319" s="24">
        <v>0</v>
      </c>
      <c r="K319" s="24">
        <f t="shared" si="11"/>
        <v>97.2</v>
      </c>
      <c r="L319" s="50"/>
      <c r="M319" s="50"/>
    </row>
    <row r="320" spans="1:13" x14ac:dyDescent="0.2">
      <c r="A320" s="51"/>
      <c r="B320" s="54"/>
      <c r="C320" s="13" t="s">
        <v>168</v>
      </c>
      <c r="D320" s="53"/>
      <c r="E320" s="24">
        <v>0</v>
      </c>
      <c r="F320" s="24">
        <v>0</v>
      </c>
      <c r="G320" s="24">
        <v>0</v>
      </c>
      <c r="H320" s="24">
        <v>0</v>
      </c>
      <c r="I320" s="24">
        <v>0</v>
      </c>
      <c r="J320" s="24">
        <v>0</v>
      </c>
      <c r="K320" s="24">
        <f t="shared" si="11"/>
        <v>0</v>
      </c>
      <c r="L320" s="50"/>
      <c r="M320" s="50"/>
    </row>
    <row r="321" spans="1:13" x14ac:dyDescent="0.2">
      <c r="A321" s="51" t="s">
        <v>387</v>
      </c>
      <c r="B321" s="54" t="s">
        <v>99</v>
      </c>
      <c r="C321" s="13" t="s">
        <v>122</v>
      </c>
      <c r="D321" s="53" t="s">
        <v>149</v>
      </c>
      <c r="E321" s="24">
        <v>261.39999999999998</v>
      </c>
      <c r="F321" s="24">
        <v>0</v>
      </c>
      <c r="G321" s="24">
        <v>0</v>
      </c>
      <c r="H321" s="24">
        <v>0</v>
      </c>
      <c r="I321" s="24">
        <v>0</v>
      </c>
      <c r="J321" s="24">
        <v>0</v>
      </c>
      <c r="K321" s="24">
        <f t="shared" si="11"/>
        <v>261.39999999999998</v>
      </c>
      <c r="L321" s="50" t="s">
        <v>138</v>
      </c>
      <c r="M321" s="50" t="s">
        <v>150</v>
      </c>
    </row>
    <row r="322" spans="1:13" x14ac:dyDescent="0.2">
      <c r="A322" s="51"/>
      <c r="B322" s="54"/>
      <c r="C322" s="13" t="s">
        <v>165</v>
      </c>
      <c r="D322" s="53"/>
      <c r="E322" s="24">
        <v>141.30000000000001</v>
      </c>
      <c r="F322" s="24">
        <v>0</v>
      </c>
      <c r="G322" s="24">
        <v>0</v>
      </c>
      <c r="H322" s="24">
        <v>0</v>
      </c>
      <c r="I322" s="24">
        <v>0</v>
      </c>
      <c r="J322" s="24">
        <v>0</v>
      </c>
      <c r="K322" s="24">
        <f t="shared" si="11"/>
        <v>141.30000000000001</v>
      </c>
      <c r="L322" s="50"/>
      <c r="M322" s="50"/>
    </row>
    <row r="323" spans="1:13" x14ac:dyDescent="0.2">
      <c r="A323" s="51"/>
      <c r="B323" s="54"/>
      <c r="C323" s="13" t="s">
        <v>166</v>
      </c>
      <c r="D323" s="53"/>
      <c r="E323" s="24">
        <v>30.1</v>
      </c>
      <c r="F323" s="24">
        <v>0</v>
      </c>
      <c r="G323" s="24">
        <v>0</v>
      </c>
      <c r="H323" s="24">
        <v>0</v>
      </c>
      <c r="I323" s="24">
        <v>0</v>
      </c>
      <c r="J323" s="24">
        <v>0</v>
      </c>
      <c r="K323" s="24">
        <f t="shared" si="11"/>
        <v>30.1</v>
      </c>
      <c r="L323" s="50"/>
      <c r="M323" s="50"/>
    </row>
    <row r="324" spans="1:13" x14ac:dyDescent="0.2">
      <c r="A324" s="51"/>
      <c r="B324" s="54"/>
      <c r="C324" s="13" t="s">
        <v>167</v>
      </c>
      <c r="D324" s="53"/>
      <c r="E324" s="24">
        <v>90</v>
      </c>
      <c r="F324" s="24">
        <v>0</v>
      </c>
      <c r="G324" s="24">
        <v>0</v>
      </c>
      <c r="H324" s="24">
        <v>0</v>
      </c>
      <c r="I324" s="24">
        <v>0</v>
      </c>
      <c r="J324" s="24">
        <v>0</v>
      </c>
      <c r="K324" s="24">
        <f t="shared" si="11"/>
        <v>90</v>
      </c>
      <c r="L324" s="50"/>
      <c r="M324" s="50"/>
    </row>
    <row r="325" spans="1:13" x14ac:dyDescent="0.2">
      <c r="A325" s="51"/>
      <c r="B325" s="54"/>
      <c r="C325" s="13" t="s">
        <v>168</v>
      </c>
      <c r="D325" s="53"/>
      <c r="E325" s="24">
        <v>0</v>
      </c>
      <c r="F325" s="24">
        <v>0</v>
      </c>
      <c r="G325" s="24">
        <v>0</v>
      </c>
      <c r="H325" s="24">
        <v>0</v>
      </c>
      <c r="I325" s="24">
        <v>0</v>
      </c>
      <c r="J325" s="24">
        <v>0</v>
      </c>
      <c r="K325" s="24">
        <f t="shared" si="11"/>
        <v>0</v>
      </c>
      <c r="L325" s="50"/>
      <c r="M325" s="50"/>
    </row>
    <row r="326" spans="1:13" x14ac:dyDescent="0.2">
      <c r="A326" s="51" t="s">
        <v>388</v>
      </c>
      <c r="B326" s="54" t="s">
        <v>178</v>
      </c>
      <c r="C326" s="13" t="s">
        <v>122</v>
      </c>
      <c r="D326" s="53" t="s">
        <v>149</v>
      </c>
      <c r="E326" s="24">
        <v>3494.1000000000004</v>
      </c>
      <c r="F326" s="24">
        <v>0</v>
      </c>
      <c r="G326" s="24">
        <v>0</v>
      </c>
      <c r="H326" s="24">
        <v>0</v>
      </c>
      <c r="I326" s="24">
        <v>0</v>
      </c>
      <c r="J326" s="24">
        <v>0</v>
      </c>
      <c r="K326" s="24">
        <f t="shared" si="11"/>
        <v>3494.1000000000004</v>
      </c>
      <c r="L326" s="50" t="s">
        <v>138</v>
      </c>
      <c r="M326" s="50" t="s">
        <v>150</v>
      </c>
    </row>
    <row r="327" spans="1:13" x14ac:dyDescent="0.2">
      <c r="A327" s="51"/>
      <c r="B327" s="54"/>
      <c r="C327" s="13" t="s">
        <v>165</v>
      </c>
      <c r="D327" s="53"/>
      <c r="E327" s="24">
        <v>2535.6</v>
      </c>
      <c r="F327" s="24">
        <v>0</v>
      </c>
      <c r="G327" s="24">
        <v>0</v>
      </c>
      <c r="H327" s="24">
        <v>0</v>
      </c>
      <c r="I327" s="24">
        <v>0</v>
      </c>
      <c r="J327" s="24">
        <v>0</v>
      </c>
      <c r="K327" s="24">
        <f t="shared" si="11"/>
        <v>2535.6</v>
      </c>
      <c r="L327" s="50"/>
      <c r="M327" s="50"/>
    </row>
    <row r="328" spans="1:13" x14ac:dyDescent="0.2">
      <c r="A328" s="51"/>
      <c r="B328" s="54"/>
      <c r="C328" s="13" t="s">
        <v>166</v>
      </c>
      <c r="D328" s="53"/>
      <c r="E328" s="24">
        <v>133.30000000000001</v>
      </c>
      <c r="F328" s="24">
        <v>0</v>
      </c>
      <c r="G328" s="24">
        <v>0</v>
      </c>
      <c r="H328" s="24">
        <v>0</v>
      </c>
      <c r="I328" s="24">
        <v>0</v>
      </c>
      <c r="J328" s="24">
        <v>0</v>
      </c>
      <c r="K328" s="24">
        <f t="shared" si="11"/>
        <v>133.30000000000001</v>
      </c>
      <c r="L328" s="50"/>
      <c r="M328" s="50"/>
    </row>
    <row r="329" spans="1:13" x14ac:dyDescent="0.2">
      <c r="A329" s="51"/>
      <c r="B329" s="54"/>
      <c r="C329" s="13" t="s">
        <v>167</v>
      </c>
      <c r="D329" s="53"/>
      <c r="E329" s="24">
        <v>825.2</v>
      </c>
      <c r="F329" s="24">
        <v>0</v>
      </c>
      <c r="G329" s="24">
        <v>0</v>
      </c>
      <c r="H329" s="24">
        <v>0</v>
      </c>
      <c r="I329" s="24">
        <v>0</v>
      </c>
      <c r="J329" s="24">
        <v>0</v>
      </c>
      <c r="K329" s="24">
        <f t="shared" ref="K329:K392" si="12">SUM(E329:J329)</f>
        <v>825.2</v>
      </c>
      <c r="L329" s="50"/>
      <c r="M329" s="50"/>
    </row>
    <row r="330" spans="1:13" x14ac:dyDescent="0.2">
      <c r="A330" s="51"/>
      <c r="B330" s="54"/>
      <c r="C330" s="13" t="s">
        <v>168</v>
      </c>
      <c r="D330" s="53"/>
      <c r="E330" s="24">
        <v>0</v>
      </c>
      <c r="F330" s="24">
        <v>0</v>
      </c>
      <c r="G330" s="24">
        <v>0</v>
      </c>
      <c r="H330" s="24">
        <v>0</v>
      </c>
      <c r="I330" s="24">
        <v>0</v>
      </c>
      <c r="J330" s="24">
        <v>0</v>
      </c>
      <c r="K330" s="24">
        <f t="shared" si="12"/>
        <v>0</v>
      </c>
      <c r="L330" s="50"/>
      <c r="M330" s="50"/>
    </row>
    <row r="331" spans="1:13" x14ac:dyDescent="0.2">
      <c r="A331" s="51" t="s">
        <v>0</v>
      </c>
      <c r="B331" s="54" t="s">
        <v>101</v>
      </c>
      <c r="C331" s="13" t="s">
        <v>122</v>
      </c>
      <c r="D331" s="53" t="s">
        <v>149</v>
      </c>
      <c r="E331" s="24">
        <v>300</v>
      </c>
      <c r="F331" s="24">
        <v>0</v>
      </c>
      <c r="G331" s="24">
        <v>0</v>
      </c>
      <c r="H331" s="24">
        <v>0</v>
      </c>
      <c r="I331" s="24">
        <v>0</v>
      </c>
      <c r="J331" s="24">
        <v>0</v>
      </c>
      <c r="K331" s="24">
        <f t="shared" si="12"/>
        <v>300</v>
      </c>
      <c r="L331" s="50" t="s">
        <v>138</v>
      </c>
      <c r="M331" s="50" t="s">
        <v>150</v>
      </c>
    </row>
    <row r="332" spans="1:13" x14ac:dyDescent="0.2">
      <c r="A332" s="51"/>
      <c r="B332" s="54"/>
      <c r="C332" s="13" t="s">
        <v>165</v>
      </c>
      <c r="D332" s="53"/>
      <c r="E332" s="24">
        <v>0</v>
      </c>
      <c r="F332" s="24">
        <v>0</v>
      </c>
      <c r="G332" s="24">
        <v>0</v>
      </c>
      <c r="H332" s="24">
        <v>0</v>
      </c>
      <c r="I332" s="24">
        <v>0</v>
      </c>
      <c r="J332" s="24">
        <v>0</v>
      </c>
      <c r="K332" s="24">
        <f t="shared" si="12"/>
        <v>0</v>
      </c>
      <c r="L332" s="50"/>
      <c r="M332" s="50"/>
    </row>
    <row r="333" spans="1:13" x14ac:dyDescent="0.2">
      <c r="A333" s="51"/>
      <c r="B333" s="54"/>
      <c r="C333" s="13" t="s">
        <v>166</v>
      </c>
      <c r="D333" s="53"/>
      <c r="E333" s="24">
        <v>0</v>
      </c>
      <c r="F333" s="24">
        <v>0</v>
      </c>
      <c r="G333" s="24">
        <v>0</v>
      </c>
      <c r="H333" s="24">
        <v>0</v>
      </c>
      <c r="I333" s="24">
        <v>0</v>
      </c>
      <c r="J333" s="24">
        <v>0</v>
      </c>
      <c r="K333" s="24">
        <f t="shared" si="12"/>
        <v>0</v>
      </c>
      <c r="L333" s="50"/>
      <c r="M333" s="50"/>
    </row>
    <row r="334" spans="1:13" x14ac:dyDescent="0.2">
      <c r="A334" s="51"/>
      <c r="B334" s="54"/>
      <c r="C334" s="13" t="s">
        <v>167</v>
      </c>
      <c r="D334" s="53"/>
      <c r="E334" s="24">
        <v>300</v>
      </c>
      <c r="F334" s="24">
        <v>0</v>
      </c>
      <c r="G334" s="24">
        <v>0</v>
      </c>
      <c r="H334" s="24">
        <v>0</v>
      </c>
      <c r="I334" s="24">
        <v>0</v>
      </c>
      <c r="J334" s="24">
        <v>0</v>
      </c>
      <c r="K334" s="24">
        <f t="shared" si="12"/>
        <v>300</v>
      </c>
      <c r="L334" s="50"/>
      <c r="M334" s="50"/>
    </row>
    <row r="335" spans="1:13" x14ac:dyDescent="0.2">
      <c r="A335" s="51"/>
      <c r="B335" s="54"/>
      <c r="C335" s="13" t="s">
        <v>168</v>
      </c>
      <c r="D335" s="53"/>
      <c r="E335" s="24">
        <v>0</v>
      </c>
      <c r="F335" s="24">
        <v>0</v>
      </c>
      <c r="G335" s="24">
        <v>0</v>
      </c>
      <c r="H335" s="24">
        <v>0</v>
      </c>
      <c r="I335" s="24">
        <v>0</v>
      </c>
      <c r="J335" s="24">
        <v>0</v>
      </c>
      <c r="K335" s="24">
        <f t="shared" si="12"/>
        <v>0</v>
      </c>
      <c r="L335" s="50"/>
      <c r="M335" s="50"/>
    </row>
    <row r="336" spans="1:13" x14ac:dyDescent="0.2">
      <c r="A336" s="51" t="s">
        <v>1</v>
      </c>
      <c r="B336" s="54" t="s">
        <v>180</v>
      </c>
      <c r="C336" s="13" t="s">
        <v>122</v>
      </c>
      <c r="D336" s="53" t="s">
        <v>149</v>
      </c>
      <c r="E336" s="24">
        <v>1191.1100000000001</v>
      </c>
      <c r="F336" s="24">
        <v>0</v>
      </c>
      <c r="G336" s="24">
        <v>0</v>
      </c>
      <c r="H336" s="24">
        <v>0</v>
      </c>
      <c r="I336" s="24">
        <v>0</v>
      </c>
      <c r="J336" s="24">
        <v>0</v>
      </c>
      <c r="K336" s="24">
        <f t="shared" si="12"/>
        <v>1191.1100000000001</v>
      </c>
      <c r="L336" s="50" t="s">
        <v>138</v>
      </c>
      <c r="M336" s="50" t="s">
        <v>150</v>
      </c>
    </row>
    <row r="337" spans="1:13" x14ac:dyDescent="0.2">
      <c r="A337" s="51"/>
      <c r="B337" s="54"/>
      <c r="C337" s="13" t="s">
        <v>165</v>
      </c>
      <c r="D337" s="53"/>
      <c r="E337" s="24">
        <v>1188.4000000000001</v>
      </c>
      <c r="F337" s="24">
        <v>0</v>
      </c>
      <c r="G337" s="24">
        <v>0</v>
      </c>
      <c r="H337" s="24">
        <v>0</v>
      </c>
      <c r="I337" s="24">
        <v>0</v>
      </c>
      <c r="J337" s="24">
        <v>0</v>
      </c>
      <c r="K337" s="24">
        <f t="shared" si="12"/>
        <v>1188.4000000000001</v>
      </c>
      <c r="L337" s="50"/>
      <c r="M337" s="50"/>
    </row>
    <row r="338" spans="1:13" x14ac:dyDescent="0.2">
      <c r="A338" s="51"/>
      <c r="B338" s="54"/>
      <c r="C338" s="13" t="s">
        <v>166</v>
      </c>
      <c r="D338" s="53"/>
      <c r="E338" s="24">
        <v>0.5</v>
      </c>
      <c r="F338" s="24">
        <v>0</v>
      </c>
      <c r="G338" s="24">
        <v>0</v>
      </c>
      <c r="H338" s="24">
        <v>0</v>
      </c>
      <c r="I338" s="24">
        <v>0</v>
      </c>
      <c r="J338" s="24">
        <v>0</v>
      </c>
      <c r="K338" s="24">
        <f t="shared" si="12"/>
        <v>0.5</v>
      </c>
      <c r="L338" s="50"/>
      <c r="M338" s="50"/>
    </row>
    <row r="339" spans="1:13" x14ac:dyDescent="0.2">
      <c r="A339" s="51"/>
      <c r="B339" s="54"/>
      <c r="C339" s="13" t="s">
        <v>167</v>
      </c>
      <c r="D339" s="53"/>
      <c r="E339" s="24">
        <v>2.21</v>
      </c>
      <c r="F339" s="24">
        <v>0</v>
      </c>
      <c r="G339" s="24">
        <v>0</v>
      </c>
      <c r="H339" s="24">
        <v>0</v>
      </c>
      <c r="I339" s="24">
        <v>0</v>
      </c>
      <c r="J339" s="24">
        <v>0</v>
      </c>
      <c r="K339" s="24">
        <f t="shared" si="12"/>
        <v>2.21</v>
      </c>
      <c r="L339" s="50"/>
      <c r="M339" s="50"/>
    </row>
    <row r="340" spans="1:13" x14ac:dyDescent="0.2">
      <c r="A340" s="51"/>
      <c r="B340" s="54"/>
      <c r="C340" s="13" t="s">
        <v>168</v>
      </c>
      <c r="D340" s="53"/>
      <c r="E340" s="24">
        <v>0</v>
      </c>
      <c r="F340" s="24">
        <v>0</v>
      </c>
      <c r="G340" s="24">
        <v>0</v>
      </c>
      <c r="H340" s="24">
        <v>0</v>
      </c>
      <c r="I340" s="24">
        <v>0</v>
      </c>
      <c r="J340" s="24">
        <v>0</v>
      </c>
      <c r="K340" s="24">
        <f t="shared" si="12"/>
        <v>0</v>
      </c>
      <c r="L340" s="50"/>
      <c r="M340" s="50"/>
    </row>
    <row r="341" spans="1:13" x14ac:dyDescent="0.2">
      <c r="A341" s="51" t="s">
        <v>2</v>
      </c>
      <c r="B341" s="54" t="s">
        <v>240</v>
      </c>
      <c r="C341" s="13" t="s">
        <v>122</v>
      </c>
      <c r="D341" s="53" t="s">
        <v>149</v>
      </c>
      <c r="E341" s="24">
        <v>28372.720000000001</v>
      </c>
      <c r="F341" s="24">
        <v>0</v>
      </c>
      <c r="G341" s="24">
        <v>0</v>
      </c>
      <c r="H341" s="24">
        <v>0</v>
      </c>
      <c r="I341" s="24">
        <v>0</v>
      </c>
      <c r="J341" s="24">
        <v>0</v>
      </c>
      <c r="K341" s="24">
        <f t="shared" si="12"/>
        <v>28372.720000000001</v>
      </c>
      <c r="L341" s="50" t="s">
        <v>138</v>
      </c>
      <c r="M341" s="50" t="s">
        <v>150</v>
      </c>
    </row>
    <row r="342" spans="1:13" x14ac:dyDescent="0.2">
      <c r="A342" s="51"/>
      <c r="B342" s="54"/>
      <c r="C342" s="13" t="s">
        <v>165</v>
      </c>
      <c r="D342" s="53"/>
      <c r="E342" s="24">
        <v>17200</v>
      </c>
      <c r="F342" s="24">
        <v>0</v>
      </c>
      <c r="G342" s="24">
        <v>0</v>
      </c>
      <c r="H342" s="24">
        <v>0</v>
      </c>
      <c r="I342" s="24">
        <v>0</v>
      </c>
      <c r="J342" s="24">
        <v>0</v>
      </c>
      <c r="K342" s="24">
        <f t="shared" si="12"/>
        <v>17200</v>
      </c>
      <c r="L342" s="50"/>
      <c r="M342" s="50"/>
    </row>
    <row r="343" spans="1:13" x14ac:dyDescent="0.2">
      <c r="A343" s="51"/>
      <c r="B343" s="54"/>
      <c r="C343" s="13" t="s">
        <v>166</v>
      </c>
      <c r="D343" s="53"/>
      <c r="E343" s="24">
        <v>885.6</v>
      </c>
      <c r="F343" s="24">
        <v>0</v>
      </c>
      <c r="G343" s="24">
        <v>0</v>
      </c>
      <c r="H343" s="24">
        <v>0</v>
      </c>
      <c r="I343" s="24">
        <v>0</v>
      </c>
      <c r="J343" s="24">
        <v>0</v>
      </c>
      <c r="K343" s="24">
        <f t="shared" si="12"/>
        <v>885.6</v>
      </c>
      <c r="L343" s="50"/>
      <c r="M343" s="50"/>
    </row>
    <row r="344" spans="1:13" x14ac:dyDescent="0.2">
      <c r="A344" s="51"/>
      <c r="B344" s="54"/>
      <c r="C344" s="13" t="s">
        <v>167</v>
      </c>
      <c r="D344" s="53"/>
      <c r="E344" s="24">
        <v>10287.120000000001</v>
      </c>
      <c r="F344" s="24">
        <v>0</v>
      </c>
      <c r="G344" s="24">
        <v>0</v>
      </c>
      <c r="H344" s="24">
        <v>0</v>
      </c>
      <c r="I344" s="24">
        <v>0</v>
      </c>
      <c r="J344" s="24">
        <v>0</v>
      </c>
      <c r="K344" s="24">
        <f t="shared" si="12"/>
        <v>10287.120000000001</v>
      </c>
      <c r="L344" s="50"/>
      <c r="M344" s="50"/>
    </row>
    <row r="345" spans="1:13" x14ac:dyDescent="0.2">
      <c r="A345" s="51"/>
      <c r="B345" s="54"/>
      <c r="C345" s="13" t="s">
        <v>168</v>
      </c>
      <c r="D345" s="53"/>
      <c r="E345" s="24">
        <v>0</v>
      </c>
      <c r="F345" s="24">
        <v>0</v>
      </c>
      <c r="G345" s="24">
        <v>0</v>
      </c>
      <c r="H345" s="24">
        <v>0</v>
      </c>
      <c r="I345" s="24">
        <v>0</v>
      </c>
      <c r="J345" s="24">
        <v>0</v>
      </c>
      <c r="K345" s="24">
        <f t="shared" si="12"/>
        <v>0</v>
      </c>
      <c r="L345" s="50"/>
      <c r="M345" s="50"/>
    </row>
    <row r="346" spans="1:13" ht="20.45" customHeight="1" x14ac:dyDescent="0.2">
      <c r="A346" s="51" t="s">
        <v>3</v>
      </c>
      <c r="B346" s="54" t="s">
        <v>195</v>
      </c>
      <c r="C346" s="13" t="s">
        <v>122</v>
      </c>
      <c r="D346" s="53" t="s">
        <v>149</v>
      </c>
      <c r="E346" s="24">
        <v>61</v>
      </c>
      <c r="F346" s="24">
        <v>0</v>
      </c>
      <c r="G346" s="24">
        <v>0</v>
      </c>
      <c r="H346" s="24">
        <v>0</v>
      </c>
      <c r="I346" s="24">
        <v>0</v>
      </c>
      <c r="J346" s="24">
        <v>0</v>
      </c>
      <c r="K346" s="24">
        <f t="shared" si="12"/>
        <v>61</v>
      </c>
      <c r="L346" s="50" t="s">
        <v>138</v>
      </c>
      <c r="M346" s="50" t="s">
        <v>150</v>
      </c>
    </row>
    <row r="347" spans="1:13" ht="20.45" customHeight="1" x14ac:dyDescent="0.2">
      <c r="A347" s="51"/>
      <c r="B347" s="54"/>
      <c r="C347" s="13" t="s">
        <v>165</v>
      </c>
      <c r="D347" s="53"/>
      <c r="E347" s="24">
        <v>0</v>
      </c>
      <c r="F347" s="24">
        <v>0</v>
      </c>
      <c r="G347" s="24">
        <v>0</v>
      </c>
      <c r="H347" s="24">
        <v>0</v>
      </c>
      <c r="I347" s="24">
        <v>0</v>
      </c>
      <c r="J347" s="24">
        <v>0</v>
      </c>
      <c r="K347" s="24">
        <f t="shared" si="12"/>
        <v>0</v>
      </c>
      <c r="L347" s="50"/>
      <c r="M347" s="50"/>
    </row>
    <row r="348" spans="1:13" ht="20.45" customHeight="1" x14ac:dyDescent="0.2">
      <c r="A348" s="51"/>
      <c r="B348" s="54"/>
      <c r="C348" s="13" t="s">
        <v>166</v>
      </c>
      <c r="D348" s="53"/>
      <c r="E348" s="24">
        <v>0</v>
      </c>
      <c r="F348" s="24">
        <v>0</v>
      </c>
      <c r="G348" s="24">
        <v>0</v>
      </c>
      <c r="H348" s="24">
        <v>0</v>
      </c>
      <c r="I348" s="24">
        <v>0</v>
      </c>
      <c r="J348" s="24">
        <v>0</v>
      </c>
      <c r="K348" s="24">
        <f t="shared" si="12"/>
        <v>0</v>
      </c>
      <c r="L348" s="50"/>
      <c r="M348" s="50"/>
    </row>
    <row r="349" spans="1:13" ht="20.45" customHeight="1" x14ac:dyDescent="0.2">
      <c r="A349" s="51"/>
      <c r="B349" s="54"/>
      <c r="C349" s="13" t="s">
        <v>167</v>
      </c>
      <c r="D349" s="53"/>
      <c r="E349" s="24">
        <v>61</v>
      </c>
      <c r="F349" s="24">
        <v>0</v>
      </c>
      <c r="G349" s="24">
        <v>0</v>
      </c>
      <c r="H349" s="24">
        <v>0</v>
      </c>
      <c r="I349" s="24">
        <v>0</v>
      </c>
      <c r="J349" s="24">
        <v>0</v>
      </c>
      <c r="K349" s="24">
        <f t="shared" si="12"/>
        <v>61</v>
      </c>
      <c r="L349" s="50"/>
      <c r="M349" s="50"/>
    </row>
    <row r="350" spans="1:13" ht="20.45" customHeight="1" x14ac:dyDescent="0.2">
      <c r="A350" s="51"/>
      <c r="B350" s="54"/>
      <c r="C350" s="13" t="s">
        <v>168</v>
      </c>
      <c r="D350" s="53"/>
      <c r="E350" s="24">
        <v>0</v>
      </c>
      <c r="F350" s="24">
        <v>0</v>
      </c>
      <c r="G350" s="24">
        <v>0</v>
      </c>
      <c r="H350" s="24">
        <v>0</v>
      </c>
      <c r="I350" s="24">
        <v>0</v>
      </c>
      <c r="J350" s="24">
        <v>0</v>
      </c>
      <c r="K350" s="24">
        <f t="shared" si="12"/>
        <v>0</v>
      </c>
      <c r="L350" s="50"/>
      <c r="M350" s="50"/>
    </row>
    <row r="351" spans="1:13" x14ac:dyDescent="0.2">
      <c r="A351" s="51" t="s">
        <v>4</v>
      </c>
      <c r="B351" s="52" t="s">
        <v>158</v>
      </c>
      <c r="C351" s="13" t="s">
        <v>122</v>
      </c>
      <c r="D351" s="53" t="s">
        <v>149</v>
      </c>
      <c r="E351" s="24">
        <v>11158.3</v>
      </c>
      <c r="F351" s="24">
        <v>0</v>
      </c>
      <c r="G351" s="24">
        <v>0</v>
      </c>
      <c r="H351" s="24">
        <v>0</v>
      </c>
      <c r="I351" s="24">
        <v>0</v>
      </c>
      <c r="J351" s="24">
        <v>0</v>
      </c>
      <c r="K351" s="24">
        <f t="shared" si="12"/>
        <v>11158.3</v>
      </c>
      <c r="L351" s="50" t="s">
        <v>138</v>
      </c>
      <c r="M351" s="50" t="s">
        <v>150</v>
      </c>
    </row>
    <row r="352" spans="1:13" x14ac:dyDescent="0.2">
      <c r="A352" s="51"/>
      <c r="B352" s="52"/>
      <c r="C352" s="13" t="s">
        <v>165</v>
      </c>
      <c r="D352" s="53"/>
      <c r="E352" s="24">
        <v>0</v>
      </c>
      <c r="F352" s="24">
        <v>0</v>
      </c>
      <c r="G352" s="24">
        <v>0</v>
      </c>
      <c r="H352" s="24">
        <v>0</v>
      </c>
      <c r="I352" s="24">
        <v>0</v>
      </c>
      <c r="J352" s="24">
        <v>0</v>
      </c>
      <c r="K352" s="24">
        <f t="shared" si="12"/>
        <v>0</v>
      </c>
      <c r="L352" s="50"/>
      <c r="M352" s="50"/>
    </row>
    <row r="353" spans="1:13" x14ac:dyDescent="0.2">
      <c r="A353" s="51"/>
      <c r="B353" s="52"/>
      <c r="C353" s="13" t="s">
        <v>166</v>
      </c>
      <c r="D353" s="53"/>
      <c r="E353" s="24">
        <v>10253</v>
      </c>
      <c r="F353" s="24">
        <v>0</v>
      </c>
      <c r="G353" s="24">
        <v>0</v>
      </c>
      <c r="H353" s="24">
        <v>0</v>
      </c>
      <c r="I353" s="24">
        <v>0</v>
      </c>
      <c r="J353" s="24">
        <v>0</v>
      </c>
      <c r="K353" s="24">
        <f t="shared" si="12"/>
        <v>10253</v>
      </c>
      <c r="L353" s="50"/>
      <c r="M353" s="50"/>
    </row>
    <row r="354" spans="1:13" x14ac:dyDescent="0.2">
      <c r="A354" s="51"/>
      <c r="B354" s="52"/>
      <c r="C354" s="13" t="s">
        <v>167</v>
      </c>
      <c r="D354" s="53"/>
      <c r="E354" s="24">
        <v>905.3</v>
      </c>
      <c r="F354" s="24">
        <v>0</v>
      </c>
      <c r="G354" s="24">
        <v>0</v>
      </c>
      <c r="H354" s="24">
        <v>0</v>
      </c>
      <c r="I354" s="24">
        <v>0</v>
      </c>
      <c r="J354" s="24">
        <v>0</v>
      </c>
      <c r="K354" s="24">
        <f t="shared" si="12"/>
        <v>905.3</v>
      </c>
      <c r="L354" s="50"/>
      <c r="M354" s="50"/>
    </row>
    <row r="355" spans="1:13" x14ac:dyDescent="0.2">
      <c r="A355" s="51"/>
      <c r="B355" s="52"/>
      <c r="C355" s="13" t="s">
        <v>168</v>
      </c>
      <c r="D355" s="53"/>
      <c r="E355" s="24">
        <v>0</v>
      </c>
      <c r="F355" s="24">
        <v>0</v>
      </c>
      <c r="G355" s="24">
        <v>0</v>
      </c>
      <c r="H355" s="24">
        <v>0</v>
      </c>
      <c r="I355" s="24">
        <v>0</v>
      </c>
      <c r="J355" s="24">
        <v>0</v>
      </c>
      <c r="K355" s="24">
        <f t="shared" si="12"/>
        <v>0</v>
      </c>
      <c r="L355" s="50"/>
      <c r="M355" s="50"/>
    </row>
    <row r="356" spans="1:13" x14ac:dyDescent="0.2">
      <c r="A356" s="51" t="s">
        <v>5</v>
      </c>
      <c r="B356" s="54" t="s">
        <v>280</v>
      </c>
      <c r="C356" s="13" t="s">
        <v>122</v>
      </c>
      <c r="D356" s="53" t="s">
        <v>149</v>
      </c>
      <c r="E356" s="24">
        <v>47.2</v>
      </c>
      <c r="F356" s="24">
        <v>2390.1600000000003</v>
      </c>
      <c r="G356" s="24">
        <v>0</v>
      </c>
      <c r="H356" s="24">
        <v>0</v>
      </c>
      <c r="I356" s="24">
        <v>0</v>
      </c>
      <c r="J356" s="24">
        <v>0</v>
      </c>
      <c r="K356" s="24">
        <f t="shared" si="12"/>
        <v>2437.36</v>
      </c>
      <c r="L356" s="50" t="s">
        <v>138</v>
      </c>
      <c r="M356" s="50" t="s">
        <v>150</v>
      </c>
    </row>
    <row r="357" spans="1:13" x14ac:dyDescent="0.2">
      <c r="A357" s="51"/>
      <c r="B357" s="54"/>
      <c r="C357" s="13" t="s">
        <v>165</v>
      </c>
      <c r="D357" s="53"/>
      <c r="E357" s="24">
        <v>0</v>
      </c>
      <c r="F357" s="24">
        <v>0</v>
      </c>
      <c r="G357" s="24">
        <v>0</v>
      </c>
      <c r="H357" s="24">
        <v>0</v>
      </c>
      <c r="I357" s="24">
        <v>0</v>
      </c>
      <c r="J357" s="24">
        <v>0</v>
      </c>
      <c r="K357" s="24">
        <f t="shared" si="12"/>
        <v>0</v>
      </c>
      <c r="L357" s="50"/>
      <c r="M357" s="50"/>
    </row>
    <row r="358" spans="1:13" x14ac:dyDescent="0.2">
      <c r="A358" s="51"/>
      <c r="B358" s="54"/>
      <c r="C358" s="13" t="s">
        <v>166</v>
      </c>
      <c r="D358" s="53"/>
      <c r="E358" s="24">
        <v>0</v>
      </c>
      <c r="F358" s="24">
        <v>2366.2600000000002</v>
      </c>
      <c r="G358" s="24">
        <v>0</v>
      </c>
      <c r="H358" s="24">
        <v>0</v>
      </c>
      <c r="I358" s="24">
        <v>0</v>
      </c>
      <c r="J358" s="24">
        <v>0</v>
      </c>
      <c r="K358" s="24">
        <f t="shared" si="12"/>
        <v>2366.2600000000002</v>
      </c>
      <c r="L358" s="50"/>
      <c r="M358" s="50"/>
    </row>
    <row r="359" spans="1:13" x14ac:dyDescent="0.2">
      <c r="A359" s="51"/>
      <c r="B359" s="54"/>
      <c r="C359" s="13" t="s">
        <v>167</v>
      </c>
      <c r="D359" s="53"/>
      <c r="E359" s="24">
        <v>47.2</v>
      </c>
      <c r="F359" s="24">
        <v>23.9</v>
      </c>
      <c r="G359" s="24">
        <v>0</v>
      </c>
      <c r="H359" s="24">
        <v>0</v>
      </c>
      <c r="I359" s="24">
        <v>0</v>
      </c>
      <c r="J359" s="24">
        <v>0</v>
      </c>
      <c r="K359" s="24">
        <f t="shared" si="12"/>
        <v>71.099999999999994</v>
      </c>
      <c r="L359" s="50"/>
      <c r="M359" s="50"/>
    </row>
    <row r="360" spans="1:13" x14ac:dyDescent="0.2">
      <c r="A360" s="51"/>
      <c r="B360" s="54"/>
      <c r="C360" s="13" t="s">
        <v>168</v>
      </c>
      <c r="D360" s="53"/>
      <c r="E360" s="24">
        <v>0</v>
      </c>
      <c r="F360" s="24">
        <v>0</v>
      </c>
      <c r="G360" s="24">
        <v>0</v>
      </c>
      <c r="H360" s="24">
        <v>0</v>
      </c>
      <c r="I360" s="24">
        <v>0</v>
      </c>
      <c r="J360" s="24">
        <v>0</v>
      </c>
      <c r="K360" s="24">
        <f t="shared" si="12"/>
        <v>0</v>
      </c>
      <c r="L360" s="50"/>
      <c r="M360" s="50"/>
    </row>
    <row r="361" spans="1:13" x14ac:dyDescent="0.2">
      <c r="A361" s="51" t="s">
        <v>11</v>
      </c>
      <c r="B361" s="54" t="s">
        <v>103</v>
      </c>
      <c r="C361" s="13" t="s">
        <v>122</v>
      </c>
      <c r="D361" s="53" t="s">
        <v>149</v>
      </c>
      <c r="E361" s="24">
        <v>6.6483800000000004</v>
      </c>
      <c r="F361" s="24">
        <v>0</v>
      </c>
      <c r="G361" s="24">
        <v>0</v>
      </c>
      <c r="H361" s="24">
        <v>0</v>
      </c>
      <c r="I361" s="24">
        <v>0</v>
      </c>
      <c r="J361" s="24">
        <v>0</v>
      </c>
      <c r="K361" s="24">
        <f t="shared" si="12"/>
        <v>6.6483800000000004</v>
      </c>
      <c r="L361" s="50" t="s">
        <v>138</v>
      </c>
      <c r="M361" s="50" t="s">
        <v>150</v>
      </c>
    </row>
    <row r="362" spans="1:13" x14ac:dyDescent="0.2">
      <c r="A362" s="51"/>
      <c r="B362" s="54"/>
      <c r="C362" s="13" t="s">
        <v>165</v>
      </c>
      <c r="D362" s="53"/>
      <c r="E362" s="24">
        <v>0</v>
      </c>
      <c r="F362" s="24">
        <v>0</v>
      </c>
      <c r="G362" s="24">
        <v>0</v>
      </c>
      <c r="H362" s="24">
        <v>0</v>
      </c>
      <c r="I362" s="24">
        <v>0</v>
      </c>
      <c r="J362" s="24">
        <v>0</v>
      </c>
      <c r="K362" s="24">
        <f t="shared" si="12"/>
        <v>0</v>
      </c>
      <c r="L362" s="50"/>
      <c r="M362" s="50"/>
    </row>
    <row r="363" spans="1:13" x14ac:dyDescent="0.2">
      <c r="A363" s="51"/>
      <c r="B363" s="54"/>
      <c r="C363" s="13" t="s">
        <v>166</v>
      </c>
      <c r="D363" s="53"/>
      <c r="E363" s="24">
        <v>6.6483800000000004</v>
      </c>
      <c r="F363" s="24">
        <v>0</v>
      </c>
      <c r="G363" s="24">
        <v>0</v>
      </c>
      <c r="H363" s="24">
        <v>0</v>
      </c>
      <c r="I363" s="24">
        <v>0</v>
      </c>
      <c r="J363" s="24">
        <v>0</v>
      </c>
      <c r="K363" s="24">
        <f t="shared" si="12"/>
        <v>6.6483800000000004</v>
      </c>
      <c r="L363" s="50"/>
      <c r="M363" s="50"/>
    </row>
    <row r="364" spans="1:13" x14ac:dyDescent="0.2">
      <c r="A364" s="51"/>
      <c r="B364" s="54"/>
      <c r="C364" s="13" t="s">
        <v>167</v>
      </c>
      <c r="D364" s="53"/>
      <c r="E364" s="24">
        <v>0</v>
      </c>
      <c r="F364" s="24">
        <v>0</v>
      </c>
      <c r="G364" s="24">
        <v>0</v>
      </c>
      <c r="H364" s="24">
        <v>0</v>
      </c>
      <c r="I364" s="24">
        <v>0</v>
      </c>
      <c r="J364" s="24">
        <v>0</v>
      </c>
      <c r="K364" s="24">
        <f t="shared" si="12"/>
        <v>0</v>
      </c>
      <c r="L364" s="50"/>
      <c r="M364" s="50"/>
    </row>
    <row r="365" spans="1:13" x14ac:dyDescent="0.2">
      <c r="A365" s="51"/>
      <c r="B365" s="54"/>
      <c r="C365" s="13" t="s">
        <v>168</v>
      </c>
      <c r="D365" s="53"/>
      <c r="E365" s="24">
        <v>0</v>
      </c>
      <c r="F365" s="24">
        <v>0</v>
      </c>
      <c r="G365" s="24">
        <v>0</v>
      </c>
      <c r="H365" s="24">
        <v>0</v>
      </c>
      <c r="I365" s="24">
        <v>0</v>
      </c>
      <c r="J365" s="24">
        <v>0</v>
      </c>
      <c r="K365" s="24">
        <f t="shared" si="12"/>
        <v>0</v>
      </c>
      <c r="L365" s="50"/>
      <c r="M365" s="50"/>
    </row>
    <row r="366" spans="1:13" x14ac:dyDescent="0.2">
      <c r="A366" s="51" t="s">
        <v>12</v>
      </c>
      <c r="B366" s="54" t="s">
        <v>104</v>
      </c>
      <c r="C366" s="13" t="s">
        <v>122</v>
      </c>
      <c r="D366" s="53" t="s">
        <v>149</v>
      </c>
      <c r="E366" s="24">
        <v>5.2570899999999998</v>
      </c>
      <c r="F366" s="24">
        <v>0</v>
      </c>
      <c r="G366" s="24">
        <v>0</v>
      </c>
      <c r="H366" s="24">
        <v>0</v>
      </c>
      <c r="I366" s="24">
        <v>0</v>
      </c>
      <c r="J366" s="24">
        <v>0</v>
      </c>
      <c r="K366" s="24">
        <f t="shared" si="12"/>
        <v>5.2570899999999998</v>
      </c>
      <c r="L366" s="50" t="s">
        <v>138</v>
      </c>
      <c r="M366" s="50" t="s">
        <v>150</v>
      </c>
    </row>
    <row r="367" spans="1:13" x14ac:dyDescent="0.2">
      <c r="A367" s="51"/>
      <c r="B367" s="54"/>
      <c r="C367" s="13" t="s">
        <v>165</v>
      </c>
      <c r="D367" s="53"/>
      <c r="E367" s="24">
        <v>0</v>
      </c>
      <c r="F367" s="24">
        <v>0</v>
      </c>
      <c r="G367" s="24">
        <v>0</v>
      </c>
      <c r="H367" s="24">
        <v>0</v>
      </c>
      <c r="I367" s="24">
        <v>0</v>
      </c>
      <c r="J367" s="24">
        <v>0</v>
      </c>
      <c r="K367" s="24">
        <f t="shared" si="12"/>
        <v>0</v>
      </c>
      <c r="L367" s="50"/>
      <c r="M367" s="50"/>
    </row>
    <row r="368" spans="1:13" x14ac:dyDescent="0.2">
      <c r="A368" s="51"/>
      <c r="B368" s="54"/>
      <c r="C368" s="13" t="s">
        <v>166</v>
      </c>
      <c r="D368" s="53"/>
      <c r="E368" s="24">
        <v>5.2570899999999998</v>
      </c>
      <c r="F368" s="24">
        <v>0</v>
      </c>
      <c r="G368" s="24">
        <v>0</v>
      </c>
      <c r="H368" s="24">
        <v>0</v>
      </c>
      <c r="I368" s="24">
        <v>0</v>
      </c>
      <c r="J368" s="24">
        <v>0</v>
      </c>
      <c r="K368" s="24">
        <f t="shared" si="12"/>
        <v>5.2570899999999998</v>
      </c>
      <c r="L368" s="50"/>
      <c r="M368" s="50"/>
    </row>
    <row r="369" spans="1:13" x14ac:dyDescent="0.2">
      <c r="A369" s="51"/>
      <c r="B369" s="54"/>
      <c r="C369" s="13" t="s">
        <v>167</v>
      </c>
      <c r="D369" s="53"/>
      <c r="E369" s="24">
        <v>0</v>
      </c>
      <c r="F369" s="24">
        <v>0</v>
      </c>
      <c r="G369" s="24">
        <v>0</v>
      </c>
      <c r="H369" s="24">
        <v>0</v>
      </c>
      <c r="I369" s="24">
        <v>0</v>
      </c>
      <c r="J369" s="24">
        <v>0</v>
      </c>
      <c r="K369" s="24">
        <f t="shared" si="12"/>
        <v>0</v>
      </c>
      <c r="L369" s="50"/>
      <c r="M369" s="50"/>
    </row>
    <row r="370" spans="1:13" x14ac:dyDescent="0.2">
      <c r="A370" s="51"/>
      <c r="B370" s="54"/>
      <c r="C370" s="13" t="s">
        <v>168</v>
      </c>
      <c r="D370" s="53"/>
      <c r="E370" s="24">
        <v>0</v>
      </c>
      <c r="F370" s="24">
        <v>0</v>
      </c>
      <c r="G370" s="24">
        <v>0</v>
      </c>
      <c r="H370" s="24">
        <v>0</v>
      </c>
      <c r="I370" s="24">
        <v>0</v>
      </c>
      <c r="J370" s="24">
        <v>0</v>
      </c>
      <c r="K370" s="24">
        <f t="shared" si="12"/>
        <v>0</v>
      </c>
      <c r="L370" s="50"/>
      <c r="M370" s="50"/>
    </row>
    <row r="371" spans="1:13" x14ac:dyDescent="0.2">
      <c r="A371" s="51" t="s">
        <v>13</v>
      </c>
      <c r="B371" s="54" t="s">
        <v>8</v>
      </c>
      <c r="C371" s="13" t="s">
        <v>122</v>
      </c>
      <c r="D371" s="53" t="s">
        <v>149</v>
      </c>
      <c r="E371" s="24">
        <v>210</v>
      </c>
      <c r="F371" s="24">
        <v>0</v>
      </c>
      <c r="G371" s="24">
        <v>0</v>
      </c>
      <c r="H371" s="24">
        <v>0</v>
      </c>
      <c r="I371" s="24">
        <v>0</v>
      </c>
      <c r="J371" s="24">
        <v>0</v>
      </c>
      <c r="K371" s="24">
        <f t="shared" si="12"/>
        <v>210</v>
      </c>
      <c r="L371" s="50" t="s">
        <v>138</v>
      </c>
      <c r="M371" s="50" t="s">
        <v>150</v>
      </c>
    </row>
    <row r="372" spans="1:13" x14ac:dyDescent="0.2">
      <c r="A372" s="51"/>
      <c r="B372" s="54"/>
      <c r="C372" s="13" t="s">
        <v>165</v>
      </c>
      <c r="D372" s="53"/>
      <c r="E372" s="24">
        <v>210</v>
      </c>
      <c r="F372" s="24">
        <v>0</v>
      </c>
      <c r="G372" s="24">
        <v>0</v>
      </c>
      <c r="H372" s="24">
        <v>0</v>
      </c>
      <c r="I372" s="24">
        <v>0</v>
      </c>
      <c r="J372" s="24">
        <v>0</v>
      </c>
      <c r="K372" s="24">
        <f t="shared" si="12"/>
        <v>210</v>
      </c>
      <c r="L372" s="50"/>
      <c r="M372" s="50"/>
    </row>
    <row r="373" spans="1:13" x14ac:dyDescent="0.2">
      <c r="A373" s="51"/>
      <c r="B373" s="54"/>
      <c r="C373" s="13" t="s">
        <v>166</v>
      </c>
      <c r="D373" s="53"/>
      <c r="E373" s="24">
        <v>0</v>
      </c>
      <c r="F373" s="24">
        <v>0</v>
      </c>
      <c r="G373" s="24">
        <v>0</v>
      </c>
      <c r="H373" s="24">
        <v>0</v>
      </c>
      <c r="I373" s="24">
        <v>0</v>
      </c>
      <c r="J373" s="24">
        <v>0</v>
      </c>
      <c r="K373" s="24">
        <f t="shared" si="12"/>
        <v>0</v>
      </c>
      <c r="L373" s="50"/>
      <c r="M373" s="50"/>
    </row>
    <row r="374" spans="1:13" x14ac:dyDescent="0.2">
      <c r="A374" s="51"/>
      <c r="B374" s="54"/>
      <c r="C374" s="13" t="s">
        <v>167</v>
      </c>
      <c r="D374" s="53"/>
      <c r="E374" s="24">
        <v>0</v>
      </c>
      <c r="F374" s="24">
        <v>0</v>
      </c>
      <c r="G374" s="24">
        <v>0</v>
      </c>
      <c r="H374" s="24">
        <v>0</v>
      </c>
      <c r="I374" s="24">
        <v>0</v>
      </c>
      <c r="J374" s="24">
        <v>0</v>
      </c>
      <c r="K374" s="24">
        <f t="shared" si="12"/>
        <v>0</v>
      </c>
      <c r="L374" s="50"/>
      <c r="M374" s="50"/>
    </row>
    <row r="375" spans="1:13" x14ac:dyDescent="0.2">
      <c r="A375" s="51"/>
      <c r="B375" s="54"/>
      <c r="C375" s="13" t="s">
        <v>168</v>
      </c>
      <c r="D375" s="53"/>
      <c r="E375" s="24">
        <v>0</v>
      </c>
      <c r="F375" s="24">
        <v>0</v>
      </c>
      <c r="G375" s="24">
        <v>0</v>
      </c>
      <c r="H375" s="24">
        <v>0</v>
      </c>
      <c r="I375" s="24">
        <v>0</v>
      </c>
      <c r="J375" s="24">
        <v>0</v>
      </c>
      <c r="K375" s="24">
        <f t="shared" si="12"/>
        <v>0</v>
      </c>
      <c r="L375" s="50"/>
      <c r="M375" s="50"/>
    </row>
    <row r="376" spans="1:13" x14ac:dyDescent="0.2">
      <c r="A376" s="51" t="s">
        <v>14</v>
      </c>
      <c r="B376" s="54" t="s">
        <v>9</v>
      </c>
      <c r="C376" s="13" t="s">
        <v>122</v>
      </c>
      <c r="D376" s="53" t="s">
        <v>149</v>
      </c>
      <c r="E376" s="24">
        <v>902.37900000000002</v>
      </c>
      <c r="F376" s="24">
        <v>0</v>
      </c>
      <c r="G376" s="24">
        <v>0</v>
      </c>
      <c r="H376" s="24">
        <v>0</v>
      </c>
      <c r="I376" s="24">
        <v>0</v>
      </c>
      <c r="J376" s="24">
        <v>0</v>
      </c>
      <c r="K376" s="24">
        <f t="shared" si="12"/>
        <v>902.37900000000002</v>
      </c>
      <c r="L376" s="50" t="s">
        <v>138</v>
      </c>
      <c r="M376" s="50" t="s">
        <v>150</v>
      </c>
    </row>
    <row r="377" spans="1:13" x14ac:dyDescent="0.2">
      <c r="A377" s="51"/>
      <c r="B377" s="54"/>
      <c r="C377" s="13" t="s">
        <v>165</v>
      </c>
      <c r="D377" s="53"/>
      <c r="E377" s="24">
        <v>902.37900000000002</v>
      </c>
      <c r="F377" s="24">
        <v>0</v>
      </c>
      <c r="G377" s="24">
        <v>0</v>
      </c>
      <c r="H377" s="24">
        <v>0</v>
      </c>
      <c r="I377" s="24">
        <v>0</v>
      </c>
      <c r="J377" s="24">
        <v>0</v>
      </c>
      <c r="K377" s="24">
        <f t="shared" si="12"/>
        <v>902.37900000000002</v>
      </c>
      <c r="L377" s="50"/>
      <c r="M377" s="50"/>
    </row>
    <row r="378" spans="1:13" x14ac:dyDescent="0.2">
      <c r="A378" s="51"/>
      <c r="B378" s="54"/>
      <c r="C378" s="13" t="s">
        <v>166</v>
      </c>
      <c r="D378" s="53"/>
      <c r="E378" s="24">
        <v>0</v>
      </c>
      <c r="F378" s="24">
        <v>0</v>
      </c>
      <c r="G378" s="24">
        <v>0</v>
      </c>
      <c r="H378" s="24">
        <v>0</v>
      </c>
      <c r="I378" s="24">
        <v>0</v>
      </c>
      <c r="J378" s="24">
        <v>0</v>
      </c>
      <c r="K378" s="24">
        <f t="shared" si="12"/>
        <v>0</v>
      </c>
      <c r="L378" s="50"/>
      <c r="M378" s="50"/>
    </row>
    <row r="379" spans="1:13" x14ac:dyDescent="0.2">
      <c r="A379" s="51"/>
      <c r="B379" s="54"/>
      <c r="C379" s="13" t="s">
        <v>167</v>
      </c>
      <c r="D379" s="53"/>
      <c r="E379" s="24">
        <v>0</v>
      </c>
      <c r="F379" s="24">
        <v>0</v>
      </c>
      <c r="G379" s="24">
        <v>0</v>
      </c>
      <c r="H379" s="24">
        <v>0</v>
      </c>
      <c r="I379" s="24">
        <v>0</v>
      </c>
      <c r="J379" s="24">
        <v>0</v>
      </c>
      <c r="K379" s="24">
        <f t="shared" si="12"/>
        <v>0</v>
      </c>
      <c r="L379" s="50"/>
      <c r="M379" s="50"/>
    </row>
    <row r="380" spans="1:13" x14ac:dyDescent="0.2">
      <c r="A380" s="51"/>
      <c r="B380" s="54"/>
      <c r="C380" s="13" t="s">
        <v>168</v>
      </c>
      <c r="D380" s="53"/>
      <c r="E380" s="24">
        <v>0</v>
      </c>
      <c r="F380" s="24">
        <v>0</v>
      </c>
      <c r="G380" s="24">
        <v>0</v>
      </c>
      <c r="H380" s="24">
        <v>0</v>
      </c>
      <c r="I380" s="24">
        <v>0</v>
      </c>
      <c r="J380" s="24">
        <v>0</v>
      </c>
      <c r="K380" s="24">
        <f t="shared" si="12"/>
        <v>0</v>
      </c>
      <c r="L380" s="50"/>
      <c r="M380" s="50"/>
    </row>
    <row r="381" spans="1:13" x14ac:dyDescent="0.2">
      <c r="A381" s="51" t="s">
        <v>15</v>
      </c>
      <c r="B381" s="54" t="s">
        <v>102</v>
      </c>
      <c r="C381" s="13" t="s">
        <v>122</v>
      </c>
      <c r="D381" s="53" t="s">
        <v>149</v>
      </c>
      <c r="E381" s="24">
        <v>4.2412700000000001</v>
      </c>
      <c r="F381" s="24">
        <v>0</v>
      </c>
      <c r="G381" s="24">
        <v>0</v>
      </c>
      <c r="H381" s="24">
        <v>0</v>
      </c>
      <c r="I381" s="24">
        <v>0</v>
      </c>
      <c r="J381" s="24">
        <v>0</v>
      </c>
      <c r="K381" s="24">
        <f t="shared" si="12"/>
        <v>4.2412700000000001</v>
      </c>
      <c r="L381" s="50" t="s">
        <v>138</v>
      </c>
      <c r="M381" s="50" t="s">
        <v>150</v>
      </c>
    </row>
    <row r="382" spans="1:13" x14ac:dyDescent="0.2">
      <c r="A382" s="51"/>
      <c r="B382" s="54"/>
      <c r="C382" s="13" t="s">
        <v>165</v>
      </c>
      <c r="D382" s="53"/>
      <c r="E382" s="24">
        <v>0</v>
      </c>
      <c r="F382" s="24">
        <v>0</v>
      </c>
      <c r="G382" s="24">
        <v>0</v>
      </c>
      <c r="H382" s="24">
        <v>0</v>
      </c>
      <c r="I382" s="24">
        <v>0</v>
      </c>
      <c r="J382" s="24">
        <v>0</v>
      </c>
      <c r="K382" s="24">
        <f t="shared" si="12"/>
        <v>0</v>
      </c>
      <c r="L382" s="50"/>
      <c r="M382" s="50"/>
    </row>
    <row r="383" spans="1:13" x14ac:dyDescent="0.2">
      <c r="A383" s="51"/>
      <c r="B383" s="54"/>
      <c r="C383" s="13" t="s">
        <v>166</v>
      </c>
      <c r="D383" s="53"/>
      <c r="E383" s="24">
        <v>4.2412700000000001</v>
      </c>
      <c r="F383" s="24">
        <v>0</v>
      </c>
      <c r="G383" s="24">
        <v>0</v>
      </c>
      <c r="H383" s="24">
        <v>0</v>
      </c>
      <c r="I383" s="24">
        <v>0</v>
      </c>
      <c r="J383" s="24">
        <v>0</v>
      </c>
      <c r="K383" s="24">
        <f t="shared" si="12"/>
        <v>4.2412700000000001</v>
      </c>
      <c r="L383" s="50"/>
      <c r="M383" s="50"/>
    </row>
    <row r="384" spans="1:13" x14ac:dyDescent="0.2">
      <c r="A384" s="51"/>
      <c r="B384" s="54"/>
      <c r="C384" s="13" t="s">
        <v>167</v>
      </c>
      <c r="D384" s="53"/>
      <c r="E384" s="24">
        <v>0</v>
      </c>
      <c r="F384" s="24">
        <v>0</v>
      </c>
      <c r="G384" s="24">
        <v>0</v>
      </c>
      <c r="H384" s="24">
        <v>0</v>
      </c>
      <c r="I384" s="24">
        <v>0</v>
      </c>
      <c r="J384" s="24">
        <v>0</v>
      </c>
      <c r="K384" s="24">
        <f t="shared" si="12"/>
        <v>0</v>
      </c>
      <c r="L384" s="50"/>
      <c r="M384" s="50"/>
    </row>
    <row r="385" spans="1:13" x14ac:dyDescent="0.2">
      <c r="A385" s="51"/>
      <c r="B385" s="54"/>
      <c r="C385" s="13" t="s">
        <v>168</v>
      </c>
      <c r="D385" s="53"/>
      <c r="E385" s="24">
        <v>0</v>
      </c>
      <c r="F385" s="24">
        <v>0</v>
      </c>
      <c r="G385" s="24">
        <v>0</v>
      </c>
      <c r="H385" s="24">
        <v>0</v>
      </c>
      <c r="I385" s="24">
        <v>0</v>
      </c>
      <c r="J385" s="24">
        <v>0</v>
      </c>
      <c r="K385" s="24">
        <f t="shared" si="12"/>
        <v>0</v>
      </c>
      <c r="L385" s="50"/>
      <c r="M385" s="50"/>
    </row>
    <row r="386" spans="1:13" ht="15.6" customHeight="1" x14ac:dyDescent="0.2">
      <c r="A386" s="51" t="s">
        <v>16</v>
      </c>
      <c r="B386" s="54" t="s">
        <v>227</v>
      </c>
      <c r="C386" s="13" t="s">
        <v>122</v>
      </c>
      <c r="D386" s="53" t="s">
        <v>149</v>
      </c>
      <c r="E386" s="24">
        <v>0</v>
      </c>
      <c r="F386" s="24">
        <v>0</v>
      </c>
      <c r="G386" s="24">
        <v>0</v>
      </c>
      <c r="H386" s="24">
        <v>0</v>
      </c>
      <c r="I386" s="24">
        <v>28409.53</v>
      </c>
      <c r="J386" s="24">
        <v>0</v>
      </c>
      <c r="K386" s="24">
        <f t="shared" si="12"/>
        <v>28409.53</v>
      </c>
      <c r="L386" s="50" t="s">
        <v>138</v>
      </c>
      <c r="M386" s="50" t="s">
        <v>150</v>
      </c>
    </row>
    <row r="387" spans="1:13" x14ac:dyDescent="0.2">
      <c r="A387" s="51"/>
      <c r="B387" s="54"/>
      <c r="C387" s="13" t="s">
        <v>165</v>
      </c>
      <c r="D387" s="53"/>
      <c r="E387" s="24">
        <v>0</v>
      </c>
      <c r="F387" s="24">
        <v>0</v>
      </c>
      <c r="G387" s="24">
        <v>0</v>
      </c>
      <c r="H387" s="24">
        <v>0</v>
      </c>
      <c r="I387" s="24">
        <v>0</v>
      </c>
      <c r="J387" s="24">
        <v>0</v>
      </c>
      <c r="K387" s="24">
        <f t="shared" si="12"/>
        <v>0</v>
      </c>
      <c r="L387" s="50"/>
      <c r="M387" s="50"/>
    </row>
    <row r="388" spans="1:13" x14ac:dyDescent="0.2">
      <c r="A388" s="51"/>
      <c r="B388" s="54"/>
      <c r="C388" s="13" t="s">
        <v>166</v>
      </c>
      <c r="D388" s="53"/>
      <c r="E388" s="24">
        <v>0</v>
      </c>
      <c r="F388" s="24">
        <v>0</v>
      </c>
      <c r="G388" s="24">
        <v>0</v>
      </c>
      <c r="H388" s="24">
        <v>0</v>
      </c>
      <c r="I388" s="24">
        <v>19527.62</v>
      </c>
      <c r="J388" s="24">
        <v>0</v>
      </c>
      <c r="K388" s="24">
        <f t="shared" si="12"/>
        <v>19527.62</v>
      </c>
      <c r="L388" s="50"/>
      <c r="M388" s="50"/>
    </row>
    <row r="389" spans="1:13" x14ac:dyDescent="0.2">
      <c r="A389" s="51"/>
      <c r="B389" s="54"/>
      <c r="C389" s="13" t="s">
        <v>167</v>
      </c>
      <c r="D389" s="53"/>
      <c r="E389" s="24">
        <v>0</v>
      </c>
      <c r="F389" s="24">
        <v>0</v>
      </c>
      <c r="G389" s="24">
        <v>0</v>
      </c>
      <c r="H389" s="24">
        <v>0</v>
      </c>
      <c r="I389" s="24">
        <v>8881.91</v>
      </c>
      <c r="J389" s="24">
        <v>0</v>
      </c>
      <c r="K389" s="24">
        <f t="shared" si="12"/>
        <v>8881.91</v>
      </c>
      <c r="L389" s="50"/>
      <c r="M389" s="50"/>
    </row>
    <row r="390" spans="1:13" x14ac:dyDescent="0.2">
      <c r="A390" s="51"/>
      <c r="B390" s="54"/>
      <c r="C390" s="13" t="s">
        <v>168</v>
      </c>
      <c r="D390" s="53"/>
      <c r="E390" s="24">
        <v>0</v>
      </c>
      <c r="F390" s="24">
        <v>0</v>
      </c>
      <c r="G390" s="24">
        <v>0</v>
      </c>
      <c r="H390" s="24">
        <v>0</v>
      </c>
      <c r="I390" s="24">
        <v>0</v>
      </c>
      <c r="J390" s="24">
        <v>0</v>
      </c>
      <c r="K390" s="24">
        <f t="shared" si="12"/>
        <v>0</v>
      </c>
      <c r="L390" s="50"/>
      <c r="M390" s="50"/>
    </row>
    <row r="391" spans="1:13" x14ac:dyDescent="0.2">
      <c r="A391" s="51" t="s">
        <v>17</v>
      </c>
      <c r="B391" s="54" t="s">
        <v>105</v>
      </c>
      <c r="C391" s="13" t="s">
        <v>122</v>
      </c>
      <c r="D391" s="53" t="s">
        <v>149</v>
      </c>
      <c r="E391" s="24">
        <v>0</v>
      </c>
      <c r="F391" s="24">
        <v>0</v>
      </c>
      <c r="G391" s="24">
        <v>0</v>
      </c>
      <c r="H391" s="24">
        <v>0</v>
      </c>
      <c r="I391" s="24">
        <v>4243.87</v>
      </c>
      <c r="J391" s="24">
        <v>0</v>
      </c>
      <c r="K391" s="24">
        <f t="shared" si="12"/>
        <v>4243.87</v>
      </c>
      <c r="L391" s="50" t="s">
        <v>138</v>
      </c>
      <c r="M391" s="50" t="s">
        <v>150</v>
      </c>
    </row>
    <row r="392" spans="1:13" x14ac:dyDescent="0.2">
      <c r="A392" s="51"/>
      <c r="B392" s="54"/>
      <c r="C392" s="13" t="s">
        <v>165</v>
      </c>
      <c r="D392" s="53"/>
      <c r="E392" s="24">
        <v>0</v>
      </c>
      <c r="F392" s="24">
        <v>0</v>
      </c>
      <c r="G392" s="24">
        <v>0</v>
      </c>
      <c r="H392" s="24">
        <v>0</v>
      </c>
      <c r="I392" s="24">
        <v>0</v>
      </c>
      <c r="J392" s="24">
        <v>0</v>
      </c>
      <c r="K392" s="24">
        <f t="shared" si="12"/>
        <v>0</v>
      </c>
      <c r="L392" s="50"/>
      <c r="M392" s="50"/>
    </row>
    <row r="393" spans="1:13" x14ac:dyDescent="0.2">
      <c r="A393" s="51"/>
      <c r="B393" s="54"/>
      <c r="C393" s="13" t="s">
        <v>166</v>
      </c>
      <c r="D393" s="53"/>
      <c r="E393" s="24">
        <v>0</v>
      </c>
      <c r="F393" s="24">
        <v>0</v>
      </c>
      <c r="G393" s="24">
        <v>0</v>
      </c>
      <c r="H393" s="24">
        <v>0</v>
      </c>
      <c r="I393" s="24">
        <v>0</v>
      </c>
      <c r="J393" s="24">
        <v>0</v>
      </c>
      <c r="K393" s="24">
        <f t="shared" ref="K393:K420" si="13">SUM(E393:J393)</f>
        <v>0</v>
      </c>
      <c r="L393" s="50"/>
      <c r="M393" s="50"/>
    </row>
    <row r="394" spans="1:13" x14ac:dyDescent="0.2">
      <c r="A394" s="51"/>
      <c r="B394" s="54"/>
      <c r="C394" s="13" t="s">
        <v>167</v>
      </c>
      <c r="D394" s="53"/>
      <c r="E394" s="24">
        <v>0</v>
      </c>
      <c r="F394" s="24">
        <v>0</v>
      </c>
      <c r="G394" s="24">
        <v>0</v>
      </c>
      <c r="H394" s="24">
        <v>0</v>
      </c>
      <c r="I394" s="24">
        <v>4243.87</v>
      </c>
      <c r="J394" s="24">
        <v>0</v>
      </c>
      <c r="K394" s="24">
        <f t="shared" si="13"/>
        <v>4243.87</v>
      </c>
      <c r="L394" s="50"/>
      <c r="M394" s="50"/>
    </row>
    <row r="395" spans="1:13" x14ac:dyDescent="0.2">
      <c r="A395" s="51"/>
      <c r="B395" s="54"/>
      <c r="C395" s="13" t="s">
        <v>168</v>
      </c>
      <c r="D395" s="53"/>
      <c r="E395" s="24">
        <v>0</v>
      </c>
      <c r="F395" s="24">
        <v>0</v>
      </c>
      <c r="G395" s="24">
        <v>0</v>
      </c>
      <c r="H395" s="24">
        <v>0</v>
      </c>
      <c r="I395" s="24">
        <v>0</v>
      </c>
      <c r="J395" s="24">
        <v>0</v>
      </c>
      <c r="K395" s="24">
        <f t="shared" si="13"/>
        <v>0</v>
      </c>
      <c r="L395" s="50"/>
      <c r="M395" s="50"/>
    </row>
    <row r="396" spans="1:13" x14ac:dyDescent="0.2">
      <c r="A396" s="51" t="s">
        <v>18</v>
      </c>
      <c r="B396" s="54" t="s">
        <v>106</v>
      </c>
      <c r="C396" s="13" t="s">
        <v>122</v>
      </c>
      <c r="D396" s="53" t="s">
        <v>149</v>
      </c>
      <c r="E396" s="24">
        <v>0</v>
      </c>
      <c r="F396" s="24">
        <v>0</v>
      </c>
      <c r="G396" s="24">
        <v>0</v>
      </c>
      <c r="H396" s="24">
        <v>0</v>
      </c>
      <c r="I396" s="24">
        <v>0</v>
      </c>
      <c r="J396" s="24">
        <v>54310.400000000001</v>
      </c>
      <c r="K396" s="24">
        <f t="shared" si="13"/>
        <v>54310.400000000001</v>
      </c>
      <c r="L396" s="50" t="s">
        <v>138</v>
      </c>
      <c r="M396" s="50" t="s">
        <v>150</v>
      </c>
    </row>
    <row r="397" spans="1:13" x14ac:dyDescent="0.2">
      <c r="A397" s="51"/>
      <c r="B397" s="54"/>
      <c r="C397" s="13" t="s">
        <v>165</v>
      </c>
      <c r="D397" s="53"/>
      <c r="E397" s="24">
        <v>0</v>
      </c>
      <c r="F397" s="24">
        <v>0</v>
      </c>
      <c r="G397" s="24">
        <v>0</v>
      </c>
      <c r="H397" s="24">
        <v>0</v>
      </c>
      <c r="I397" s="24">
        <v>0</v>
      </c>
      <c r="J397" s="24">
        <v>0</v>
      </c>
      <c r="K397" s="24">
        <f t="shared" si="13"/>
        <v>0</v>
      </c>
      <c r="L397" s="50"/>
      <c r="M397" s="50"/>
    </row>
    <row r="398" spans="1:13" x14ac:dyDescent="0.2">
      <c r="A398" s="51"/>
      <c r="B398" s="54"/>
      <c r="C398" s="13" t="s">
        <v>166</v>
      </c>
      <c r="D398" s="53"/>
      <c r="E398" s="24">
        <v>0</v>
      </c>
      <c r="F398" s="24">
        <v>0</v>
      </c>
      <c r="G398" s="24">
        <v>0</v>
      </c>
      <c r="H398" s="24">
        <v>0</v>
      </c>
      <c r="I398" s="24">
        <v>0</v>
      </c>
      <c r="J398" s="24">
        <v>43448.32</v>
      </c>
      <c r="K398" s="24">
        <f t="shared" si="13"/>
        <v>43448.32</v>
      </c>
      <c r="L398" s="50"/>
      <c r="M398" s="50"/>
    </row>
    <row r="399" spans="1:13" x14ac:dyDescent="0.2">
      <c r="A399" s="51"/>
      <c r="B399" s="54"/>
      <c r="C399" s="13" t="s">
        <v>167</v>
      </c>
      <c r="D399" s="53"/>
      <c r="E399" s="24">
        <v>0</v>
      </c>
      <c r="F399" s="24">
        <v>0</v>
      </c>
      <c r="G399" s="24">
        <v>0</v>
      </c>
      <c r="H399" s="24">
        <v>0</v>
      </c>
      <c r="I399" s="24">
        <v>0</v>
      </c>
      <c r="J399" s="24">
        <v>10862.08</v>
      </c>
      <c r="K399" s="24">
        <f t="shared" si="13"/>
        <v>10862.08</v>
      </c>
      <c r="L399" s="50"/>
      <c r="M399" s="50"/>
    </row>
    <row r="400" spans="1:13" x14ac:dyDescent="0.2">
      <c r="A400" s="51"/>
      <c r="B400" s="54"/>
      <c r="C400" s="13" t="s">
        <v>168</v>
      </c>
      <c r="D400" s="53"/>
      <c r="E400" s="24">
        <v>0</v>
      </c>
      <c r="F400" s="24">
        <v>0</v>
      </c>
      <c r="G400" s="24">
        <v>0</v>
      </c>
      <c r="H400" s="24">
        <v>0</v>
      </c>
      <c r="I400" s="24">
        <v>0</v>
      </c>
      <c r="J400" s="24">
        <v>0</v>
      </c>
      <c r="K400" s="24">
        <f t="shared" si="13"/>
        <v>0</v>
      </c>
      <c r="L400" s="50"/>
      <c r="M400" s="50"/>
    </row>
    <row r="401" spans="1:13" x14ac:dyDescent="0.2">
      <c r="A401" s="51" t="s">
        <v>19</v>
      </c>
      <c r="B401" s="54" t="s">
        <v>255</v>
      </c>
      <c r="C401" s="13" t="s">
        <v>122</v>
      </c>
      <c r="D401" s="53" t="s">
        <v>149</v>
      </c>
      <c r="E401" s="24">
        <v>0</v>
      </c>
      <c r="F401" s="24">
        <v>0</v>
      </c>
      <c r="G401" s="24">
        <v>0</v>
      </c>
      <c r="H401" s="24">
        <v>0</v>
      </c>
      <c r="I401" s="24">
        <v>6860</v>
      </c>
      <c r="J401" s="24">
        <v>0</v>
      </c>
      <c r="K401" s="24">
        <f t="shared" si="13"/>
        <v>6860</v>
      </c>
      <c r="L401" s="50" t="s">
        <v>138</v>
      </c>
      <c r="M401" s="50" t="s">
        <v>150</v>
      </c>
    </row>
    <row r="402" spans="1:13" x14ac:dyDescent="0.2">
      <c r="A402" s="51"/>
      <c r="B402" s="54"/>
      <c r="C402" s="13" t="s">
        <v>165</v>
      </c>
      <c r="D402" s="53"/>
      <c r="E402" s="24">
        <v>0</v>
      </c>
      <c r="F402" s="24">
        <v>0</v>
      </c>
      <c r="G402" s="24">
        <v>0</v>
      </c>
      <c r="H402" s="24">
        <v>0</v>
      </c>
      <c r="I402" s="24">
        <v>0</v>
      </c>
      <c r="J402" s="24">
        <v>0</v>
      </c>
      <c r="K402" s="24">
        <f t="shared" si="13"/>
        <v>0</v>
      </c>
      <c r="L402" s="50"/>
      <c r="M402" s="50"/>
    </row>
    <row r="403" spans="1:13" x14ac:dyDescent="0.2">
      <c r="A403" s="51"/>
      <c r="B403" s="54"/>
      <c r="C403" s="13" t="s">
        <v>166</v>
      </c>
      <c r="D403" s="53"/>
      <c r="E403" s="24">
        <v>0</v>
      </c>
      <c r="F403" s="24">
        <v>0</v>
      </c>
      <c r="G403" s="24">
        <v>0</v>
      </c>
      <c r="H403" s="24">
        <v>0</v>
      </c>
      <c r="I403" s="24">
        <v>0</v>
      </c>
      <c r="J403" s="24">
        <v>0</v>
      </c>
      <c r="K403" s="24">
        <f t="shared" si="13"/>
        <v>0</v>
      </c>
      <c r="L403" s="50"/>
      <c r="M403" s="50"/>
    </row>
    <row r="404" spans="1:13" x14ac:dyDescent="0.2">
      <c r="A404" s="51"/>
      <c r="B404" s="54"/>
      <c r="C404" s="13" t="s">
        <v>167</v>
      </c>
      <c r="D404" s="53"/>
      <c r="E404" s="24">
        <v>0</v>
      </c>
      <c r="F404" s="24">
        <v>0</v>
      </c>
      <c r="G404" s="24">
        <v>0</v>
      </c>
      <c r="H404" s="24">
        <v>0</v>
      </c>
      <c r="I404" s="24">
        <v>6860</v>
      </c>
      <c r="J404" s="24">
        <v>0</v>
      </c>
      <c r="K404" s="24">
        <f t="shared" si="13"/>
        <v>6860</v>
      </c>
      <c r="L404" s="50"/>
      <c r="M404" s="50"/>
    </row>
    <row r="405" spans="1:13" x14ac:dyDescent="0.2">
      <c r="A405" s="51"/>
      <c r="B405" s="54"/>
      <c r="C405" s="13" t="s">
        <v>168</v>
      </c>
      <c r="D405" s="53"/>
      <c r="E405" s="24">
        <v>0</v>
      </c>
      <c r="F405" s="24">
        <v>0</v>
      </c>
      <c r="G405" s="24">
        <v>0</v>
      </c>
      <c r="H405" s="24">
        <v>0</v>
      </c>
      <c r="I405" s="24">
        <v>0</v>
      </c>
      <c r="J405" s="24">
        <v>0</v>
      </c>
      <c r="K405" s="24">
        <f t="shared" si="13"/>
        <v>0</v>
      </c>
      <c r="L405" s="50"/>
      <c r="M405" s="50"/>
    </row>
    <row r="406" spans="1:13" x14ac:dyDescent="0.2">
      <c r="A406" s="51" t="s">
        <v>20</v>
      </c>
      <c r="B406" s="54" t="s">
        <v>248</v>
      </c>
      <c r="C406" s="13" t="s">
        <v>122</v>
      </c>
      <c r="D406" s="53" t="s">
        <v>149</v>
      </c>
      <c r="E406" s="24">
        <v>0</v>
      </c>
      <c r="F406" s="24">
        <v>0</v>
      </c>
      <c r="G406" s="24">
        <v>0</v>
      </c>
      <c r="H406" s="24">
        <v>0</v>
      </c>
      <c r="I406" s="24">
        <v>0</v>
      </c>
      <c r="J406" s="24">
        <v>98000</v>
      </c>
      <c r="K406" s="24">
        <f t="shared" si="13"/>
        <v>98000</v>
      </c>
      <c r="L406" s="50" t="s">
        <v>138</v>
      </c>
      <c r="M406" s="50" t="s">
        <v>150</v>
      </c>
    </row>
    <row r="407" spans="1:13" x14ac:dyDescent="0.2">
      <c r="A407" s="51"/>
      <c r="B407" s="54"/>
      <c r="C407" s="13" t="s">
        <v>165</v>
      </c>
      <c r="D407" s="53"/>
      <c r="E407" s="24">
        <v>0</v>
      </c>
      <c r="F407" s="24">
        <v>0</v>
      </c>
      <c r="G407" s="24">
        <v>0</v>
      </c>
      <c r="H407" s="24">
        <v>0</v>
      </c>
      <c r="I407" s="24">
        <v>0</v>
      </c>
      <c r="J407" s="24">
        <v>0</v>
      </c>
      <c r="K407" s="24">
        <f t="shared" si="13"/>
        <v>0</v>
      </c>
      <c r="L407" s="50"/>
      <c r="M407" s="50"/>
    </row>
    <row r="408" spans="1:13" x14ac:dyDescent="0.2">
      <c r="A408" s="51"/>
      <c r="B408" s="54"/>
      <c r="C408" s="13" t="s">
        <v>166</v>
      </c>
      <c r="D408" s="53"/>
      <c r="E408" s="24">
        <v>0</v>
      </c>
      <c r="F408" s="24">
        <v>0</v>
      </c>
      <c r="G408" s="24">
        <v>0</v>
      </c>
      <c r="H408" s="24">
        <v>0</v>
      </c>
      <c r="I408" s="24">
        <v>0</v>
      </c>
      <c r="J408" s="24">
        <v>78400</v>
      </c>
      <c r="K408" s="24">
        <f t="shared" si="13"/>
        <v>78400</v>
      </c>
      <c r="L408" s="50"/>
      <c r="M408" s="50"/>
    </row>
    <row r="409" spans="1:13" x14ac:dyDescent="0.2">
      <c r="A409" s="51"/>
      <c r="B409" s="54"/>
      <c r="C409" s="13" t="s">
        <v>167</v>
      </c>
      <c r="D409" s="53"/>
      <c r="E409" s="24">
        <v>0</v>
      </c>
      <c r="F409" s="24">
        <v>0</v>
      </c>
      <c r="G409" s="24">
        <v>0</v>
      </c>
      <c r="H409" s="24">
        <v>0</v>
      </c>
      <c r="I409" s="24">
        <v>0</v>
      </c>
      <c r="J409" s="24">
        <v>19600</v>
      </c>
      <c r="K409" s="24">
        <f t="shared" si="13"/>
        <v>19600</v>
      </c>
      <c r="L409" s="50"/>
      <c r="M409" s="50"/>
    </row>
    <row r="410" spans="1:13" x14ac:dyDescent="0.2">
      <c r="A410" s="51"/>
      <c r="B410" s="54"/>
      <c r="C410" s="13" t="s">
        <v>168</v>
      </c>
      <c r="D410" s="53"/>
      <c r="E410" s="24">
        <v>0</v>
      </c>
      <c r="F410" s="24">
        <v>0</v>
      </c>
      <c r="G410" s="24">
        <v>0</v>
      </c>
      <c r="H410" s="24">
        <v>0</v>
      </c>
      <c r="I410" s="24">
        <v>0</v>
      </c>
      <c r="J410" s="24">
        <v>0</v>
      </c>
      <c r="K410" s="24">
        <f t="shared" si="13"/>
        <v>0</v>
      </c>
      <c r="L410" s="50"/>
      <c r="M410" s="50"/>
    </row>
    <row r="411" spans="1:13" x14ac:dyDescent="0.2">
      <c r="A411" s="51" t="s">
        <v>21</v>
      </c>
      <c r="B411" s="54" t="s">
        <v>256</v>
      </c>
      <c r="C411" s="13" t="s">
        <v>122</v>
      </c>
      <c r="D411" s="53" t="s">
        <v>149</v>
      </c>
      <c r="E411" s="24">
        <v>0</v>
      </c>
      <c r="F411" s="24">
        <v>0</v>
      </c>
      <c r="G411" s="24">
        <v>0</v>
      </c>
      <c r="H411" s="24">
        <v>0</v>
      </c>
      <c r="I411" s="24">
        <v>371</v>
      </c>
      <c r="J411" s="24">
        <v>0</v>
      </c>
      <c r="K411" s="24">
        <f t="shared" si="13"/>
        <v>371</v>
      </c>
      <c r="L411" s="50" t="s">
        <v>138</v>
      </c>
      <c r="M411" s="50" t="s">
        <v>150</v>
      </c>
    </row>
    <row r="412" spans="1:13" x14ac:dyDescent="0.2">
      <c r="A412" s="51"/>
      <c r="B412" s="54"/>
      <c r="C412" s="13" t="s">
        <v>165</v>
      </c>
      <c r="D412" s="53"/>
      <c r="E412" s="24">
        <v>0</v>
      </c>
      <c r="F412" s="24">
        <v>0</v>
      </c>
      <c r="G412" s="24">
        <v>0</v>
      </c>
      <c r="H412" s="24">
        <v>0</v>
      </c>
      <c r="I412" s="24">
        <v>0</v>
      </c>
      <c r="J412" s="24">
        <v>0</v>
      </c>
      <c r="K412" s="24">
        <f t="shared" si="13"/>
        <v>0</v>
      </c>
      <c r="L412" s="50"/>
      <c r="M412" s="50"/>
    </row>
    <row r="413" spans="1:13" x14ac:dyDescent="0.2">
      <c r="A413" s="51"/>
      <c r="B413" s="54"/>
      <c r="C413" s="13" t="s">
        <v>166</v>
      </c>
      <c r="D413" s="53"/>
      <c r="E413" s="24">
        <v>0</v>
      </c>
      <c r="F413" s="24">
        <v>0</v>
      </c>
      <c r="G413" s="24">
        <v>0</v>
      </c>
      <c r="H413" s="24">
        <v>0</v>
      </c>
      <c r="I413" s="24">
        <v>0</v>
      </c>
      <c r="J413" s="24">
        <v>0</v>
      </c>
      <c r="K413" s="24">
        <f t="shared" si="13"/>
        <v>0</v>
      </c>
      <c r="L413" s="50"/>
      <c r="M413" s="50"/>
    </row>
    <row r="414" spans="1:13" x14ac:dyDescent="0.2">
      <c r="A414" s="51"/>
      <c r="B414" s="54"/>
      <c r="C414" s="13" t="s">
        <v>167</v>
      </c>
      <c r="D414" s="53"/>
      <c r="E414" s="24">
        <v>0</v>
      </c>
      <c r="F414" s="24">
        <v>0</v>
      </c>
      <c r="G414" s="24">
        <v>0</v>
      </c>
      <c r="H414" s="24">
        <v>0</v>
      </c>
      <c r="I414" s="24">
        <v>371</v>
      </c>
      <c r="J414" s="24">
        <v>0</v>
      </c>
      <c r="K414" s="24">
        <f t="shared" si="13"/>
        <v>371</v>
      </c>
      <c r="L414" s="50"/>
      <c r="M414" s="50"/>
    </row>
    <row r="415" spans="1:13" x14ac:dyDescent="0.2">
      <c r="A415" s="51"/>
      <c r="B415" s="54"/>
      <c r="C415" s="13" t="s">
        <v>168</v>
      </c>
      <c r="D415" s="53"/>
      <c r="E415" s="24">
        <v>0</v>
      </c>
      <c r="F415" s="24">
        <v>0</v>
      </c>
      <c r="G415" s="24">
        <v>0</v>
      </c>
      <c r="H415" s="24">
        <v>0</v>
      </c>
      <c r="I415" s="24">
        <v>0</v>
      </c>
      <c r="J415" s="24">
        <v>0</v>
      </c>
      <c r="K415" s="24">
        <f t="shared" si="13"/>
        <v>0</v>
      </c>
      <c r="L415" s="50"/>
      <c r="M415" s="50"/>
    </row>
    <row r="416" spans="1:13" x14ac:dyDescent="0.2">
      <c r="A416" s="51" t="s">
        <v>22</v>
      </c>
      <c r="B416" s="54" t="s">
        <v>249</v>
      </c>
      <c r="C416" s="13" t="s">
        <v>122</v>
      </c>
      <c r="D416" s="53" t="s">
        <v>149</v>
      </c>
      <c r="E416" s="24">
        <v>0</v>
      </c>
      <c r="F416" s="24">
        <v>0</v>
      </c>
      <c r="G416" s="24">
        <v>0</v>
      </c>
      <c r="H416" s="24">
        <v>0</v>
      </c>
      <c r="I416" s="24">
        <v>0</v>
      </c>
      <c r="J416" s="24">
        <v>5300</v>
      </c>
      <c r="K416" s="24">
        <f t="shared" si="13"/>
        <v>5300</v>
      </c>
      <c r="L416" s="50" t="s">
        <v>138</v>
      </c>
      <c r="M416" s="50" t="s">
        <v>150</v>
      </c>
    </row>
    <row r="417" spans="1:13" x14ac:dyDescent="0.2">
      <c r="A417" s="51"/>
      <c r="B417" s="54"/>
      <c r="C417" s="13" t="s">
        <v>165</v>
      </c>
      <c r="D417" s="53"/>
      <c r="E417" s="24">
        <v>0</v>
      </c>
      <c r="F417" s="24">
        <v>0</v>
      </c>
      <c r="G417" s="24">
        <v>0</v>
      </c>
      <c r="H417" s="24">
        <v>0</v>
      </c>
      <c r="I417" s="24">
        <v>0</v>
      </c>
      <c r="J417" s="24">
        <v>0</v>
      </c>
      <c r="K417" s="24">
        <f t="shared" si="13"/>
        <v>0</v>
      </c>
      <c r="L417" s="50"/>
      <c r="M417" s="50"/>
    </row>
    <row r="418" spans="1:13" x14ac:dyDescent="0.2">
      <c r="A418" s="51"/>
      <c r="B418" s="54"/>
      <c r="C418" s="13" t="s">
        <v>166</v>
      </c>
      <c r="D418" s="53"/>
      <c r="E418" s="24">
        <v>0</v>
      </c>
      <c r="F418" s="24">
        <v>0</v>
      </c>
      <c r="G418" s="24">
        <v>0</v>
      </c>
      <c r="H418" s="24">
        <v>0</v>
      </c>
      <c r="I418" s="24">
        <v>0</v>
      </c>
      <c r="J418" s="24">
        <v>4240</v>
      </c>
      <c r="K418" s="24">
        <f t="shared" si="13"/>
        <v>4240</v>
      </c>
      <c r="L418" s="50"/>
      <c r="M418" s="50"/>
    </row>
    <row r="419" spans="1:13" x14ac:dyDescent="0.2">
      <c r="A419" s="51"/>
      <c r="B419" s="54"/>
      <c r="C419" s="13" t="s">
        <v>167</v>
      </c>
      <c r="D419" s="53"/>
      <c r="E419" s="24">
        <v>0</v>
      </c>
      <c r="F419" s="24">
        <v>0</v>
      </c>
      <c r="G419" s="24">
        <v>0</v>
      </c>
      <c r="H419" s="24">
        <v>0</v>
      </c>
      <c r="I419" s="24">
        <v>0</v>
      </c>
      <c r="J419" s="24">
        <v>1060</v>
      </c>
      <c r="K419" s="24">
        <f t="shared" si="13"/>
        <v>1060</v>
      </c>
      <c r="L419" s="50"/>
      <c r="M419" s="50"/>
    </row>
    <row r="420" spans="1:13" x14ac:dyDescent="0.2">
      <c r="A420" s="51"/>
      <c r="B420" s="54"/>
      <c r="C420" s="13" t="s">
        <v>168</v>
      </c>
      <c r="D420" s="53"/>
      <c r="E420" s="24">
        <v>0</v>
      </c>
      <c r="F420" s="24">
        <v>0</v>
      </c>
      <c r="G420" s="24">
        <v>0</v>
      </c>
      <c r="H420" s="24">
        <v>0</v>
      </c>
      <c r="I420" s="24">
        <v>0</v>
      </c>
      <c r="J420" s="24">
        <v>0</v>
      </c>
      <c r="K420" s="24">
        <f t="shared" si="13"/>
        <v>0</v>
      </c>
      <c r="L420" s="50"/>
      <c r="M420" s="50"/>
    </row>
    <row r="421" spans="1:13" ht="15.6" customHeight="1" x14ac:dyDescent="0.2">
      <c r="A421" s="27" t="s">
        <v>261</v>
      </c>
      <c r="B421" s="27"/>
      <c r="C421" s="27"/>
      <c r="D421" s="27"/>
      <c r="E421" s="27"/>
      <c r="F421" s="27"/>
      <c r="G421" s="27"/>
      <c r="H421" s="27"/>
      <c r="I421" s="27"/>
      <c r="J421" s="27"/>
      <c r="K421" s="26"/>
      <c r="L421" s="27"/>
      <c r="M421" s="27"/>
    </row>
    <row r="422" spans="1:13" ht="25.9" customHeight="1" x14ac:dyDescent="0.2">
      <c r="A422" s="51" t="s">
        <v>336</v>
      </c>
      <c r="B422" s="54" t="s">
        <v>107</v>
      </c>
      <c r="C422" s="13" t="s">
        <v>122</v>
      </c>
      <c r="D422" s="53" t="s">
        <v>149</v>
      </c>
      <c r="E422" s="24">
        <v>17.149999999999999</v>
      </c>
      <c r="F422" s="24">
        <v>0</v>
      </c>
      <c r="G422" s="24">
        <v>0</v>
      </c>
      <c r="H422" s="24">
        <v>0</v>
      </c>
      <c r="I422" s="24">
        <v>0</v>
      </c>
      <c r="J422" s="24">
        <v>0</v>
      </c>
      <c r="K422" s="24">
        <f t="shared" ref="K422:K485" si="14">SUM(E422:J422)</f>
        <v>17.149999999999999</v>
      </c>
      <c r="L422" s="50" t="s">
        <v>138</v>
      </c>
      <c r="M422" s="50" t="s">
        <v>150</v>
      </c>
    </row>
    <row r="423" spans="1:13" ht="25.9" customHeight="1" x14ac:dyDescent="0.2">
      <c r="A423" s="51"/>
      <c r="B423" s="54"/>
      <c r="C423" s="13" t="s">
        <v>165</v>
      </c>
      <c r="D423" s="53"/>
      <c r="E423" s="24">
        <v>0</v>
      </c>
      <c r="F423" s="24">
        <v>0</v>
      </c>
      <c r="G423" s="24">
        <v>0</v>
      </c>
      <c r="H423" s="24">
        <v>0</v>
      </c>
      <c r="I423" s="24">
        <v>0</v>
      </c>
      <c r="J423" s="24">
        <v>0</v>
      </c>
      <c r="K423" s="24">
        <f t="shared" si="14"/>
        <v>0</v>
      </c>
      <c r="L423" s="50"/>
      <c r="M423" s="50"/>
    </row>
    <row r="424" spans="1:13" ht="25.9" customHeight="1" x14ac:dyDescent="0.2">
      <c r="A424" s="51"/>
      <c r="B424" s="54"/>
      <c r="C424" s="13" t="s">
        <v>166</v>
      </c>
      <c r="D424" s="53"/>
      <c r="E424" s="24">
        <v>0</v>
      </c>
      <c r="F424" s="24">
        <v>0</v>
      </c>
      <c r="G424" s="24">
        <v>0</v>
      </c>
      <c r="H424" s="24">
        <v>0</v>
      </c>
      <c r="I424" s="24">
        <v>0</v>
      </c>
      <c r="J424" s="24">
        <v>0</v>
      </c>
      <c r="K424" s="24">
        <f t="shared" si="14"/>
        <v>0</v>
      </c>
      <c r="L424" s="50"/>
      <c r="M424" s="50"/>
    </row>
    <row r="425" spans="1:13" ht="25.9" customHeight="1" x14ac:dyDescent="0.2">
      <c r="A425" s="51"/>
      <c r="B425" s="54"/>
      <c r="C425" s="13" t="s">
        <v>167</v>
      </c>
      <c r="D425" s="53"/>
      <c r="E425" s="24">
        <v>17.149999999999999</v>
      </c>
      <c r="F425" s="24">
        <v>0</v>
      </c>
      <c r="G425" s="24">
        <v>0</v>
      </c>
      <c r="H425" s="24">
        <v>0</v>
      </c>
      <c r="I425" s="24">
        <v>0</v>
      </c>
      <c r="J425" s="24">
        <v>0</v>
      </c>
      <c r="K425" s="24">
        <f t="shared" si="14"/>
        <v>17.149999999999999</v>
      </c>
      <c r="L425" s="50"/>
      <c r="M425" s="50"/>
    </row>
    <row r="426" spans="1:13" ht="25.9" customHeight="1" x14ac:dyDescent="0.2">
      <c r="A426" s="51"/>
      <c r="B426" s="54"/>
      <c r="C426" s="13" t="s">
        <v>168</v>
      </c>
      <c r="D426" s="53"/>
      <c r="E426" s="24">
        <v>0</v>
      </c>
      <c r="F426" s="24">
        <v>0</v>
      </c>
      <c r="G426" s="24">
        <v>0</v>
      </c>
      <c r="H426" s="24">
        <v>0</v>
      </c>
      <c r="I426" s="24">
        <v>0</v>
      </c>
      <c r="J426" s="24">
        <v>0</v>
      </c>
      <c r="K426" s="24">
        <f t="shared" si="14"/>
        <v>0</v>
      </c>
      <c r="L426" s="50"/>
      <c r="M426" s="50"/>
    </row>
    <row r="427" spans="1:13" ht="22.9" customHeight="1" x14ac:dyDescent="0.2">
      <c r="A427" s="51" t="s">
        <v>337</v>
      </c>
      <c r="B427" s="54" t="s">
        <v>110</v>
      </c>
      <c r="C427" s="13" t="s">
        <v>122</v>
      </c>
      <c r="D427" s="53" t="s">
        <v>149</v>
      </c>
      <c r="E427" s="24">
        <v>57183.3</v>
      </c>
      <c r="F427" s="24">
        <v>0</v>
      </c>
      <c r="G427" s="24">
        <v>0</v>
      </c>
      <c r="H427" s="24">
        <v>0</v>
      </c>
      <c r="I427" s="24">
        <v>0</v>
      </c>
      <c r="J427" s="24">
        <v>0</v>
      </c>
      <c r="K427" s="24">
        <f t="shared" si="14"/>
        <v>57183.3</v>
      </c>
      <c r="L427" s="50" t="s">
        <v>139</v>
      </c>
      <c r="M427" s="50" t="s">
        <v>150</v>
      </c>
    </row>
    <row r="428" spans="1:13" ht="22.9" customHeight="1" x14ac:dyDescent="0.2">
      <c r="A428" s="51"/>
      <c r="B428" s="54"/>
      <c r="C428" s="13" t="s">
        <v>165</v>
      </c>
      <c r="D428" s="53"/>
      <c r="E428" s="24">
        <v>56611.4</v>
      </c>
      <c r="F428" s="24">
        <v>0</v>
      </c>
      <c r="G428" s="24">
        <v>0</v>
      </c>
      <c r="H428" s="24">
        <v>0</v>
      </c>
      <c r="I428" s="24">
        <v>0</v>
      </c>
      <c r="J428" s="24">
        <v>0</v>
      </c>
      <c r="K428" s="24">
        <f t="shared" si="14"/>
        <v>56611.4</v>
      </c>
      <c r="L428" s="50"/>
      <c r="M428" s="50"/>
    </row>
    <row r="429" spans="1:13" ht="22.9" customHeight="1" x14ac:dyDescent="0.2">
      <c r="A429" s="51"/>
      <c r="B429" s="54"/>
      <c r="C429" s="13" t="s">
        <v>166</v>
      </c>
      <c r="D429" s="53"/>
      <c r="E429" s="24">
        <v>114.4</v>
      </c>
      <c r="F429" s="24">
        <v>0</v>
      </c>
      <c r="G429" s="24">
        <v>0</v>
      </c>
      <c r="H429" s="24">
        <v>0</v>
      </c>
      <c r="I429" s="24">
        <v>0</v>
      </c>
      <c r="J429" s="24">
        <v>0</v>
      </c>
      <c r="K429" s="24">
        <f t="shared" si="14"/>
        <v>114.4</v>
      </c>
      <c r="L429" s="50"/>
      <c r="M429" s="50"/>
    </row>
    <row r="430" spans="1:13" ht="22.9" customHeight="1" x14ac:dyDescent="0.2">
      <c r="A430" s="51"/>
      <c r="B430" s="54"/>
      <c r="C430" s="13" t="s">
        <v>167</v>
      </c>
      <c r="D430" s="53"/>
      <c r="E430" s="24">
        <v>457.5</v>
      </c>
      <c r="F430" s="24">
        <v>0</v>
      </c>
      <c r="G430" s="24">
        <v>0</v>
      </c>
      <c r="H430" s="24">
        <v>0</v>
      </c>
      <c r="I430" s="24">
        <v>0</v>
      </c>
      <c r="J430" s="24">
        <v>0</v>
      </c>
      <c r="K430" s="24">
        <f t="shared" si="14"/>
        <v>457.5</v>
      </c>
      <c r="L430" s="50"/>
      <c r="M430" s="50"/>
    </row>
    <row r="431" spans="1:13" ht="22.9" customHeight="1" x14ac:dyDescent="0.2">
      <c r="A431" s="51"/>
      <c r="B431" s="54"/>
      <c r="C431" s="13" t="s">
        <v>168</v>
      </c>
      <c r="D431" s="53"/>
      <c r="E431" s="24">
        <v>0</v>
      </c>
      <c r="F431" s="24">
        <v>0</v>
      </c>
      <c r="G431" s="24">
        <v>0</v>
      </c>
      <c r="H431" s="24">
        <v>0</v>
      </c>
      <c r="I431" s="24">
        <v>0</v>
      </c>
      <c r="J431" s="24">
        <v>0</v>
      </c>
      <c r="K431" s="24">
        <f t="shared" si="14"/>
        <v>0</v>
      </c>
      <c r="L431" s="50"/>
      <c r="M431" s="50"/>
    </row>
    <row r="432" spans="1:13" x14ac:dyDescent="0.2">
      <c r="A432" s="51" t="s">
        <v>338</v>
      </c>
      <c r="B432" s="54" t="s">
        <v>129</v>
      </c>
      <c r="C432" s="13" t="s">
        <v>122</v>
      </c>
      <c r="D432" s="53" t="s">
        <v>149</v>
      </c>
      <c r="E432" s="24">
        <v>6625</v>
      </c>
      <c r="F432" s="24">
        <v>0</v>
      </c>
      <c r="G432" s="24">
        <v>0</v>
      </c>
      <c r="H432" s="24">
        <v>0</v>
      </c>
      <c r="I432" s="24">
        <v>0</v>
      </c>
      <c r="J432" s="24">
        <v>0</v>
      </c>
      <c r="K432" s="24">
        <f t="shared" si="14"/>
        <v>6625</v>
      </c>
      <c r="L432" s="50" t="s">
        <v>139</v>
      </c>
      <c r="M432" s="50" t="s">
        <v>150</v>
      </c>
    </row>
    <row r="433" spans="1:13" x14ac:dyDescent="0.2">
      <c r="A433" s="51"/>
      <c r="B433" s="54"/>
      <c r="C433" s="13" t="s">
        <v>165</v>
      </c>
      <c r="D433" s="53"/>
      <c r="E433" s="24">
        <v>0</v>
      </c>
      <c r="F433" s="24">
        <v>0</v>
      </c>
      <c r="G433" s="24">
        <v>0</v>
      </c>
      <c r="H433" s="24">
        <v>0</v>
      </c>
      <c r="I433" s="24">
        <v>0</v>
      </c>
      <c r="J433" s="24">
        <v>0</v>
      </c>
      <c r="K433" s="24">
        <f t="shared" si="14"/>
        <v>0</v>
      </c>
      <c r="L433" s="50"/>
      <c r="M433" s="50"/>
    </row>
    <row r="434" spans="1:13" x14ac:dyDescent="0.2">
      <c r="A434" s="51"/>
      <c r="B434" s="54"/>
      <c r="C434" s="13" t="s">
        <v>166</v>
      </c>
      <c r="D434" s="53"/>
      <c r="E434" s="24">
        <v>0</v>
      </c>
      <c r="F434" s="24">
        <v>0</v>
      </c>
      <c r="G434" s="24">
        <v>0</v>
      </c>
      <c r="H434" s="24">
        <v>0</v>
      </c>
      <c r="I434" s="24">
        <v>0</v>
      </c>
      <c r="J434" s="24">
        <v>0</v>
      </c>
      <c r="K434" s="24">
        <f t="shared" si="14"/>
        <v>0</v>
      </c>
      <c r="L434" s="50"/>
      <c r="M434" s="50"/>
    </row>
    <row r="435" spans="1:13" x14ac:dyDescent="0.2">
      <c r="A435" s="51"/>
      <c r="B435" s="54"/>
      <c r="C435" s="13" t="s">
        <v>167</v>
      </c>
      <c r="D435" s="53"/>
      <c r="E435" s="24">
        <v>6625</v>
      </c>
      <c r="F435" s="24">
        <v>0</v>
      </c>
      <c r="G435" s="24">
        <v>0</v>
      </c>
      <c r="H435" s="24">
        <v>0</v>
      </c>
      <c r="I435" s="24">
        <v>0</v>
      </c>
      <c r="J435" s="24">
        <v>0</v>
      </c>
      <c r="K435" s="24">
        <f t="shared" si="14"/>
        <v>6625</v>
      </c>
      <c r="L435" s="50"/>
      <c r="M435" s="50"/>
    </row>
    <row r="436" spans="1:13" x14ac:dyDescent="0.2">
      <c r="A436" s="51"/>
      <c r="B436" s="54"/>
      <c r="C436" s="13" t="s">
        <v>168</v>
      </c>
      <c r="D436" s="53"/>
      <c r="E436" s="24">
        <v>0</v>
      </c>
      <c r="F436" s="24">
        <v>0</v>
      </c>
      <c r="G436" s="24">
        <v>0</v>
      </c>
      <c r="H436" s="24">
        <v>0</v>
      </c>
      <c r="I436" s="24">
        <v>0</v>
      </c>
      <c r="J436" s="24">
        <v>0</v>
      </c>
      <c r="K436" s="24">
        <f t="shared" si="14"/>
        <v>0</v>
      </c>
      <c r="L436" s="50"/>
      <c r="M436" s="50"/>
    </row>
    <row r="437" spans="1:13" x14ac:dyDescent="0.2">
      <c r="A437" s="51" t="s">
        <v>339</v>
      </c>
      <c r="B437" s="54" t="s">
        <v>80</v>
      </c>
      <c r="C437" s="13" t="s">
        <v>122</v>
      </c>
      <c r="D437" s="53" t="s">
        <v>229</v>
      </c>
      <c r="E437" s="24">
        <v>6947.13</v>
      </c>
      <c r="F437" s="24">
        <v>0</v>
      </c>
      <c r="G437" s="24">
        <v>0</v>
      </c>
      <c r="H437" s="24">
        <v>0</v>
      </c>
      <c r="I437" s="24">
        <v>0</v>
      </c>
      <c r="J437" s="24">
        <v>0</v>
      </c>
      <c r="K437" s="24">
        <f t="shared" si="14"/>
        <v>6947.13</v>
      </c>
      <c r="L437" s="50" t="s">
        <v>137</v>
      </c>
      <c r="M437" s="50" t="s">
        <v>236</v>
      </c>
    </row>
    <row r="438" spans="1:13" x14ac:dyDescent="0.2">
      <c r="A438" s="51"/>
      <c r="B438" s="54"/>
      <c r="C438" s="13" t="s">
        <v>165</v>
      </c>
      <c r="D438" s="53"/>
      <c r="E438" s="24">
        <v>0</v>
      </c>
      <c r="F438" s="24">
        <v>0</v>
      </c>
      <c r="G438" s="24">
        <v>0</v>
      </c>
      <c r="H438" s="24">
        <v>0</v>
      </c>
      <c r="I438" s="24">
        <v>0</v>
      </c>
      <c r="J438" s="24">
        <v>0</v>
      </c>
      <c r="K438" s="24">
        <f t="shared" si="14"/>
        <v>0</v>
      </c>
      <c r="L438" s="50"/>
      <c r="M438" s="50"/>
    </row>
    <row r="439" spans="1:13" x14ac:dyDescent="0.2">
      <c r="A439" s="51"/>
      <c r="B439" s="54"/>
      <c r="C439" s="13" t="s">
        <v>166</v>
      </c>
      <c r="D439" s="53"/>
      <c r="E439" s="24">
        <v>0</v>
      </c>
      <c r="F439" s="24">
        <v>0</v>
      </c>
      <c r="G439" s="24">
        <v>0</v>
      </c>
      <c r="H439" s="24">
        <v>0</v>
      </c>
      <c r="I439" s="24">
        <v>0</v>
      </c>
      <c r="J439" s="24">
        <v>0</v>
      </c>
      <c r="K439" s="24">
        <f t="shared" si="14"/>
        <v>0</v>
      </c>
      <c r="L439" s="50"/>
      <c r="M439" s="50"/>
    </row>
    <row r="440" spans="1:13" x14ac:dyDescent="0.2">
      <c r="A440" s="51"/>
      <c r="B440" s="54"/>
      <c r="C440" s="13" t="s">
        <v>167</v>
      </c>
      <c r="D440" s="53"/>
      <c r="E440" s="24">
        <v>6947.13</v>
      </c>
      <c r="F440" s="24">
        <v>0</v>
      </c>
      <c r="G440" s="24">
        <v>0</v>
      </c>
      <c r="H440" s="24">
        <v>0</v>
      </c>
      <c r="I440" s="24">
        <v>0</v>
      </c>
      <c r="J440" s="24">
        <v>0</v>
      </c>
      <c r="K440" s="24">
        <f t="shared" si="14"/>
        <v>6947.13</v>
      </c>
      <c r="L440" s="50"/>
      <c r="M440" s="50"/>
    </row>
    <row r="441" spans="1:13" x14ac:dyDescent="0.2">
      <c r="A441" s="51"/>
      <c r="B441" s="54"/>
      <c r="C441" s="13" t="s">
        <v>168</v>
      </c>
      <c r="D441" s="53"/>
      <c r="E441" s="24">
        <v>0</v>
      </c>
      <c r="F441" s="24">
        <v>0</v>
      </c>
      <c r="G441" s="24">
        <v>0</v>
      </c>
      <c r="H441" s="24">
        <v>0</v>
      </c>
      <c r="I441" s="24">
        <v>0</v>
      </c>
      <c r="J441" s="24">
        <v>0</v>
      </c>
      <c r="K441" s="24">
        <f t="shared" si="14"/>
        <v>0</v>
      </c>
      <c r="L441" s="50"/>
      <c r="M441" s="50"/>
    </row>
    <row r="442" spans="1:13" x14ac:dyDescent="0.2">
      <c r="A442" s="51" t="s">
        <v>340</v>
      </c>
      <c r="B442" s="54" t="s">
        <v>238</v>
      </c>
      <c r="C442" s="13" t="s">
        <v>122</v>
      </c>
      <c r="D442" s="53" t="s">
        <v>229</v>
      </c>
      <c r="E442" s="24">
        <v>9170.1</v>
      </c>
      <c r="F442" s="24">
        <v>0</v>
      </c>
      <c r="G442" s="24">
        <v>0</v>
      </c>
      <c r="H442" s="24">
        <v>0</v>
      </c>
      <c r="I442" s="24">
        <v>0</v>
      </c>
      <c r="J442" s="24">
        <v>0</v>
      </c>
      <c r="K442" s="24">
        <f t="shared" si="14"/>
        <v>9170.1</v>
      </c>
      <c r="L442" s="50" t="s">
        <v>137</v>
      </c>
      <c r="M442" s="50" t="s">
        <v>237</v>
      </c>
    </row>
    <row r="443" spans="1:13" x14ac:dyDescent="0.2">
      <c r="A443" s="51"/>
      <c r="B443" s="54"/>
      <c r="C443" s="13" t="s">
        <v>165</v>
      </c>
      <c r="D443" s="53"/>
      <c r="E443" s="24">
        <v>0</v>
      </c>
      <c r="F443" s="24">
        <v>0</v>
      </c>
      <c r="G443" s="24">
        <v>0</v>
      </c>
      <c r="H443" s="24">
        <v>0</v>
      </c>
      <c r="I443" s="24">
        <v>0</v>
      </c>
      <c r="J443" s="24">
        <v>0</v>
      </c>
      <c r="K443" s="24">
        <f t="shared" si="14"/>
        <v>0</v>
      </c>
      <c r="L443" s="50"/>
      <c r="M443" s="50"/>
    </row>
    <row r="444" spans="1:13" x14ac:dyDescent="0.2">
      <c r="A444" s="51"/>
      <c r="B444" s="54"/>
      <c r="C444" s="13" t="s">
        <v>166</v>
      </c>
      <c r="D444" s="53"/>
      <c r="E444" s="24">
        <v>0</v>
      </c>
      <c r="F444" s="24">
        <v>0</v>
      </c>
      <c r="G444" s="24">
        <v>0</v>
      </c>
      <c r="H444" s="24">
        <v>0</v>
      </c>
      <c r="I444" s="24">
        <v>0</v>
      </c>
      <c r="J444" s="24">
        <v>0</v>
      </c>
      <c r="K444" s="24">
        <f t="shared" si="14"/>
        <v>0</v>
      </c>
      <c r="L444" s="50"/>
      <c r="M444" s="50"/>
    </row>
    <row r="445" spans="1:13" x14ac:dyDescent="0.2">
      <c r="A445" s="51"/>
      <c r="B445" s="54"/>
      <c r="C445" s="13" t="s">
        <v>167</v>
      </c>
      <c r="D445" s="53"/>
      <c r="E445" s="24">
        <v>9170.1</v>
      </c>
      <c r="F445" s="24">
        <v>0</v>
      </c>
      <c r="G445" s="24">
        <v>0</v>
      </c>
      <c r="H445" s="24">
        <v>0</v>
      </c>
      <c r="I445" s="24">
        <v>0</v>
      </c>
      <c r="J445" s="24">
        <v>0</v>
      </c>
      <c r="K445" s="24">
        <f t="shared" si="14"/>
        <v>9170.1</v>
      </c>
      <c r="L445" s="50"/>
      <c r="M445" s="50"/>
    </row>
    <row r="446" spans="1:13" x14ac:dyDescent="0.2">
      <c r="A446" s="51"/>
      <c r="B446" s="54"/>
      <c r="C446" s="13" t="s">
        <v>168</v>
      </c>
      <c r="D446" s="53"/>
      <c r="E446" s="24">
        <v>0</v>
      </c>
      <c r="F446" s="24">
        <v>0</v>
      </c>
      <c r="G446" s="24">
        <v>0</v>
      </c>
      <c r="H446" s="24">
        <v>0</v>
      </c>
      <c r="I446" s="24">
        <v>0</v>
      </c>
      <c r="J446" s="24">
        <v>0</v>
      </c>
      <c r="K446" s="24">
        <f t="shared" si="14"/>
        <v>0</v>
      </c>
      <c r="L446" s="50"/>
      <c r="M446" s="50"/>
    </row>
    <row r="447" spans="1:13" x14ac:dyDescent="0.2">
      <c r="A447" s="51" t="s">
        <v>341</v>
      </c>
      <c r="B447" s="54" t="s">
        <v>174</v>
      </c>
      <c r="C447" s="13" t="s">
        <v>122</v>
      </c>
      <c r="D447" s="53" t="s">
        <v>149</v>
      </c>
      <c r="E447" s="24">
        <v>3456.9</v>
      </c>
      <c r="F447" s="24">
        <v>0</v>
      </c>
      <c r="G447" s="24">
        <v>0</v>
      </c>
      <c r="H447" s="24">
        <v>0</v>
      </c>
      <c r="I447" s="24">
        <v>0</v>
      </c>
      <c r="J447" s="24">
        <v>0</v>
      </c>
      <c r="K447" s="24">
        <f t="shared" si="14"/>
        <v>3456.9</v>
      </c>
      <c r="L447" s="50" t="s">
        <v>138</v>
      </c>
      <c r="M447" s="50" t="s">
        <v>150</v>
      </c>
    </row>
    <row r="448" spans="1:13" x14ac:dyDescent="0.2">
      <c r="A448" s="51"/>
      <c r="B448" s="54"/>
      <c r="C448" s="13" t="s">
        <v>165</v>
      </c>
      <c r="D448" s="53"/>
      <c r="E448" s="24">
        <v>0</v>
      </c>
      <c r="F448" s="24">
        <v>0</v>
      </c>
      <c r="G448" s="24">
        <v>0</v>
      </c>
      <c r="H448" s="24">
        <v>0</v>
      </c>
      <c r="I448" s="24">
        <v>0</v>
      </c>
      <c r="J448" s="24">
        <v>0</v>
      </c>
      <c r="K448" s="24">
        <f t="shared" si="14"/>
        <v>0</v>
      </c>
      <c r="L448" s="50"/>
      <c r="M448" s="50"/>
    </row>
    <row r="449" spans="1:13" x14ac:dyDescent="0.2">
      <c r="A449" s="51"/>
      <c r="B449" s="54"/>
      <c r="C449" s="13" t="s">
        <v>166</v>
      </c>
      <c r="D449" s="53"/>
      <c r="E449" s="24">
        <v>0</v>
      </c>
      <c r="F449" s="24">
        <v>0</v>
      </c>
      <c r="G449" s="24">
        <v>0</v>
      </c>
      <c r="H449" s="24">
        <v>0</v>
      </c>
      <c r="I449" s="24">
        <v>0</v>
      </c>
      <c r="J449" s="24">
        <v>0</v>
      </c>
      <c r="K449" s="24">
        <f t="shared" si="14"/>
        <v>0</v>
      </c>
      <c r="L449" s="50"/>
      <c r="M449" s="50"/>
    </row>
    <row r="450" spans="1:13" x14ac:dyDescent="0.2">
      <c r="A450" s="51"/>
      <c r="B450" s="54"/>
      <c r="C450" s="13" t="s">
        <v>167</v>
      </c>
      <c r="D450" s="53"/>
      <c r="E450" s="24">
        <v>3456.9</v>
      </c>
      <c r="F450" s="24">
        <v>0</v>
      </c>
      <c r="G450" s="24">
        <v>0</v>
      </c>
      <c r="H450" s="24">
        <v>0</v>
      </c>
      <c r="I450" s="24">
        <v>0</v>
      </c>
      <c r="J450" s="24">
        <v>0</v>
      </c>
      <c r="K450" s="24">
        <f t="shared" si="14"/>
        <v>3456.9</v>
      </c>
      <c r="L450" s="50"/>
      <c r="M450" s="50"/>
    </row>
    <row r="451" spans="1:13" x14ac:dyDescent="0.2">
      <c r="A451" s="51"/>
      <c r="B451" s="54"/>
      <c r="C451" s="13" t="s">
        <v>168</v>
      </c>
      <c r="D451" s="53"/>
      <c r="E451" s="24">
        <v>0</v>
      </c>
      <c r="F451" s="24">
        <v>0</v>
      </c>
      <c r="G451" s="24">
        <v>0</v>
      </c>
      <c r="H451" s="24">
        <v>0</v>
      </c>
      <c r="I451" s="24">
        <v>0</v>
      </c>
      <c r="J451" s="24">
        <v>0</v>
      </c>
      <c r="K451" s="24">
        <f t="shared" si="14"/>
        <v>0</v>
      </c>
      <c r="L451" s="50"/>
      <c r="M451" s="50"/>
    </row>
    <row r="452" spans="1:13" x14ac:dyDescent="0.2">
      <c r="A452" s="51" t="s">
        <v>23</v>
      </c>
      <c r="B452" s="54" t="s">
        <v>389</v>
      </c>
      <c r="C452" s="13" t="s">
        <v>122</v>
      </c>
      <c r="D452" s="53" t="s">
        <v>149</v>
      </c>
      <c r="E452" s="24">
        <v>12000</v>
      </c>
      <c r="F452" s="24">
        <v>0</v>
      </c>
      <c r="G452" s="24">
        <v>0</v>
      </c>
      <c r="H452" s="24">
        <v>0</v>
      </c>
      <c r="I452" s="24">
        <v>0</v>
      </c>
      <c r="J452" s="24">
        <v>0</v>
      </c>
      <c r="K452" s="24">
        <f t="shared" si="14"/>
        <v>12000</v>
      </c>
      <c r="L452" s="50" t="s">
        <v>138</v>
      </c>
      <c r="M452" s="50" t="s">
        <v>150</v>
      </c>
    </row>
    <row r="453" spans="1:13" x14ac:dyDescent="0.2">
      <c r="A453" s="51"/>
      <c r="B453" s="54"/>
      <c r="C453" s="13" t="s">
        <v>165</v>
      </c>
      <c r="D453" s="53"/>
      <c r="E453" s="24">
        <v>0</v>
      </c>
      <c r="F453" s="24">
        <v>0</v>
      </c>
      <c r="G453" s="24">
        <v>0</v>
      </c>
      <c r="H453" s="24">
        <v>0</v>
      </c>
      <c r="I453" s="24">
        <v>0</v>
      </c>
      <c r="J453" s="24">
        <v>0</v>
      </c>
      <c r="K453" s="24">
        <f t="shared" si="14"/>
        <v>0</v>
      </c>
      <c r="L453" s="50"/>
      <c r="M453" s="50"/>
    </row>
    <row r="454" spans="1:13" x14ac:dyDescent="0.2">
      <c r="A454" s="51"/>
      <c r="B454" s="54"/>
      <c r="C454" s="13" t="s">
        <v>166</v>
      </c>
      <c r="D454" s="53"/>
      <c r="E454" s="24">
        <v>0</v>
      </c>
      <c r="F454" s="24">
        <v>0</v>
      </c>
      <c r="G454" s="24">
        <v>0</v>
      </c>
      <c r="H454" s="24">
        <v>0</v>
      </c>
      <c r="I454" s="24">
        <v>0</v>
      </c>
      <c r="J454" s="24">
        <v>0</v>
      </c>
      <c r="K454" s="24">
        <f t="shared" si="14"/>
        <v>0</v>
      </c>
      <c r="L454" s="50"/>
      <c r="M454" s="50"/>
    </row>
    <row r="455" spans="1:13" x14ac:dyDescent="0.2">
      <c r="A455" s="51"/>
      <c r="B455" s="54"/>
      <c r="C455" s="13" t="s">
        <v>167</v>
      </c>
      <c r="D455" s="53"/>
      <c r="E455" s="24">
        <v>12000</v>
      </c>
      <c r="F455" s="24">
        <v>0</v>
      </c>
      <c r="G455" s="24">
        <v>0</v>
      </c>
      <c r="H455" s="24">
        <v>0</v>
      </c>
      <c r="I455" s="24">
        <v>0</v>
      </c>
      <c r="J455" s="24">
        <v>0</v>
      </c>
      <c r="K455" s="24">
        <f t="shared" si="14"/>
        <v>12000</v>
      </c>
      <c r="L455" s="50"/>
      <c r="M455" s="50"/>
    </row>
    <row r="456" spans="1:13" x14ac:dyDescent="0.2">
      <c r="A456" s="51"/>
      <c r="B456" s="54"/>
      <c r="C456" s="13" t="s">
        <v>168</v>
      </c>
      <c r="D456" s="53"/>
      <c r="E456" s="24">
        <v>0</v>
      </c>
      <c r="F456" s="24">
        <v>0</v>
      </c>
      <c r="G456" s="24">
        <v>0</v>
      </c>
      <c r="H456" s="24">
        <v>0</v>
      </c>
      <c r="I456" s="24">
        <v>0</v>
      </c>
      <c r="J456" s="24">
        <v>0</v>
      </c>
      <c r="K456" s="24">
        <f t="shared" si="14"/>
        <v>0</v>
      </c>
      <c r="L456" s="50"/>
      <c r="M456" s="50"/>
    </row>
    <row r="457" spans="1:13" x14ac:dyDescent="0.2">
      <c r="A457" s="51" t="s">
        <v>24</v>
      </c>
      <c r="B457" s="54" t="s">
        <v>81</v>
      </c>
      <c r="C457" s="13" t="s">
        <v>122</v>
      </c>
      <c r="D457" s="53" t="s">
        <v>149</v>
      </c>
      <c r="E457" s="24">
        <v>3125</v>
      </c>
      <c r="F457" s="24">
        <v>0</v>
      </c>
      <c r="G457" s="24">
        <v>0</v>
      </c>
      <c r="H457" s="24">
        <v>0</v>
      </c>
      <c r="I457" s="24">
        <v>0</v>
      </c>
      <c r="J457" s="24">
        <v>0</v>
      </c>
      <c r="K457" s="24">
        <f t="shared" si="14"/>
        <v>3125</v>
      </c>
      <c r="L457" s="50" t="s">
        <v>139</v>
      </c>
      <c r="M457" s="50" t="s">
        <v>150</v>
      </c>
    </row>
    <row r="458" spans="1:13" x14ac:dyDescent="0.2">
      <c r="A458" s="51"/>
      <c r="B458" s="54"/>
      <c r="C458" s="13" t="s">
        <v>165</v>
      </c>
      <c r="D458" s="53"/>
      <c r="E458" s="24">
        <v>0</v>
      </c>
      <c r="F458" s="24">
        <v>0</v>
      </c>
      <c r="G458" s="24">
        <v>0</v>
      </c>
      <c r="H458" s="24">
        <v>0</v>
      </c>
      <c r="I458" s="24">
        <v>0</v>
      </c>
      <c r="J458" s="24">
        <v>0</v>
      </c>
      <c r="K458" s="24">
        <f t="shared" si="14"/>
        <v>0</v>
      </c>
      <c r="L458" s="50"/>
      <c r="M458" s="50"/>
    </row>
    <row r="459" spans="1:13" x14ac:dyDescent="0.2">
      <c r="A459" s="51"/>
      <c r="B459" s="54"/>
      <c r="C459" s="13" t="s">
        <v>166</v>
      </c>
      <c r="D459" s="53"/>
      <c r="E459" s="24">
        <v>0</v>
      </c>
      <c r="F459" s="24">
        <v>0</v>
      </c>
      <c r="G459" s="24">
        <v>0</v>
      </c>
      <c r="H459" s="24">
        <v>0</v>
      </c>
      <c r="I459" s="24">
        <v>0</v>
      </c>
      <c r="J459" s="24">
        <v>0</v>
      </c>
      <c r="K459" s="24">
        <f t="shared" si="14"/>
        <v>0</v>
      </c>
      <c r="L459" s="50"/>
      <c r="M459" s="50"/>
    </row>
    <row r="460" spans="1:13" x14ac:dyDescent="0.2">
      <c r="A460" s="51"/>
      <c r="B460" s="54"/>
      <c r="C460" s="13" t="s">
        <v>167</v>
      </c>
      <c r="D460" s="53"/>
      <c r="E460" s="24">
        <v>3125</v>
      </c>
      <c r="F460" s="24">
        <v>0</v>
      </c>
      <c r="G460" s="24">
        <v>0</v>
      </c>
      <c r="H460" s="24">
        <v>0</v>
      </c>
      <c r="I460" s="24">
        <v>0</v>
      </c>
      <c r="J460" s="24">
        <v>0</v>
      </c>
      <c r="K460" s="24">
        <f t="shared" si="14"/>
        <v>3125</v>
      </c>
      <c r="L460" s="50"/>
      <c r="M460" s="50"/>
    </row>
    <row r="461" spans="1:13" x14ac:dyDescent="0.2">
      <c r="A461" s="51"/>
      <c r="B461" s="54"/>
      <c r="C461" s="13" t="s">
        <v>168</v>
      </c>
      <c r="D461" s="53"/>
      <c r="E461" s="24">
        <v>0</v>
      </c>
      <c r="F461" s="24">
        <v>0</v>
      </c>
      <c r="G461" s="24">
        <v>0</v>
      </c>
      <c r="H461" s="24">
        <v>0</v>
      </c>
      <c r="I461" s="24">
        <v>0</v>
      </c>
      <c r="J461" s="24">
        <v>0</v>
      </c>
      <c r="K461" s="24">
        <f t="shared" si="14"/>
        <v>0</v>
      </c>
      <c r="L461" s="50"/>
      <c r="M461" s="50"/>
    </row>
    <row r="462" spans="1:13" x14ac:dyDescent="0.2">
      <c r="A462" s="51" t="s">
        <v>25</v>
      </c>
      <c r="B462" s="54" t="s">
        <v>162</v>
      </c>
      <c r="C462" s="13" t="s">
        <v>122</v>
      </c>
      <c r="D462" s="53" t="s">
        <v>149</v>
      </c>
      <c r="E462" s="24">
        <v>2062.5</v>
      </c>
      <c r="F462" s="24">
        <v>0</v>
      </c>
      <c r="G462" s="24">
        <v>0</v>
      </c>
      <c r="H462" s="24">
        <v>0</v>
      </c>
      <c r="I462" s="24">
        <v>0</v>
      </c>
      <c r="J462" s="24">
        <v>0</v>
      </c>
      <c r="K462" s="24">
        <f t="shared" si="14"/>
        <v>2062.5</v>
      </c>
      <c r="L462" s="50" t="s">
        <v>139</v>
      </c>
      <c r="M462" s="50" t="s">
        <v>150</v>
      </c>
    </row>
    <row r="463" spans="1:13" x14ac:dyDescent="0.2">
      <c r="A463" s="51"/>
      <c r="B463" s="54"/>
      <c r="C463" s="13" t="s">
        <v>165</v>
      </c>
      <c r="D463" s="53"/>
      <c r="E463" s="24">
        <v>0</v>
      </c>
      <c r="F463" s="24">
        <v>0</v>
      </c>
      <c r="G463" s="24">
        <v>0</v>
      </c>
      <c r="H463" s="24">
        <v>0</v>
      </c>
      <c r="I463" s="24">
        <v>0</v>
      </c>
      <c r="J463" s="24">
        <v>0</v>
      </c>
      <c r="K463" s="24">
        <f t="shared" si="14"/>
        <v>0</v>
      </c>
      <c r="L463" s="50"/>
      <c r="M463" s="50"/>
    </row>
    <row r="464" spans="1:13" x14ac:dyDescent="0.2">
      <c r="A464" s="51"/>
      <c r="B464" s="54"/>
      <c r="C464" s="13" t="s">
        <v>166</v>
      </c>
      <c r="D464" s="53"/>
      <c r="E464" s="24">
        <v>0</v>
      </c>
      <c r="F464" s="24">
        <v>0</v>
      </c>
      <c r="G464" s="24">
        <v>0</v>
      </c>
      <c r="H464" s="24">
        <v>0</v>
      </c>
      <c r="I464" s="24">
        <v>0</v>
      </c>
      <c r="J464" s="24">
        <v>0</v>
      </c>
      <c r="K464" s="24">
        <f t="shared" si="14"/>
        <v>0</v>
      </c>
      <c r="L464" s="50"/>
      <c r="M464" s="50"/>
    </row>
    <row r="465" spans="1:13" x14ac:dyDescent="0.2">
      <c r="A465" s="51"/>
      <c r="B465" s="54"/>
      <c r="C465" s="13" t="s">
        <v>167</v>
      </c>
      <c r="D465" s="53"/>
      <c r="E465" s="24">
        <v>2062.5</v>
      </c>
      <c r="F465" s="24">
        <v>0</v>
      </c>
      <c r="G465" s="24">
        <v>0</v>
      </c>
      <c r="H465" s="24">
        <v>0</v>
      </c>
      <c r="I465" s="24">
        <v>0</v>
      </c>
      <c r="J465" s="24">
        <v>0</v>
      </c>
      <c r="K465" s="24">
        <f t="shared" si="14"/>
        <v>2062.5</v>
      </c>
      <c r="L465" s="50"/>
      <c r="M465" s="50"/>
    </row>
    <row r="466" spans="1:13" x14ac:dyDescent="0.2">
      <c r="A466" s="51"/>
      <c r="B466" s="54"/>
      <c r="C466" s="13" t="s">
        <v>168</v>
      </c>
      <c r="D466" s="53"/>
      <c r="E466" s="24">
        <v>0</v>
      </c>
      <c r="F466" s="24">
        <v>0</v>
      </c>
      <c r="G466" s="24">
        <v>0</v>
      </c>
      <c r="H466" s="24">
        <v>0</v>
      </c>
      <c r="I466" s="24">
        <v>0</v>
      </c>
      <c r="J466" s="24">
        <v>0</v>
      </c>
      <c r="K466" s="24">
        <f t="shared" si="14"/>
        <v>0</v>
      </c>
      <c r="L466" s="50"/>
      <c r="M466" s="50"/>
    </row>
    <row r="467" spans="1:13" x14ac:dyDescent="0.2">
      <c r="A467" s="51" t="s">
        <v>26</v>
      </c>
      <c r="B467" s="54" t="s">
        <v>108</v>
      </c>
      <c r="C467" s="13" t="s">
        <v>122</v>
      </c>
      <c r="D467" s="53" t="s">
        <v>149</v>
      </c>
      <c r="E467" s="24">
        <v>15000</v>
      </c>
      <c r="F467" s="24">
        <v>0</v>
      </c>
      <c r="G467" s="24">
        <v>0</v>
      </c>
      <c r="H467" s="24">
        <v>0</v>
      </c>
      <c r="I467" s="24">
        <v>0</v>
      </c>
      <c r="J467" s="24">
        <v>0</v>
      </c>
      <c r="K467" s="24">
        <f t="shared" si="14"/>
        <v>15000</v>
      </c>
      <c r="L467" s="50" t="s">
        <v>139</v>
      </c>
      <c r="M467" s="50" t="s">
        <v>150</v>
      </c>
    </row>
    <row r="468" spans="1:13" x14ac:dyDescent="0.2">
      <c r="A468" s="51"/>
      <c r="B468" s="54"/>
      <c r="C468" s="13" t="s">
        <v>165</v>
      </c>
      <c r="D468" s="53"/>
      <c r="E468" s="24">
        <v>0</v>
      </c>
      <c r="F468" s="24">
        <v>0</v>
      </c>
      <c r="G468" s="24">
        <v>0</v>
      </c>
      <c r="H468" s="24">
        <v>0</v>
      </c>
      <c r="I468" s="24">
        <v>0</v>
      </c>
      <c r="J468" s="24">
        <v>0</v>
      </c>
      <c r="K468" s="24">
        <f t="shared" si="14"/>
        <v>0</v>
      </c>
      <c r="L468" s="50"/>
      <c r="M468" s="50"/>
    </row>
    <row r="469" spans="1:13" x14ac:dyDescent="0.2">
      <c r="A469" s="51"/>
      <c r="B469" s="54"/>
      <c r="C469" s="13" t="s">
        <v>166</v>
      </c>
      <c r="D469" s="53"/>
      <c r="E469" s="24">
        <v>0</v>
      </c>
      <c r="F469" s="24">
        <v>0</v>
      </c>
      <c r="G469" s="24">
        <v>0</v>
      </c>
      <c r="H469" s="24">
        <v>0</v>
      </c>
      <c r="I469" s="24">
        <v>0</v>
      </c>
      <c r="J469" s="24">
        <v>0</v>
      </c>
      <c r="K469" s="24">
        <f t="shared" si="14"/>
        <v>0</v>
      </c>
      <c r="L469" s="50"/>
      <c r="M469" s="50"/>
    </row>
    <row r="470" spans="1:13" x14ac:dyDescent="0.2">
      <c r="A470" s="51"/>
      <c r="B470" s="54"/>
      <c r="C470" s="13" t="s">
        <v>167</v>
      </c>
      <c r="D470" s="53"/>
      <c r="E470" s="24">
        <v>15000</v>
      </c>
      <c r="F470" s="24">
        <v>0</v>
      </c>
      <c r="G470" s="24">
        <v>0</v>
      </c>
      <c r="H470" s="24">
        <v>0</v>
      </c>
      <c r="I470" s="24">
        <v>0</v>
      </c>
      <c r="J470" s="24">
        <v>0</v>
      </c>
      <c r="K470" s="24">
        <f t="shared" si="14"/>
        <v>15000</v>
      </c>
      <c r="L470" s="50"/>
      <c r="M470" s="50"/>
    </row>
    <row r="471" spans="1:13" x14ac:dyDescent="0.2">
      <c r="A471" s="51"/>
      <c r="B471" s="54"/>
      <c r="C471" s="13" t="s">
        <v>168</v>
      </c>
      <c r="D471" s="53"/>
      <c r="E471" s="24">
        <v>0</v>
      </c>
      <c r="F471" s="24">
        <v>0</v>
      </c>
      <c r="G471" s="24">
        <v>0</v>
      </c>
      <c r="H471" s="24">
        <v>0</v>
      </c>
      <c r="I471" s="24">
        <v>0</v>
      </c>
      <c r="J471" s="24">
        <v>0</v>
      </c>
      <c r="K471" s="24">
        <f t="shared" si="14"/>
        <v>0</v>
      </c>
      <c r="L471" s="50"/>
      <c r="M471" s="50"/>
    </row>
    <row r="472" spans="1:13" x14ac:dyDescent="0.2">
      <c r="A472" s="51" t="s">
        <v>27</v>
      </c>
      <c r="B472" s="54" t="s">
        <v>82</v>
      </c>
      <c r="C472" s="13" t="s">
        <v>122</v>
      </c>
      <c r="D472" s="53" t="s">
        <v>149</v>
      </c>
      <c r="E472" s="24">
        <v>1362.5</v>
      </c>
      <c r="F472" s="24">
        <v>0</v>
      </c>
      <c r="G472" s="24">
        <v>0</v>
      </c>
      <c r="H472" s="24">
        <v>0</v>
      </c>
      <c r="I472" s="24">
        <v>0</v>
      </c>
      <c r="J472" s="24">
        <v>0</v>
      </c>
      <c r="K472" s="24">
        <f t="shared" si="14"/>
        <v>1362.5</v>
      </c>
      <c r="L472" s="50" t="s">
        <v>139</v>
      </c>
      <c r="M472" s="50" t="s">
        <v>150</v>
      </c>
    </row>
    <row r="473" spans="1:13" x14ac:dyDescent="0.2">
      <c r="A473" s="51"/>
      <c r="B473" s="54"/>
      <c r="C473" s="13" t="s">
        <v>165</v>
      </c>
      <c r="D473" s="53"/>
      <c r="E473" s="24">
        <v>0</v>
      </c>
      <c r="F473" s="24">
        <v>0</v>
      </c>
      <c r="G473" s="24">
        <v>0</v>
      </c>
      <c r="H473" s="24">
        <v>0</v>
      </c>
      <c r="I473" s="24">
        <v>0</v>
      </c>
      <c r="J473" s="24">
        <v>0</v>
      </c>
      <c r="K473" s="24">
        <f t="shared" si="14"/>
        <v>0</v>
      </c>
      <c r="L473" s="50"/>
      <c r="M473" s="50"/>
    </row>
    <row r="474" spans="1:13" x14ac:dyDescent="0.2">
      <c r="A474" s="51"/>
      <c r="B474" s="54"/>
      <c r="C474" s="13" t="s">
        <v>166</v>
      </c>
      <c r="D474" s="53"/>
      <c r="E474" s="24">
        <v>0</v>
      </c>
      <c r="F474" s="24">
        <v>0</v>
      </c>
      <c r="G474" s="24">
        <v>0</v>
      </c>
      <c r="H474" s="24">
        <v>0</v>
      </c>
      <c r="I474" s="24">
        <v>0</v>
      </c>
      <c r="J474" s="24">
        <v>0</v>
      </c>
      <c r="K474" s="24">
        <f t="shared" si="14"/>
        <v>0</v>
      </c>
      <c r="L474" s="50"/>
      <c r="M474" s="50"/>
    </row>
    <row r="475" spans="1:13" x14ac:dyDescent="0.2">
      <c r="A475" s="51"/>
      <c r="B475" s="54"/>
      <c r="C475" s="13" t="s">
        <v>167</v>
      </c>
      <c r="D475" s="53"/>
      <c r="E475" s="24">
        <v>1362.5</v>
      </c>
      <c r="F475" s="24">
        <v>0</v>
      </c>
      <c r="G475" s="24">
        <v>0</v>
      </c>
      <c r="H475" s="24">
        <v>0</v>
      </c>
      <c r="I475" s="24">
        <v>0</v>
      </c>
      <c r="J475" s="24">
        <v>0</v>
      </c>
      <c r="K475" s="24">
        <f t="shared" si="14"/>
        <v>1362.5</v>
      </c>
      <c r="L475" s="50"/>
      <c r="M475" s="50"/>
    </row>
    <row r="476" spans="1:13" x14ac:dyDescent="0.2">
      <c r="A476" s="51"/>
      <c r="B476" s="54"/>
      <c r="C476" s="13" t="s">
        <v>168</v>
      </c>
      <c r="D476" s="53"/>
      <c r="E476" s="24">
        <v>0</v>
      </c>
      <c r="F476" s="24">
        <v>0</v>
      </c>
      <c r="G476" s="24">
        <v>0</v>
      </c>
      <c r="H476" s="24">
        <v>0</v>
      </c>
      <c r="I476" s="24">
        <v>0</v>
      </c>
      <c r="J476" s="24">
        <v>0</v>
      </c>
      <c r="K476" s="24">
        <f t="shared" si="14"/>
        <v>0</v>
      </c>
      <c r="L476" s="50"/>
      <c r="M476" s="50"/>
    </row>
    <row r="477" spans="1:13" x14ac:dyDescent="0.2">
      <c r="A477" s="51" t="s">
        <v>28</v>
      </c>
      <c r="B477" s="54" t="s">
        <v>109</v>
      </c>
      <c r="C477" s="13" t="s">
        <v>122</v>
      </c>
      <c r="D477" s="53" t="s">
        <v>149</v>
      </c>
      <c r="E477" s="24">
        <v>0</v>
      </c>
      <c r="F477" s="24">
        <v>42000</v>
      </c>
      <c r="G477" s="24">
        <v>0</v>
      </c>
      <c r="H477" s="24">
        <v>0</v>
      </c>
      <c r="I477" s="24">
        <v>0</v>
      </c>
      <c r="J477" s="24">
        <v>0</v>
      </c>
      <c r="K477" s="24">
        <f t="shared" si="14"/>
        <v>42000</v>
      </c>
      <c r="L477" s="50" t="s">
        <v>139</v>
      </c>
      <c r="M477" s="50" t="s">
        <v>150</v>
      </c>
    </row>
    <row r="478" spans="1:13" x14ac:dyDescent="0.2">
      <c r="A478" s="51"/>
      <c r="B478" s="54"/>
      <c r="C478" s="13" t="s">
        <v>165</v>
      </c>
      <c r="D478" s="53"/>
      <c r="E478" s="24">
        <v>0</v>
      </c>
      <c r="F478" s="24">
        <v>0</v>
      </c>
      <c r="G478" s="24">
        <v>0</v>
      </c>
      <c r="H478" s="24">
        <v>0</v>
      </c>
      <c r="I478" s="24">
        <v>0</v>
      </c>
      <c r="J478" s="24">
        <v>0</v>
      </c>
      <c r="K478" s="24">
        <f t="shared" si="14"/>
        <v>0</v>
      </c>
      <c r="L478" s="50"/>
      <c r="M478" s="50"/>
    </row>
    <row r="479" spans="1:13" x14ac:dyDescent="0.2">
      <c r="A479" s="51"/>
      <c r="B479" s="54"/>
      <c r="C479" s="13" t="s">
        <v>166</v>
      </c>
      <c r="D479" s="53"/>
      <c r="E479" s="24">
        <v>0</v>
      </c>
      <c r="F479" s="24">
        <v>0</v>
      </c>
      <c r="G479" s="24">
        <v>0</v>
      </c>
      <c r="H479" s="24">
        <v>0</v>
      </c>
      <c r="I479" s="24">
        <v>0</v>
      </c>
      <c r="J479" s="24">
        <v>0</v>
      </c>
      <c r="K479" s="24">
        <f t="shared" si="14"/>
        <v>0</v>
      </c>
      <c r="L479" s="50"/>
      <c r="M479" s="50"/>
    </row>
    <row r="480" spans="1:13" x14ac:dyDescent="0.2">
      <c r="A480" s="51"/>
      <c r="B480" s="54"/>
      <c r="C480" s="13" t="s">
        <v>167</v>
      </c>
      <c r="D480" s="53"/>
      <c r="E480" s="24">
        <v>0</v>
      </c>
      <c r="F480" s="24">
        <v>42000</v>
      </c>
      <c r="G480" s="24">
        <v>0</v>
      </c>
      <c r="H480" s="24">
        <v>0</v>
      </c>
      <c r="I480" s="24">
        <v>0</v>
      </c>
      <c r="J480" s="24">
        <v>0</v>
      </c>
      <c r="K480" s="24">
        <f t="shared" si="14"/>
        <v>42000</v>
      </c>
      <c r="L480" s="50"/>
      <c r="M480" s="50"/>
    </row>
    <row r="481" spans="1:13" x14ac:dyDescent="0.2">
      <c r="A481" s="51"/>
      <c r="B481" s="54"/>
      <c r="C481" s="13" t="s">
        <v>168</v>
      </c>
      <c r="D481" s="53"/>
      <c r="E481" s="24">
        <v>0</v>
      </c>
      <c r="F481" s="24">
        <v>0</v>
      </c>
      <c r="G481" s="24">
        <v>0</v>
      </c>
      <c r="H481" s="24">
        <v>0</v>
      </c>
      <c r="I481" s="24">
        <v>0</v>
      </c>
      <c r="J481" s="24">
        <v>0</v>
      </c>
      <c r="K481" s="24">
        <f t="shared" si="14"/>
        <v>0</v>
      </c>
      <c r="L481" s="50"/>
      <c r="M481" s="50"/>
    </row>
    <row r="482" spans="1:13" x14ac:dyDescent="0.2">
      <c r="A482" s="51" t="s">
        <v>29</v>
      </c>
      <c r="B482" s="54" t="s">
        <v>111</v>
      </c>
      <c r="C482" s="13" t="s">
        <v>122</v>
      </c>
      <c r="D482" s="53" t="s">
        <v>149</v>
      </c>
      <c r="E482" s="24">
        <v>1444.443</v>
      </c>
      <c r="F482" s="24">
        <v>0</v>
      </c>
      <c r="G482" s="24">
        <v>0</v>
      </c>
      <c r="H482" s="24">
        <v>0</v>
      </c>
      <c r="I482" s="24">
        <v>0</v>
      </c>
      <c r="J482" s="24">
        <v>0</v>
      </c>
      <c r="K482" s="24">
        <f t="shared" si="14"/>
        <v>1444.443</v>
      </c>
      <c r="L482" s="50" t="s">
        <v>139</v>
      </c>
      <c r="M482" s="50" t="s">
        <v>150</v>
      </c>
    </row>
    <row r="483" spans="1:13" x14ac:dyDescent="0.2">
      <c r="A483" s="51"/>
      <c r="B483" s="54"/>
      <c r="C483" s="13" t="s">
        <v>165</v>
      </c>
      <c r="D483" s="53"/>
      <c r="E483" s="24">
        <v>0</v>
      </c>
      <c r="F483" s="24">
        <v>0</v>
      </c>
      <c r="G483" s="24">
        <v>0</v>
      </c>
      <c r="H483" s="24">
        <v>0</v>
      </c>
      <c r="I483" s="24">
        <v>0</v>
      </c>
      <c r="J483" s="24">
        <v>0</v>
      </c>
      <c r="K483" s="24">
        <f t="shared" si="14"/>
        <v>0</v>
      </c>
      <c r="L483" s="50"/>
      <c r="M483" s="50"/>
    </row>
    <row r="484" spans="1:13" x14ac:dyDescent="0.2">
      <c r="A484" s="51"/>
      <c r="B484" s="54"/>
      <c r="C484" s="13" t="s">
        <v>166</v>
      </c>
      <c r="D484" s="53"/>
      <c r="E484" s="24">
        <v>0</v>
      </c>
      <c r="F484" s="24">
        <v>0</v>
      </c>
      <c r="G484" s="24">
        <v>0</v>
      </c>
      <c r="H484" s="24">
        <v>0</v>
      </c>
      <c r="I484" s="24">
        <v>0</v>
      </c>
      <c r="J484" s="24">
        <v>0</v>
      </c>
      <c r="K484" s="24">
        <f t="shared" si="14"/>
        <v>0</v>
      </c>
      <c r="L484" s="50"/>
      <c r="M484" s="50"/>
    </row>
    <row r="485" spans="1:13" x14ac:dyDescent="0.2">
      <c r="A485" s="51"/>
      <c r="B485" s="54"/>
      <c r="C485" s="13" t="s">
        <v>167</v>
      </c>
      <c r="D485" s="53"/>
      <c r="E485" s="24">
        <v>1444.443</v>
      </c>
      <c r="F485" s="24">
        <v>0</v>
      </c>
      <c r="G485" s="24">
        <v>0</v>
      </c>
      <c r="H485" s="24">
        <v>0</v>
      </c>
      <c r="I485" s="24">
        <v>0</v>
      </c>
      <c r="J485" s="24">
        <v>0</v>
      </c>
      <c r="K485" s="24">
        <f t="shared" si="14"/>
        <v>1444.443</v>
      </c>
      <c r="L485" s="50"/>
      <c r="M485" s="50"/>
    </row>
    <row r="486" spans="1:13" x14ac:dyDescent="0.2">
      <c r="A486" s="51"/>
      <c r="B486" s="54"/>
      <c r="C486" s="13" t="s">
        <v>168</v>
      </c>
      <c r="D486" s="53"/>
      <c r="E486" s="24">
        <v>0</v>
      </c>
      <c r="F486" s="24">
        <v>0</v>
      </c>
      <c r="G486" s="24">
        <v>0</v>
      </c>
      <c r="H486" s="24">
        <v>0</v>
      </c>
      <c r="I486" s="24">
        <v>0</v>
      </c>
      <c r="J486" s="24">
        <v>0</v>
      </c>
      <c r="K486" s="24">
        <f t="shared" ref="K486:K549" si="15">SUM(E486:J486)</f>
        <v>0</v>
      </c>
      <c r="L486" s="50"/>
      <c r="M486" s="50"/>
    </row>
    <row r="487" spans="1:13" ht="29.45" customHeight="1" x14ac:dyDescent="0.2">
      <c r="A487" s="51" t="s">
        <v>30</v>
      </c>
      <c r="B487" s="52" t="s">
        <v>247</v>
      </c>
      <c r="C487" s="13" t="s">
        <v>122</v>
      </c>
      <c r="D487" s="53" t="s">
        <v>295</v>
      </c>
      <c r="E487" s="24">
        <v>1030.5</v>
      </c>
      <c r="F487" s="24">
        <v>0</v>
      </c>
      <c r="G487" s="24">
        <v>0</v>
      </c>
      <c r="H487" s="24">
        <v>0</v>
      </c>
      <c r="I487" s="24">
        <v>0</v>
      </c>
      <c r="J487" s="24">
        <v>0</v>
      </c>
      <c r="K487" s="24">
        <f t="shared" si="15"/>
        <v>1030.5</v>
      </c>
      <c r="L487" s="50" t="s">
        <v>139</v>
      </c>
      <c r="M487" s="50" t="s">
        <v>61</v>
      </c>
    </row>
    <row r="488" spans="1:13" ht="29.45" customHeight="1" x14ac:dyDescent="0.2">
      <c r="A488" s="51"/>
      <c r="B488" s="52"/>
      <c r="C488" s="13" t="s">
        <v>165</v>
      </c>
      <c r="D488" s="53"/>
      <c r="E488" s="24">
        <v>0</v>
      </c>
      <c r="F488" s="24">
        <v>0</v>
      </c>
      <c r="G488" s="24">
        <v>0</v>
      </c>
      <c r="H488" s="24">
        <v>0</v>
      </c>
      <c r="I488" s="24">
        <v>0</v>
      </c>
      <c r="J488" s="24">
        <v>0</v>
      </c>
      <c r="K488" s="24">
        <f t="shared" si="15"/>
        <v>0</v>
      </c>
      <c r="L488" s="50"/>
      <c r="M488" s="50"/>
    </row>
    <row r="489" spans="1:13" ht="29.45" customHeight="1" x14ac:dyDescent="0.2">
      <c r="A489" s="51"/>
      <c r="B489" s="52"/>
      <c r="C489" s="13" t="s">
        <v>166</v>
      </c>
      <c r="D489" s="53"/>
      <c r="E489" s="24">
        <v>0</v>
      </c>
      <c r="F489" s="24">
        <v>0</v>
      </c>
      <c r="G489" s="24">
        <v>0</v>
      </c>
      <c r="H489" s="24">
        <v>0</v>
      </c>
      <c r="I489" s="24">
        <v>0</v>
      </c>
      <c r="J489" s="24">
        <v>0</v>
      </c>
      <c r="K489" s="24">
        <f t="shared" si="15"/>
        <v>0</v>
      </c>
      <c r="L489" s="50"/>
      <c r="M489" s="50"/>
    </row>
    <row r="490" spans="1:13" ht="29.45" customHeight="1" x14ac:dyDescent="0.2">
      <c r="A490" s="51"/>
      <c r="B490" s="52"/>
      <c r="C490" s="13" t="s">
        <v>167</v>
      </c>
      <c r="D490" s="53"/>
      <c r="E490" s="24">
        <v>1030.5</v>
      </c>
      <c r="F490" s="24">
        <v>0</v>
      </c>
      <c r="G490" s="24">
        <v>0</v>
      </c>
      <c r="H490" s="24">
        <v>0</v>
      </c>
      <c r="I490" s="24">
        <v>0</v>
      </c>
      <c r="J490" s="24">
        <v>0</v>
      </c>
      <c r="K490" s="24">
        <f t="shared" si="15"/>
        <v>1030.5</v>
      </c>
      <c r="L490" s="50"/>
      <c r="M490" s="50"/>
    </row>
    <row r="491" spans="1:13" ht="29.45" customHeight="1" x14ac:dyDescent="0.2">
      <c r="A491" s="51"/>
      <c r="B491" s="52"/>
      <c r="C491" s="13" t="s">
        <v>168</v>
      </c>
      <c r="D491" s="53"/>
      <c r="E491" s="24">
        <v>0</v>
      </c>
      <c r="F491" s="24">
        <v>0</v>
      </c>
      <c r="G491" s="24">
        <v>0</v>
      </c>
      <c r="H491" s="24">
        <v>0</v>
      </c>
      <c r="I491" s="24">
        <v>0</v>
      </c>
      <c r="J491" s="24">
        <v>0</v>
      </c>
      <c r="K491" s="24">
        <f t="shared" si="15"/>
        <v>0</v>
      </c>
      <c r="L491" s="50"/>
      <c r="M491" s="50"/>
    </row>
    <row r="492" spans="1:13" ht="25.15" customHeight="1" x14ac:dyDescent="0.2">
      <c r="A492" s="51" t="s">
        <v>31</v>
      </c>
      <c r="B492" s="52" t="s">
        <v>232</v>
      </c>
      <c r="C492" s="13" t="s">
        <v>122</v>
      </c>
      <c r="D492" s="53" t="s">
        <v>295</v>
      </c>
      <c r="E492" s="24">
        <v>7213.6</v>
      </c>
      <c r="F492" s="24">
        <v>0</v>
      </c>
      <c r="G492" s="24">
        <v>0</v>
      </c>
      <c r="H492" s="24">
        <v>0</v>
      </c>
      <c r="I492" s="24">
        <v>0</v>
      </c>
      <c r="J492" s="24">
        <v>0</v>
      </c>
      <c r="K492" s="24">
        <f t="shared" si="15"/>
        <v>7213.6</v>
      </c>
      <c r="L492" s="50" t="s">
        <v>139</v>
      </c>
      <c r="M492" s="50" t="s">
        <v>61</v>
      </c>
    </row>
    <row r="493" spans="1:13" ht="25.15" customHeight="1" x14ac:dyDescent="0.2">
      <c r="A493" s="51"/>
      <c r="B493" s="52"/>
      <c r="C493" s="13" t="s">
        <v>165</v>
      </c>
      <c r="D493" s="53"/>
      <c r="E493" s="24">
        <v>0</v>
      </c>
      <c r="F493" s="24">
        <v>0</v>
      </c>
      <c r="G493" s="24">
        <v>0</v>
      </c>
      <c r="H493" s="24">
        <v>0</v>
      </c>
      <c r="I493" s="24">
        <v>0</v>
      </c>
      <c r="J493" s="24">
        <v>0</v>
      </c>
      <c r="K493" s="24">
        <f t="shared" si="15"/>
        <v>0</v>
      </c>
      <c r="L493" s="50"/>
      <c r="M493" s="50"/>
    </row>
    <row r="494" spans="1:13" ht="25.15" customHeight="1" x14ac:dyDescent="0.2">
      <c r="A494" s="51"/>
      <c r="B494" s="52"/>
      <c r="C494" s="13" t="s">
        <v>166</v>
      </c>
      <c r="D494" s="53"/>
      <c r="E494" s="24">
        <v>0</v>
      </c>
      <c r="F494" s="24">
        <v>0</v>
      </c>
      <c r="G494" s="24">
        <v>0</v>
      </c>
      <c r="H494" s="24">
        <v>0</v>
      </c>
      <c r="I494" s="24">
        <v>0</v>
      </c>
      <c r="J494" s="24">
        <v>0</v>
      </c>
      <c r="K494" s="24">
        <f t="shared" si="15"/>
        <v>0</v>
      </c>
      <c r="L494" s="50"/>
      <c r="M494" s="50"/>
    </row>
    <row r="495" spans="1:13" ht="25.15" customHeight="1" x14ac:dyDescent="0.2">
      <c r="A495" s="51"/>
      <c r="B495" s="52"/>
      <c r="C495" s="13" t="s">
        <v>167</v>
      </c>
      <c r="D495" s="53"/>
      <c r="E495" s="24">
        <v>7213.6</v>
      </c>
      <c r="F495" s="24">
        <v>0</v>
      </c>
      <c r="G495" s="24">
        <v>0</v>
      </c>
      <c r="H495" s="24">
        <v>0</v>
      </c>
      <c r="I495" s="24">
        <v>0</v>
      </c>
      <c r="J495" s="24">
        <v>0</v>
      </c>
      <c r="K495" s="24">
        <f t="shared" si="15"/>
        <v>7213.6</v>
      </c>
      <c r="L495" s="50"/>
      <c r="M495" s="50"/>
    </row>
    <row r="496" spans="1:13" ht="25.15" customHeight="1" x14ac:dyDescent="0.2">
      <c r="A496" s="51"/>
      <c r="B496" s="52"/>
      <c r="C496" s="13" t="s">
        <v>168</v>
      </c>
      <c r="D496" s="53"/>
      <c r="E496" s="24">
        <v>0</v>
      </c>
      <c r="F496" s="24">
        <v>0</v>
      </c>
      <c r="G496" s="24">
        <v>0</v>
      </c>
      <c r="H496" s="24">
        <v>0</v>
      </c>
      <c r="I496" s="24">
        <v>0</v>
      </c>
      <c r="J496" s="24">
        <v>0</v>
      </c>
      <c r="K496" s="24">
        <f t="shared" si="15"/>
        <v>0</v>
      </c>
      <c r="L496" s="50"/>
      <c r="M496" s="50"/>
    </row>
    <row r="497" spans="1:13" ht="30" customHeight="1" x14ac:dyDescent="0.2">
      <c r="A497" s="51" t="s">
        <v>32</v>
      </c>
      <c r="B497" s="52" t="s">
        <v>226</v>
      </c>
      <c r="C497" s="13" t="s">
        <v>122</v>
      </c>
      <c r="D497" s="53" t="s">
        <v>295</v>
      </c>
      <c r="E497" s="24">
        <v>777.7</v>
      </c>
      <c r="F497" s="24">
        <v>0</v>
      </c>
      <c r="G497" s="24">
        <v>0</v>
      </c>
      <c r="H497" s="24">
        <v>0</v>
      </c>
      <c r="I497" s="24">
        <v>0</v>
      </c>
      <c r="J497" s="24">
        <v>0</v>
      </c>
      <c r="K497" s="24">
        <f t="shared" si="15"/>
        <v>777.7</v>
      </c>
      <c r="L497" s="50" t="s">
        <v>139</v>
      </c>
      <c r="M497" s="50" t="s">
        <v>61</v>
      </c>
    </row>
    <row r="498" spans="1:13" ht="30" customHeight="1" x14ac:dyDescent="0.2">
      <c r="A498" s="51"/>
      <c r="B498" s="52"/>
      <c r="C498" s="13" t="s">
        <v>165</v>
      </c>
      <c r="D498" s="53"/>
      <c r="E498" s="24">
        <v>0</v>
      </c>
      <c r="F498" s="24">
        <v>0</v>
      </c>
      <c r="G498" s="24">
        <v>0</v>
      </c>
      <c r="H498" s="24">
        <v>0</v>
      </c>
      <c r="I498" s="24">
        <v>0</v>
      </c>
      <c r="J498" s="24">
        <v>0</v>
      </c>
      <c r="K498" s="24">
        <f t="shared" si="15"/>
        <v>0</v>
      </c>
      <c r="L498" s="50"/>
      <c r="M498" s="50"/>
    </row>
    <row r="499" spans="1:13" ht="30" customHeight="1" x14ac:dyDescent="0.2">
      <c r="A499" s="51"/>
      <c r="B499" s="52"/>
      <c r="C499" s="13" t="s">
        <v>166</v>
      </c>
      <c r="D499" s="53"/>
      <c r="E499" s="24">
        <v>0</v>
      </c>
      <c r="F499" s="24">
        <v>0</v>
      </c>
      <c r="G499" s="24">
        <v>0</v>
      </c>
      <c r="H499" s="24">
        <v>0</v>
      </c>
      <c r="I499" s="24">
        <v>0</v>
      </c>
      <c r="J499" s="24">
        <v>0</v>
      </c>
      <c r="K499" s="24">
        <f t="shared" si="15"/>
        <v>0</v>
      </c>
      <c r="L499" s="50"/>
      <c r="M499" s="50"/>
    </row>
    <row r="500" spans="1:13" ht="30" customHeight="1" x14ac:dyDescent="0.2">
      <c r="A500" s="51"/>
      <c r="B500" s="52"/>
      <c r="C500" s="13" t="s">
        <v>167</v>
      </c>
      <c r="D500" s="53"/>
      <c r="E500" s="24">
        <v>777.7</v>
      </c>
      <c r="F500" s="24">
        <v>0</v>
      </c>
      <c r="G500" s="24">
        <v>0</v>
      </c>
      <c r="H500" s="24">
        <v>0</v>
      </c>
      <c r="I500" s="24">
        <v>0</v>
      </c>
      <c r="J500" s="24">
        <v>0</v>
      </c>
      <c r="K500" s="24">
        <f t="shared" si="15"/>
        <v>777.7</v>
      </c>
      <c r="L500" s="50"/>
      <c r="M500" s="50"/>
    </row>
    <row r="501" spans="1:13" ht="30" customHeight="1" x14ac:dyDescent="0.2">
      <c r="A501" s="51"/>
      <c r="B501" s="52"/>
      <c r="C501" s="13" t="s">
        <v>168</v>
      </c>
      <c r="D501" s="53"/>
      <c r="E501" s="24">
        <v>0</v>
      </c>
      <c r="F501" s="24">
        <v>0</v>
      </c>
      <c r="G501" s="24">
        <v>0</v>
      </c>
      <c r="H501" s="24">
        <v>0</v>
      </c>
      <c r="I501" s="24">
        <v>0</v>
      </c>
      <c r="J501" s="24">
        <v>0</v>
      </c>
      <c r="K501" s="24">
        <f t="shared" si="15"/>
        <v>0</v>
      </c>
      <c r="L501" s="50"/>
      <c r="M501" s="50"/>
    </row>
    <row r="502" spans="1:13" ht="25.15" customHeight="1" x14ac:dyDescent="0.2">
      <c r="A502" s="51" t="s">
        <v>33</v>
      </c>
      <c r="B502" s="52" t="s">
        <v>83</v>
      </c>
      <c r="C502" s="13" t="s">
        <v>122</v>
      </c>
      <c r="D502" s="53" t="s">
        <v>295</v>
      </c>
      <c r="E502" s="24">
        <v>5443.6</v>
      </c>
      <c r="F502" s="24">
        <v>0</v>
      </c>
      <c r="G502" s="24">
        <v>0</v>
      </c>
      <c r="H502" s="24">
        <v>0</v>
      </c>
      <c r="I502" s="24">
        <v>0</v>
      </c>
      <c r="J502" s="24">
        <v>0</v>
      </c>
      <c r="K502" s="24">
        <f t="shared" si="15"/>
        <v>5443.6</v>
      </c>
      <c r="L502" s="50" t="s">
        <v>139</v>
      </c>
      <c r="M502" s="50" t="s">
        <v>61</v>
      </c>
    </row>
    <row r="503" spans="1:13" ht="25.15" customHeight="1" x14ac:dyDescent="0.2">
      <c r="A503" s="51"/>
      <c r="B503" s="52"/>
      <c r="C503" s="13" t="s">
        <v>165</v>
      </c>
      <c r="D503" s="53"/>
      <c r="E503" s="24">
        <v>0</v>
      </c>
      <c r="F503" s="24">
        <v>0</v>
      </c>
      <c r="G503" s="24">
        <v>0</v>
      </c>
      <c r="H503" s="24">
        <v>0</v>
      </c>
      <c r="I503" s="24">
        <v>0</v>
      </c>
      <c r="J503" s="24">
        <v>0</v>
      </c>
      <c r="K503" s="24">
        <f t="shared" si="15"/>
        <v>0</v>
      </c>
      <c r="L503" s="50"/>
      <c r="M503" s="50"/>
    </row>
    <row r="504" spans="1:13" ht="25.15" customHeight="1" x14ac:dyDescent="0.2">
      <c r="A504" s="51"/>
      <c r="B504" s="52"/>
      <c r="C504" s="13" t="s">
        <v>166</v>
      </c>
      <c r="D504" s="53"/>
      <c r="E504" s="24">
        <v>0</v>
      </c>
      <c r="F504" s="24">
        <v>0</v>
      </c>
      <c r="G504" s="24">
        <v>0</v>
      </c>
      <c r="H504" s="24">
        <v>0</v>
      </c>
      <c r="I504" s="24">
        <v>0</v>
      </c>
      <c r="J504" s="24">
        <v>0</v>
      </c>
      <c r="K504" s="24">
        <f t="shared" si="15"/>
        <v>0</v>
      </c>
      <c r="L504" s="50"/>
      <c r="M504" s="50"/>
    </row>
    <row r="505" spans="1:13" ht="25.15" customHeight="1" x14ac:dyDescent="0.2">
      <c r="A505" s="51"/>
      <c r="B505" s="52"/>
      <c r="C505" s="13" t="s">
        <v>167</v>
      </c>
      <c r="D505" s="53"/>
      <c r="E505" s="24">
        <v>5443.6</v>
      </c>
      <c r="F505" s="24">
        <v>0</v>
      </c>
      <c r="G505" s="24">
        <v>0</v>
      </c>
      <c r="H505" s="24">
        <v>0</v>
      </c>
      <c r="I505" s="24">
        <v>0</v>
      </c>
      <c r="J505" s="24">
        <v>0</v>
      </c>
      <c r="K505" s="24">
        <f t="shared" si="15"/>
        <v>5443.6</v>
      </c>
      <c r="L505" s="50"/>
      <c r="M505" s="50"/>
    </row>
    <row r="506" spans="1:13" ht="25.15" customHeight="1" x14ac:dyDescent="0.2">
      <c r="A506" s="51"/>
      <c r="B506" s="52"/>
      <c r="C506" s="13" t="s">
        <v>168</v>
      </c>
      <c r="D506" s="53"/>
      <c r="E506" s="24">
        <v>0</v>
      </c>
      <c r="F506" s="24">
        <v>0</v>
      </c>
      <c r="G506" s="24">
        <v>0</v>
      </c>
      <c r="H506" s="24">
        <v>0</v>
      </c>
      <c r="I506" s="24">
        <v>0</v>
      </c>
      <c r="J506" s="24">
        <v>0</v>
      </c>
      <c r="K506" s="24">
        <f t="shared" si="15"/>
        <v>0</v>
      </c>
      <c r="L506" s="50"/>
      <c r="M506" s="50"/>
    </row>
    <row r="507" spans="1:13" x14ac:dyDescent="0.2">
      <c r="A507" s="51" t="s">
        <v>34</v>
      </c>
      <c r="B507" s="52" t="s">
        <v>224</v>
      </c>
      <c r="C507" s="13" t="s">
        <v>122</v>
      </c>
      <c r="D507" s="53" t="s">
        <v>149</v>
      </c>
      <c r="E507" s="24">
        <v>96774.700000000012</v>
      </c>
      <c r="F507" s="24">
        <v>37071.279999999999</v>
      </c>
      <c r="G507" s="24">
        <v>0</v>
      </c>
      <c r="H507" s="24">
        <v>0</v>
      </c>
      <c r="I507" s="24">
        <v>0</v>
      </c>
      <c r="J507" s="24">
        <v>0</v>
      </c>
      <c r="K507" s="24">
        <f t="shared" si="15"/>
        <v>133845.98000000001</v>
      </c>
      <c r="L507" s="50" t="s">
        <v>139</v>
      </c>
      <c r="M507" s="50" t="s">
        <v>150</v>
      </c>
    </row>
    <row r="508" spans="1:13" x14ac:dyDescent="0.2">
      <c r="A508" s="51"/>
      <c r="B508" s="52"/>
      <c r="C508" s="13" t="s">
        <v>165</v>
      </c>
      <c r="D508" s="53"/>
      <c r="E508" s="24">
        <v>96100.6</v>
      </c>
      <c r="F508" s="24">
        <v>36700.57</v>
      </c>
      <c r="G508" s="24">
        <v>0</v>
      </c>
      <c r="H508" s="24">
        <v>0</v>
      </c>
      <c r="I508" s="24">
        <v>0</v>
      </c>
      <c r="J508" s="24">
        <v>0</v>
      </c>
      <c r="K508" s="24">
        <f t="shared" si="15"/>
        <v>132801.17000000001</v>
      </c>
      <c r="L508" s="50"/>
      <c r="M508" s="50"/>
    </row>
    <row r="509" spans="1:13" x14ac:dyDescent="0.2">
      <c r="A509" s="51"/>
      <c r="B509" s="52"/>
      <c r="C509" s="13" t="s">
        <v>166</v>
      </c>
      <c r="D509" s="53"/>
      <c r="E509" s="24">
        <v>194.1</v>
      </c>
      <c r="F509" s="24">
        <v>74.14</v>
      </c>
      <c r="G509" s="24">
        <v>0</v>
      </c>
      <c r="H509" s="24">
        <v>0</v>
      </c>
      <c r="I509" s="24">
        <v>0</v>
      </c>
      <c r="J509" s="24">
        <v>0</v>
      </c>
      <c r="K509" s="24">
        <f t="shared" si="15"/>
        <v>268.24</v>
      </c>
      <c r="L509" s="50"/>
      <c r="M509" s="50"/>
    </row>
    <row r="510" spans="1:13" x14ac:dyDescent="0.2">
      <c r="A510" s="51"/>
      <c r="B510" s="52"/>
      <c r="C510" s="13" t="s">
        <v>167</v>
      </c>
      <c r="D510" s="53"/>
      <c r="E510" s="24">
        <v>480</v>
      </c>
      <c r="F510" s="24">
        <v>296.57</v>
      </c>
      <c r="G510" s="24">
        <v>0</v>
      </c>
      <c r="H510" s="24">
        <v>0</v>
      </c>
      <c r="I510" s="24">
        <v>0</v>
      </c>
      <c r="J510" s="24">
        <v>0</v>
      </c>
      <c r="K510" s="24">
        <f t="shared" si="15"/>
        <v>776.56999999999994</v>
      </c>
      <c r="L510" s="50"/>
      <c r="M510" s="50"/>
    </row>
    <row r="511" spans="1:13" x14ac:dyDescent="0.2">
      <c r="A511" s="51"/>
      <c r="B511" s="52"/>
      <c r="C511" s="13" t="s">
        <v>168</v>
      </c>
      <c r="D511" s="53"/>
      <c r="E511" s="24">
        <v>0</v>
      </c>
      <c r="F511" s="24">
        <v>0</v>
      </c>
      <c r="G511" s="24">
        <v>0</v>
      </c>
      <c r="H511" s="24">
        <v>0</v>
      </c>
      <c r="I511" s="24">
        <v>0</v>
      </c>
      <c r="J511" s="24">
        <v>0</v>
      </c>
      <c r="K511" s="24">
        <f t="shared" si="15"/>
        <v>0</v>
      </c>
      <c r="L511" s="50"/>
      <c r="M511" s="50"/>
    </row>
    <row r="512" spans="1:13" ht="15.6" customHeight="1" x14ac:dyDescent="0.2">
      <c r="A512" s="51" t="s">
        <v>35</v>
      </c>
      <c r="B512" s="52" t="s">
        <v>243</v>
      </c>
      <c r="C512" s="13" t="s">
        <v>122</v>
      </c>
      <c r="D512" s="53" t="s">
        <v>229</v>
      </c>
      <c r="E512" s="24">
        <v>90.78</v>
      </c>
      <c r="F512" s="24">
        <v>0</v>
      </c>
      <c r="G512" s="24">
        <v>0</v>
      </c>
      <c r="H512" s="24">
        <v>0</v>
      </c>
      <c r="I512" s="24">
        <v>0</v>
      </c>
      <c r="J512" s="24">
        <v>0</v>
      </c>
      <c r="K512" s="24">
        <f t="shared" si="15"/>
        <v>90.78</v>
      </c>
      <c r="L512" s="50" t="s">
        <v>137</v>
      </c>
      <c r="M512" s="50" t="s">
        <v>150</v>
      </c>
    </row>
    <row r="513" spans="1:13" x14ac:dyDescent="0.2">
      <c r="A513" s="51"/>
      <c r="B513" s="52"/>
      <c r="C513" s="13" t="s">
        <v>165</v>
      </c>
      <c r="D513" s="53"/>
      <c r="E513" s="24">
        <v>0</v>
      </c>
      <c r="F513" s="24">
        <v>0</v>
      </c>
      <c r="G513" s="24">
        <v>0</v>
      </c>
      <c r="H513" s="24">
        <v>0</v>
      </c>
      <c r="I513" s="24">
        <v>0</v>
      </c>
      <c r="J513" s="24">
        <v>0</v>
      </c>
      <c r="K513" s="24">
        <f t="shared" si="15"/>
        <v>0</v>
      </c>
      <c r="L513" s="50"/>
      <c r="M513" s="50"/>
    </row>
    <row r="514" spans="1:13" x14ac:dyDescent="0.2">
      <c r="A514" s="51"/>
      <c r="B514" s="52"/>
      <c r="C514" s="13" t="s">
        <v>166</v>
      </c>
      <c r="D514" s="53"/>
      <c r="E514" s="24">
        <v>0</v>
      </c>
      <c r="F514" s="24">
        <v>0</v>
      </c>
      <c r="G514" s="24">
        <v>0</v>
      </c>
      <c r="H514" s="24">
        <v>0</v>
      </c>
      <c r="I514" s="24">
        <v>0</v>
      </c>
      <c r="J514" s="24">
        <v>0</v>
      </c>
      <c r="K514" s="24">
        <f t="shared" si="15"/>
        <v>0</v>
      </c>
      <c r="L514" s="50"/>
      <c r="M514" s="50"/>
    </row>
    <row r="515" spans="1:13" x14ac:dyDescent="0.2">
      <c r="A515" s="51"/>
      <c r="B515" s="52"/>
      <c r="C515" s="13" t="s">
        <v>167</v>
      </c>
      <c r="D515" s="53"/>
      <c r="E515" s="24">
        <v>90.78</v>
      </c>
      <c r="F515" s="24">
        <v>0</v>
      </c>
      <c r="G515" s="24">
        <v>0</v>
      </c>
      <c r="H515" s="24">
        <v>0</v>
      </c>
      <c r="I515" s="24">
        <v>0</v>
      </c>
      <c r="J515" s="24">
        <v>0</v>
      </c>
      <c r="K515" s="24">
        <f t="shared" si="15"/>
        <v>90.78</v>
      </c>
      <c r="L515" s="50"/>
      <c r="M515" s="50"/>
    </row>
    <row r="516" spans="1:13" x14ac:dyDescent="0.2">
      <c r="A516" s="51"/>
      <c r="B516" s="52"/>
      <c r="C516" s="13" t="s">
        <v>168</v>
      </c>
      <c r="D516" s="53"/>
      <c r="E516" s="24">
        <v>0</v>
      </c>
      <c r="F516" s="24">
        <v>0</v>
      </c>
      <c r="G516" s="24">
        <v>0</v>
      </c>
      <c r="H516" s="24">
        <v>0</v>
      </c>
      <c r="I516" s="24">
        <v>0</v>
      </c>
      <c r="J516" s="24">
        <v>0</v>
      </c>
      <c r="K516" s="24">
        <f t="shared" si="15"/>
        <v>0</v>
      </c>
      <c r="L516" s="50"/>
      <c r="M516" s="50"/>
    </row>
    <row r="517" spans="1:13" ht="19.149999999999999" customHeight="1" x14ac:dyDescent="0.2">
      <c r="A517" s="51" t="s">
        <v>36</v>
      </c>
      <c r="B517" s="52" t="s">
        <v>285</v>
      </c>
      <c r="C517" s="13" t="s">
        <v>122</v>
      </c>
      <c r="D517" s="53" t="s">
        <v>295</v>
      </c>
      <c r="E517" s="24">
        <v>90.5</v>
      </c>
      <c r="F517" s="24">
        <v>0</v>
      </c>
      <c r="G517" s="24">
        <v>0</v>
      </c>
      <c r="H517" s="24">
        <v>0</v>
      </c>
      <c r="I517" s="24">
        <v>0</v>
      </c>
      <c r="J517" s="24">
        <v>0</v>
      </c>
      <c r="K517" s="24">
        <f t="shared" si="15"/>
        <v>90.5</v>
      </c>
      <c r="L517" s="50" t="s">
        <v>139</v>
      </c>
      <c r="M517" s="50" t="s">
        <v>61</v>
      </c>
    </row>
    <row r="518" spans="1:13" ht="19.149999999999999" customHeight="1" x14ac:dyDescent="0.2">
      <c r="A518" s="51"/>
      <c r="B518" s="52"/>
      <c r="C518" s="13" t="s">
        <v>165</v>
      </c>
      <c r="D518" s="53"/>
      <c r="E518" s="24">
        <v>0</v>
      </c>
      <c r="F518" s="24">
        <v>0</v>
      </c>
      <c r="G518" s="24">
        <v>0</v>
      </c>
      <c r="H518" s="24">
        <v>0</v>
      </c>
      <c r="I518" s="24">
        <v>0</v>
      </c>
      <c r="J518" s="24">
        <v>0</v>
      </c>
      <c r="K518" s="24">
        <f t="shared" si="15"/>
        <v>0</v>
      </c>
      <c r="L518" s="50"/>
      <c r="M518" s="50"/>
    </row>
    <row r="519" spans="1:13" ht="19.149999999999999" customHeight="1" x14ac:dyDescent="0.2">
      <c r="A519" s="51"/>
      <c r="B519" s="52"/>
      <c r="C519" s="13" t="s">
        <v>166</v>
      </c>
      <c r="D519" s="53"/>
      <c r="E519" s="24">
        <v>0</v>
      </c>
      <c r="F519" s="24">
        <v>0</v>
      </c>
      <c r="G519" s="24">
        <v>0</v>
      </c>
      <c r="H519" s="24">
        <v>0</v>
      </c>
      <c r="I519" s="24">
        <v>0</v>
      </c>
      <c r="J519" s="24">
        <v>0</v>
      </c>
      <c r="K519" s="24">
        <f t="shared" si="15"/>
        <v>0</v>
      </c>
      <c r="L519" s="50"/>
      <c r="M519" s="50"/>
    </row>
    <row r="520" spans="1:13" ht="19.149999999999999" customHeight="1" x14ac:dyDescent="0.2">
      <c r="A520" s="51"/>
      <c r="B520" s="52"/>
      <c r="C520" s="13" t="s">
        <v>167</v>
      </c>
      <c r="D520" s="53"/>
      <c r="E520" s="24">
        <v>90.5</v>
      </c>
      <c r="F520" s="24">
        <v>0</v>
      </c>
      <c r="G520" s="24">
        <v>0</v>
      </c>
      <c r="H520" s="24">
        <v>0</v>
      </c>
      <c r="I520" s="24">
        <v>0</v>
      </c>
      <c r="J520" s="24">
        <v>0</v>
      </c>
      <c r="K520" s="24">
        <f t="shared" si="15"/>
        <v>90.5</v>
      </c>
      <c r="L520" s="50"/>
      <c r="M520" s="50"/>
    </row>
    <row r="521" spans="1:13" ht="19.149999999999999" customHeight="1" x14ac:dyDescent="0.2">
      <c r="A521" s="51"/>
      <c r="B521" s="52"/>
      <c r="C521" s="13" t="s">
        <v>168</v>
      </c>
      <c r="D521" s="53"/>
      <c r="E521" s="24">
        <v>0</v>
      </c>
      <c r="F521" s="24">
        <v>0</v>
      </c>
      <c r="G521" s="24">
        <v>0</v>
      </c>
      <c r="H521" s="24">
        <v>0</v>
      </c>
      <c r="I521" s="24">
        <v>0</v>
      </c>
      <c r="J521" s="24">
        <v>0</v>
      </c>
      <c r="K521" s="24">
        <f t="shared" si="15"/>
        <v>0</v>
      </c>
      <c r="L521" s="50"/>
      <c r="M521" s="50"/>
    </row>
    <row r="522" spans="1:13" ht="15.6" customHeight="1" x14ac:dyDescent="0.2">
      <c r="A522" s="51" t="s">
        <v>37</v>
      </c>
      <c r="B522" s="52" t="s">
        <v>284</v>
      </c>
      <c r="C522" s="13" t="s">
        <v>122</v>
      </c>
      <c r="D522" s="53" t="s">
        <v>295</v>
      </c>
      <c r="E522" s="24">
        <v>447.74</v>
      </c>
      <c r="F522" s="24">
        <v>0</v>
      </c>
      <c r="G522" s="24">
        <v>0</v>
      </c>
      <c r="H522" s="24">
        <v>0</v>
      </c>
      <c r="I522" s="24">
        <v>0</v>
      </c>
      <c r="J522" s="24">
        <v>0</v>
      </c>
      <c r="K522" s="24">
        <f t="shared" si="15"/>
        <v>447.74</v>
      </c>
      <c r="L522" s="50" t="s">
        <v>139</v>
      </c>
      <c r="M522" s="50" t="s">
        <v>61</v>
      </c>
    </row>
    <row r="523" spans="1:13" x14ac:dyDescent="0.2">
      <c r="A523" s="51"/>
      <c r="B523" s="52"/>
      <c r="C523" s="13" t="s">
        <v>165</v>
      </c>
      <c r="D523" s="53"/>
      <c r="E523" s="24">
        <v>0</v>
      </c>
      <c r="F523" s="24">
        <v>0</v>
      </c>
      <c r="G523" s="24">
        <v>0</v>
      </c>
      <c r="H523" s="24">
        <v>0</v>
      </c>
      <c r="I523" s="24">
        <v>0</v>
      </c>
      <c r="J523" s="24">
        <v>0</v>
      </c>
      <c r="K523" s="24">
        <f t="shared" si="15"/>
        <v>0</v>
      </c>
      <c r="L523" s="50"/>
      <c r="M523" s="50"/>
    </row>
    <row r="524" spans="1:13" x14ac:dyDescent="0.2">
      <c r="A524" s="51"/>
      <c r="B524" s="52"/>
      <c r="C524" s="13" t="s">
        <v>166</v>
      </c>
      <c r="D524" s="53"/>
      <c r="E524" s="24">
        <v>0</v>
      </c>
      <c r="F524" s="24">
        <v>0</v>
      </c>
      <c r="G524" s="24">
        <v>0</v>
      </c>
      <c r="H524" s="24">
        <v>0</v>
      </c>
      <c r="I524" s="24">
        <v>0</v>
      </c>
      <c r="J524" s="24">
        <v>0</v>
      </c>
      <c r="K524" s="24">
        <f t="shared" si="15"/>
        <v>0</v>
      </c>
      <c r="L524" s="50"/>
      <c r="M524" s="50"/>
    </row>
    <row r="525" spans="1:13" x14ac:dyDescent="0.2">
      <c r="A525" s="51"/>
      <c r="B525" s="52"/>
      <c r="C525" s="13" t="s">
        <v>167</v>
      </c>
      <c r="D525" s="53"/>
      <c r="E525" s="24">
        <v>447.74</v>
      </c>
      <c r="F525" s="24">
        <v>0</v>
      </c>
      <c r="G525" s="24">
        <v>0</v>
      </c>
      <c r="H525" s="24">
        <v>0</v>
      </c>
      <c r="I525" s="24">
        <v>0</v>
      </c>
      <c r="J525" s="24">
        <v>0</v>
      </c>
      <c r="K525" s="24">
        <f t="shared" si="15"/>
        <v>447.74</v>
      </c>
      <c r="L525" s="50"/>
      <c r="M525" s="50"/>
    </row>
    <row r="526" spans="1:13" x14ac:dyDescent="0.2">
      <c r="A526" s="51"/>
      <c r="B526" s="52"/>
      <c r="C526" s="13" t="s">
        <v>168</v>
      </c>
      <c r="D526" s="53"/>
      <c r="E526" s="24">
        <v>0</v>
      </c>
      <c r="F526" s="24">
        <v>0</v>
      </c>
      <c r="G526" s="24">
        <v>0</v>
      </c>
      <c r="H526" s="24">
        <v>0</v>
      </c>
      <c r="I526" s="24">
        <v>0</v>
      </c>
      <c r="J526" s="24">
        <v>0</v>
      </c>
      <c r="K526" s="24">
        <f t="shared" si="15"/>
        <v>0</v>
      </c>
      <c r="L526" s="50"/>
      <c r="M526" s="50"/>
    </row>
    <row r="527" spans="1:13" ht="15.6" customHeight="1" x14ac:dyDescent="0.2">
      <c r="A527" s="51" t="s">
        <v>38</v>
      </c>
      <c r="B527" s="52" t="s">
        <v>294</v>
      </c>
      <c r="C527" s="13" t="s">
        <v>122</v>
      </c>
      <c r="D527" s="53" t="s">
        <v>149</v>
      </c>
      <c r="E527" s="24">
        <v>237</v>
      </c>
      <c r="F527" s="24">
        <v>0</v>
      </c>
      <c r="G527" s="24">
        <v>0</v>
      </c>
      <c r="H527" s="24">
        <v>0</v>
      </c>
      <c r="I527" s="24">
        <v>0</v>
      </c>
      <c r="J527" s="24">
        <v>0</v>
      </c>
      <c r="K527" s="24">
        <f t="shared" si="15"/>
        <v>237</v>
      </c>
      <c r="L527" s="50" t="s">
        <v>139</v>
      </c>
      <c r="M527" s="50" t="s">
        <v>150</v>
      </c>
    </row>
    <row r="528" spans="1:13" x14ac:dyDescent="0.2">
      <c r="A528" s="51"/>
      <c r="B528" s="52"/>
      <c r="C528" s="13" t="s">
        <v>165</v>
      </c>
      <c r="D528" s="53"/>
      <c r="E528" s="24">
        <v>0</v>
      </c>
      <c r="F528" s="24">
        <v>0</v>
      </c>
      <c r="G528" s="24">
        <v>0</v>
      </c>
      <c r="H528" s="24">
        <v>0</v>
      </c>
      <c r="I528" s="24">
        <v>0</v>
      </c>
      <c r="J528" s="24">
        <v>0</v>
      </c>
      <c r="K528" s="24">
        <f t="shared" si="15"/>
        <v>0</v>
      </c>
      <c r="L528" s="50"/>
      <c r="M528" s="50"/>
    </row>
    <row r="529" spans="1:13" x14ac:dyDescent="0.2">
      <c r="A529" s="51"/>
      <c r="B529" s="52"/>
      <c r="C529" s="13" t="s">
        <v>166</v>
      </c>
      <c r="D529" s="53"/>
      <c r="E529" s="24">
        <v>0</v>
      </c>
      <c r="F529" s="24">
        <v>0</v>
      </c>
      <c r="G529" s="24">
        <v>0</v>
      </c>
      <c r="H529" s="24">
        <v>0</v>
      </c>
      <c r="I529" s="24">
        <v>0</v>
      </c>
      <c r="J529" s="24">
        <v>0</v>
      </c>
      <c r="K529" s="24">
        <f t="shared" si="15"/>
        <v>0</v>
      </c>
      <c r="L529" s="50"/>
      <c r="M529" s="50"/>
    </row>
    <row r="530" spans="1:13" x14ac:dyDescent="0.2">
      <c r="A530" s="51"/>
      <c r="B530" s="52"/>
      <c r="C530" s="13" t="s">
        <v>167</v>
      </c>
      <c r="D530" s="53"/>
      <c r="E530" s="24">
        <v>237</v>
      </c>
      <c r="F530" s="24">
        <v>0</v>
      </c>
      <c r="G530" s="24">
        <v>0</v>
      </c>
      <c r="H530" s="24">
        <v>0</v>
      </c>
      <c r="I530" s="24">
        <v>0</v>
      </c>
      <c r="J530" s="24">
        <v>0</v>
      </c>
      <c r="K530" s="24">
        <f t="shared" si="15"/>
        <v>237</v>
      </c>
      <c r="L530" s="50"/>
      <c r="M530" s="50"/>
    </row>
    <row r="531" spans="1:13" x14ac:dyDescent="0.2">
      <c r="A531" s="51"/>
      <c r="B531" s="52"/>
      <c r="C531" s="13" t="s">
        <v>168</v>
      </c>
      <c r="D531" s="53"/>
      <c r="E531" s="24">
        <v>0</v>
      </c>
      <c r="F531" s="24">
        <v>0</v>
      </c>
      <c r="G531" s="24">
        <v>0</v>
      </c>
      <c r="H531" s="24">
        <v>0</v>
      </c>
      <c r="I531" s="24">
        <v>0</v>
      </c>
      <c r="J531" s="24">
        <v>0</v>
      </c>
      <c r="K531" s="24">
        <f t="shared" si="15"/>
        <v>0</v>
      </c>
      <c r="L531" s="50"/>
      <c r="M531" s="50"/>
    </row>
    <row r="532" spans="1:13" x14ac:dyDescent="0.2">
      <c r="A532" s="51" t="s">
        <v>39</v>
      </c>
      <c r="B532" s="52" t="s">
        <v>297</v>
      </c>
      <c r="C532" s="13" t="s">
        <v>122</v>
      </c>
      <c r="D532" s="53" t="s">
        <v>149</v>
      </c>
      <c r="E532" s="24">
        <v>395</v>
      </c>
      <c r="F532" s="24">
        <v>0</v>
      </c>
      <c r="G532" s="24">
        <v>0</v>
      </c>
      <c r="H532" s="24">
        <v>0</v>
      </c>
      <c r="I532" s="24">
        <v>0</v>
      </c>
      <c r="J532" s="24">
        <v>0</v>
      </c>
      <c r="K532" s="24">
        <f t="shared" si="15"/>
        <v>395</v>
      </c>
      <c r="L532" s="50" t="s">
        <v>139</v>
      </c>
      <c r="M532" s="50" t="s">
        <v>150</v>
      </c>
    </row>
    <row r="533" spans="1:13" x14ac:dyDescent="0.2">
      <c r="A533" s="51"/>
      <c r="B533" s="52"/>
      <c r="C533" s="13" t="s">
        <v>165</v>
      </c>
      <c r="D533" s="53"/>
      <c r="E533" s="24">
        <v>0</v>
      </c>
      <c r="F533" s="24">
        <v>0</v>
      </c>
      <c r="G533" s="24">
        <v>0</v>
      </c>
      <c r="H533" s="24">
        <v>0</v>
      </c>
      <c r="I533" s="24">
        <v>0</v>
      </c>
      <c r="J533" s="24">
        <v>0</v>
      </c>
      <c r="K533" s="24">
        <f t="shared" si="15"/>
        <v>0</v>
      </c>
      <c r="L533" s="50"/>
      <c r="M533" s="50"/>
    </row>
    <row r="534" spans="1:13" x14ac:dyDescent="0.2">
      <c r="A534" s="51"/>
      <c r="B534" s="52"/>
      <c r="C534" s="13" t="s">
        <v>166</v>
      </c>
      <c r="D534" s="53"/>
      <c r="E534" s="24">
        <v>0</v>
      </c>
      <c r="F534" s="24">
        <v>0</v>
      </c>
      <c r="G534" s="24">
        <v>0</v>
      </c>
      <c r="H534" s="24">
        <v>0</v>
      </c>
      <c r="I534" s="24">
        <v>0</v>
      </c>
      <c r="J534" s="24">
        <v>0</v>
      </c>
      <c r="K534" s="24">
        <f t="shared" si="15"/>
        <v>0</v>
      </c>
      <c r="L534" s="50"/>
      <c r="M534" s="50"/>
    </row>
    <row r="535" spans="1:13" x14ac:dyDescent="0.2">
      <c r="A535" s="51"/>
      <c r="B535" s="52"/>
      <c r="C535" s="13" t="s">
        <v>167</v>
      </c>
      <c r="D535" s="53"/>
      <c r="E535" s="24">
        <v>395</v>
      </c>
      <c r="F535" s="24">
        <v>0</v>
      </c>
      <c r="G535" s="24">
        <v>0</v>
      </c>
      <c r="H535" s="24">
        <v>0</v>
      </c>
      <c r="I535" s="24">
        <v>0</v>
      </c>
      <c r="J535" s="24">
        <v>0</v>
      </c>
      <c r="K535" s="24">
        <f t="shared" si="15"/>
        <v>395</v>
      </c>
      <c r="L535" s="50"/>
      <c r="M535" s="50"/>
    </row>
    <row r="536" spans="1:13" x14ac:dyDescent="0.2">
      <c r="A536" s="51"/>
      <c r="B536" s="52"/>
      <c r="C536" s="13" t="s">
        <v>168</v>
      </c>
      <c r="D536" s="53"/>
      <c r="E536" s="24">
        <v>0</v>
      </c>
      <c r="F536" s="24">
        <v>0</v>
      </c>
      <c r="G536" s="24">
        <v>0</v>
      </c>
      <c r="H536" s="24">
        <v>0</v>
      </c>
      <c r="I536" s="24">
        <v>0</v>
      </c>
      <c r="J536" s="24">
        <v>0</v>
      </c>
      <c r="K536" s="24">
        <f t="shared" si="15"/>
        <v>0</v>
      </c>
      <c r="L536" s="50"/>
      <c r="M536" s="50"/>
    </row>
    <row r="537" spans="1:13" x14ac:dyDescent="0.2">
      <c r="A537" s="51" t="s">
        <v>40</v>
      </c>
      <c r="B537" s="52" t="s">
        <v>296</v>
      </c>
      <c r="C537" s="13" t="s">
        <v>122</v>
      </c>
      <c r="D537" s="53" t="s">
        <v>149</v>
      </c>
      <c r="E537" s="24">
        <v>395</v>
      </c>
      <c r="F537" s="24">
        <v>0</v>
      </c>
      <c r="G537" s="24">
        <v>0</v>
      </c>
      <c r="H537" s="24">
        <v>0</v>
      </c>
      <c r="I537" s="24">
        <v>0</v>
      </c>
      <c r="J537" s="24">
        <v>0</v>
      </c>
      <c r="K537" s="24">
        <f t="shared" si="15"/>
        <v>395</v>
      </c>
      <c r="L537" s="50" t="s">
        <v>139</v>
      </c>
      <c r="M537" s="50" t="s">
        <v>150</v>
      </c>
    </row>
    <row r="538" spans="1:13" x14ac:dyDescent="0.2">
      <c r="A538" s="51"/>
      <c r="B538" s="52"/>
      <c r="C538" s="13" t="s">
        <v>165</v>
      </c>
      <c r="D538" s="53"/>
      <c r="E538" s="24">
        <v>0</v>
      </c>
      <c r="F538" s="24">
        <v>0</v>
      </c>
      <c r="G538" s="24">
        <v>0</v>
      </c>
      <c r="H538" s="24">
        <v>0</v>
      </c>
      <c r="I538" s="24">
        <v>0</v>
      </c>
      <c r="J538" s="24">
        <v>0</v>
      </c>
      <c r="K538" s="24">
        <f t="shared" si="15"/>
        <v>0</v>
      </c>
      <c r="L538" s="50"/>
      <c r="M538" s="50"/>
    </row>
    <row r="539" spans="1:13" x14ac:dyDescent="0.2">
      <c r="A539" s="51"/>
      <c r="B539" s="52"/>
      <c r="C539" s="13" t="s">
        <v>166</v>
      </c>
      <c r="D539" s="53"/>
      <c r="E539" s="24">
        <v>0</v>
      </c>
      <c r="F539" s="24">
        <v>0</v>
      </c>
      <c r="G539" s="24">
        <v>0</v>
      </c>
      <c r="H539" s="24">
        <v>0</v>
      </c>
      <c r="I539" s="24">
        <v>0</v>
      </c>
      <c r="J539" s="24">
        <v>0</v>
      </c>
      <c r="K539" s="24">
        <f t="shared" si="15"/>
        <v>0</v>
      </c>
      <c r="L539" s="50"/>
      <c r="M539" s="50"/>
    </row>
    <row r="540" spans="1:13" x14ac:dyDescent="0.2">
      <c r="A540" s="51"/>
      <c r="B540" s="52"/>
      <c r="C540" s="13" t="s">
        <v>167</v>
      </c>
      <c r="D540" s="53"/>
      <c r="E540" s="24">
        <v>395</v>
      </c>
      <c r="F540" s="24">
        <v>0</v>
      </c>
      <c r="G540" s="24">
        <v>0</v>
      </c>
      <c r="H540" s="24">
        <v>0</v>
      </c>
      <c r="I540" s="24">
        <v>0</v>
      </c>
      <c r="J540" s="24">
        <v>0</v>
      </c>
      <c r="K540" s="24">
        <f t="shared" si="15"/>
        <v>395</v>
      </c>
      <c r="L540" s="50"/>
      <c r="M540" s="50"/>
    </row>
    <row r="541" spans="1:13" x14ac:dyDescent="0.2">
      <c r="A541" s="51"/>
      <c r="B541" s="52"/>
      <c r="C541" s="13" t="s">
        <v>168</v>
      </c>
      <c r="D541" s="53"/>
      <c r="E541" s="24">
        <v>0</v>
      </c>
      <c r="F541" s="24">
        <v>0</v>
      </c>
      <c r="G541" s="24">
        <v>0</v>
      </c>
      <c r="H541" s="24">
        <v>0</v>
      </c>
      <c r="I541" s="24">
        <v>0</v>
      </c>
      <c r="J541" s="24">
        <v>0</v>
      </c>
      <c r="K541" s="24">
        <f t="shared" si="15"/>
        <v>0</v>
      </c>
      <c r="L541" s="50"/>
      <c r="M541" s="50"/>
    </row>
    <row r="542" spans="1:13" x14ac:dyDescent="0.2">
      <c r="A542" s="51" t="s">
        <v>41</v>
      </c>
      <c r="B542" s="52" t="s">
        <v>299</v>
      </c>
      <c r="C542" s="13" t="s">
        <v>122</v>
      </c>
      <c r="D542" s="53" t="s">
        <v>149</v>
      </c>
      <c r="E542" s="24">
        <v>237</v>
      </c>
      <c r="F542" s="24">
        <v>0</v>
      </c>
      <c r="G542" s="24">
        <v>0</v>
      </c>
      <c r="H542" s="24">
        <v>0</v>
      </c>
      <c r="I542" s="24">
        <v>0</v>
      </c>
      <c r="J542" s="24">
        <v>0</v>
      </c>
      <c r="K542" s="24">
        <f t="shared" si="15"/>
        <v>237</v>
      </c>
      <c r="L542" s="50" t="s">
        <v>139</v>
      </c>
      <c r="M542" s="50" t="s">
        <v>150</v>
      </c>
    </row>
    <row r="543" spans="1:13" x14ac:dyDescent="0.2">
      <c r="A543" s="51"/>
      <c r="B543" s="52"/>
      <c r="C543" s="13" t="s">
        <v>165</v>
      </c>
      <c r="D543" s="53"/>
      <c r="E543" s="24">
        <v>0</v>
      </c>
      <c r="F543" s="24">
        <v>0</v>
      </c>
      <c r="G543" s="24">
        <v>0</v>
      </c>
      <c r="H543" s="24">
        <v>0</v>
      </c>
      <c r="I543" s="24">
        <v>0</v>
      </c>
      <c r="J543" s="24">
        <v>0</v>
      </c>
      <c r="K543" s="24">
        <f t="shared" si="15"/>
        <v>0</v>
      </c>
      <c r="L543" s="50"/>
      <c r="M543" s="50"/>
    </row>
    <row r="544" spans="1:13" x14ac:dyDescent="0.2">
      <c r="A544" s="51"/>
      <c r="B544" s="52"/>
      <c r="C544" s="13" t="s">
        <v>166</v>
      </c>
      <c r="D544" s="53"/>
      <c r="E544" s="24">
        <v>0</v>
      </c>
      <c r="F544" s="24">
        <v>0</v>
      </c>
      <c r="G544" s="24">
        <v>0</v>
      </c>
      <c r="H544" s="24">
        <v>0</v>
      </c>
      <c r="I544" s="24">
        <v>0</v>
      </c>
      <c r="J544" s="24">
        <v>0</v>
      </c>
      <c r="K544" s="24">
        <f t="shared" si="15"/>
        <v>0</v>
      </c>
      <c r="L544" s="50"/>
      <c r="M544" s="50"/>
    </row>
    <row r="545" spans="1:13" x14ac:dyDescent="0.2">
      <c r="A545" s="51"/>
      <c r="B545" s="52"/>
      <c r="C545" s="13" t="s">
        <v>167</v>
      </c>
      <c r="D545" s="53"/>
      <c r="E545" s="24">
        <v>237</v>
      </c>
      <c r="F545" s="24">
        <v>0</v>
      </c>
      <c r="G545" s="24">
        <v>0</v>
      </c>
      <c r="H545" s="24">
        <v>0</v>
      </c>
      <c r="I545" s="24">
        <v>0</v>
      </c>
      <c r="J545" s="24">
        <v>0</v>
      </c>
      <c r="K545" s="24">
        <f t="shared" si="15"/>
        <v>237</v>
      </c>
      <c r="L545" s="50"/>
      <c r="M545" s="50"/>
    </row>
    <row r="546" spans="1:13" x14ac:dyDescent="0.2">
      <c r="A546" s="51"/>
      <c r="B546" s="52"/>
      <c r="C546" s="13" t="s">
        <v>168</v>
      </c>
      <c r="D546" s="53"/>
      <c r="E546" s="24">
        <v>0</v>
      </c>
      <c r="F546" s="24">
        <v>0</v>
      </c>
      <c r="G546" s="24">
        <v>0</v>
      </c>
      <c r="H546" s="24">
        <v>0</v>
      </c>
      <c r="I546" s="24">
        <v>0</v>
      </c>
      <c r="J546" s="24">
        <v>0</v>
      </c>
      <c r="K546" s="24">
        <f t="shared" si="15"/>
        <v>0</v>
      </c>
      <c r="L546" s="50"/>
      <c r="M546" s="50"/>
    </row>
    <row r="547" spans="1:13" x14ac:dyDescent="0.2">
      <c r="A547" s="51" t="s">
        <v>42</v>
      </c>
      <c r="B547" s="52" t="s">
        <v>300</v>
      </c>
      <c r="C547" s="13" t="s">
        <v>122</v>
      </c>
      <c r="D547" s="53" t="s">
        <v>149</v>
      </c>
      <c r="E547" s="24">
        <v>158</v>
      </c>
      <c r="F547" s="24">
        <v>0</v>
      </c>
      <c r="G547" s="24">
        <v>0</v>
      </c>
      <c r="H547" s="24">
        <v>0</v>
      </c>
      <c r="I547" s="24">
        <v>0</v>
      </c>
      <c r="J547" s="24">
        <v>0</v>
      </c>
      <c r="K547" s="24">
        <f t="shared" si="15"/>
        <v>158</v>
      </c>
      <c r="L547" s="50" t="s">
        <v>139</v>
      </c>
      <c r="M547" s="50" t="s">
        <v>150</v>
      </c>
    </row>
    <row r="548" spans="1:13" x14ac:dyDescent="0.2">
      <c r="A548" s="51"/>
      <c r="B548" s="52"/>
      <c r="C548" s="13" t="s">
        <v>165</v>
      </c>
      <c r="D548" s="53"/>
      <c r="E548" s="24">
        <v>0</v>
      </c>
      <c r="F548" s="24">
        <v>0</v>
      </c>
      <c r="G548" s="24">
        <v>0</v>
      </c>
      <c r="H548" s="24">
        <v>0</v>
      </c>
      <c r="I548" s="24">
        <v>0</v>
      </c>
      <c r="J548" s="24">
        <v>0</v>
      </c>
      <c r="K548" s="24">
        <f t="shared" si="15"/>
        <v>0</v>
      </c>
      <c r="L548" s="50"/>
      <c r="M548" s="50"/>
    </row>
    <row r="549" spans="1:13" x14ac:dyDescent="0.2">
      <c r="A549" s="51"/>
      <c r="B549" s="52"/>
      <c r="C549" s="13" t="s">
        <v>166</v>
      </c>
      <c r="D549" s="53"/>
      <c r="E549" s="24">
        <v>0</v>
      </c>
      <c r="F549" s="24">
        <v>0</v>
      </c>
      <c r="G549" s="24">
        <v>0</v>
      </c>
      <c r="H549" s="24">
        <v>0</v>
      </c>
      <c r="I549" s="24">
        <v>0</v>
      </c>
      <c r="J549" s="24">
        <v>0</v>
      </c>
      <c r="K549" s="24">
        <f t="shared" si="15"/>
        <v>0</v>
      </c>
      <c r="L549" s="50"/>
      <c r="M549" s="50"/>
    </row>
    <row r="550" spans="1:13" x14ac:dyDescent="0.2">
      <c r="A550" s="51"/>
      <c r="B550" s="52"/>
      <c r="C550" s="13" t="s">
        <v>167</v>
      </c>
      <c r="D550" s="53"/>
      <c r="E550" s="24">
        <v>158</v>
      </c>
      <c r="F550" s="24">
        <v>0</v>
      </c>
      <c r="G550" s="24">
        <v>0</v>
      </c>
      <c r="H550" s="24">
        <v>0</v>
      </c>
      <c r="I550" s="24">
        <v>0</v>
      </c>
      <c r="J550" s="24">
        <v>0</v>
      </c>
      <c r="K550" s="24">
        <f t="shared" ref="K550:K613" si="16">SUM(E550:J550)</f>
        <v>158</v>
      </c>
      <c r="L550" s="50"/>
      <c r="M550" s="50"/>
    </row>
    <row r="551" spans="1:13" x14ac:dyDescent="0.2">
      <c r="A551" s="51"/>
      <c r="B551" s="52"/>
      <c r="C551" s="13" t="s">
        <v>168</v>
      </c>
      <c r="D551" s="53"/>
      <c r="E551" s="24">
        <v>0</v>
      </c>
      <c r="F551" s="24">
        <v>0</v>
      </c>
      <c r="G551" s="24">
        <v>0</v>
      </c>
      <c r="H551" s="24">
        <v>0</v>
      </c>
      <c r="I551" s="24">
        <v>0</v>
      </c>
      <c r="J551" s="24">
        <v>0</v>
      </c>
      <c r="K551" s="24">
        <f t="shared" si="16"/>
        <v>0</v>
      </c>
      <c r="L551" s="50"/>
      <c r="M551" s="50"/>
    </row>
    <row r="552" spans="1:13" x14ac:dyDescent="0.2">
      <c r="A552" s="51" t="s">
        <v>43</v>
      </c>
      <c r="B552" s="52" t="s">
        <v>301</v>
      </c>
      <c r="C552" s="13" t="s">
        <v>122</v>
      </c>
      <c r="D552" s="53" t="s">
        <v>149</v>
      </c>
      <c r="E552" s="24">
        <v>158</v>
      </c>
      <c r="F552" s="24">
        <v>0</v>
      </c>
      <c r="G552" s="24">
        <v>0</v>
      </c>
      <c r="H552" s="24">
        <v>0</v>
      </c>
      <c r="I552" s="24">
        <v>0</v>
      </c>
      <c r="J552" s="24">
        <v>0</v>
      </c>
      <c r="K552" s="24">
        <f t="shared" si="16"/>
        <v>158</v>
      </c>
      <c r="L552" s="50" t="s">
        <v>139</v>
      </c>
      <c r="M552" s="50" t="s">
        <v>150</v>
      </c>
    </row>
    <row r="553" spans="1:13" x14ac:dyDescent="0.2">
      <c r="A553" s="51"/>
      <c r="B553" s="52"/>
      <c r="C553" s="13" t="s">
        <v>165</v>
      </c>
      <c r="D553" s="53"/>
      <c r="E553" s="24">
        <v>0</v>
      </c>
      <c r="F553" s="24">
        <v>0</v>
      </c>
      <c r="G553" s="24">
        <v>0</v>
      </c>
      <c r="H553" s="24">
        <v>0</v>
      </c>
      <c r="I553" s="24">
        <v>0</v>
      </c>
      <c r="J553" s="24">
        <v>0</v>
      </c>
      <c r="K553" s="24">
        <f t="shared" si="16"/>
        <v>0</v>
      </c>
      <c r="L553" s="50"/>
      <c r="M553" s="50"/>
    </row>
    <row r="554" spans="1:13" x14ac:dyDescent="0.2">
      <c r="A554" s="51"/>
      <c r="B554" s="52"/>
      <c r="C554" s="13" t="s">
        <v>166</v>
      </c>
      <c r="D554" s="53"/>
      <c r="E554" s="24">
        <v>0</v>
      </c>
      <c r="F554" s="24">
        <v>0</v>
      </c>
      <c r="G554" s="24">
        <v>0</v>
      </c>
      <c r="H554" s="24">
        <v>0</v>
      </c>
      <c r="I554" s="24">
        <v>0</v>
      </c>
      <c r="J554" s="24">
        <v>0</v>
      </c>
      <c r="K554" s="24">
        <f t="shared" si="16"/>
        <v>0</v>
      </c>
      <c r="L554" s="50"/>
      <c r="M554" s="50"/>
    </row>
    <row r="555" spans="1:13" x14ac:dyDescent="0.2">
      <c r="A555" s="51"/>
      <c r="B555" s="52"/>
      <c r="C555" s="13" t="s">
        <v>167</v>
      </c>
      <c r="D555" s="53"/>
      <c r="E555" s="24">
        <v>158</v>
      </c>
      <c r="F555" s="24">
        <v>0</v>
      </c>
      <c r="G555" s="24">
        <v>0</v>
      </c>
      <c r="H555" s="24">
        <v>0</v>
      </c>
      <c r="I555" s="24">
        <v>0</v>
      </c>
      <c r="J555" s="24">
        <v>0</v>
      </c>
      <c r="K555" s="24">
        <f t="shared" si="16"/>
        <v>158</v>
      </c>
      <c r="L555" s="50"/>
      <c r="M555" s="50"/>
    </row>
    <row r="556" spans="1:13" x14ac:dyDescent="0.2">
      <c r="A556" s="51"/>
      <c r="B556" s="52"/>
      <c r="C556" s="13" t="s">
        <v>168</v>
      </c>
      <c r="D556" s="53"/>
      <c r="E556" s="24">
        <v>0</v>
      </c>
      <c r="F556" s="24">
        <v>0</v>
      </c>
      <c r="G556" s="24">
        <v>0</v>
      </c>
      <c r="H556" s="24">
        <v>0</v>
      </c>
      <c r="I556" s="24">
        <v>0</v>
      </c>
      <c r="J556" s="24">
        <v>0</v>
      </c>
      <c r="K556" s="24">
        <f t="shared" si="16"/>
        <v>0</v>
      </c>
      <c r="L556" s="50"/>
      <c r="M556" s="50"/>
    </row>
    <row r="557" spans="1:13" x14ac:dyDescent="0.2">
      <c r="A557" s="51" t="s">
        <v>44</v>
      </c>
      <c r="B557" s="52" t="s">
        <v>302</v>
      </c>
      <c r="C557" s="13" t="s">
        <v>122</v>
      </c>
      <c r="D557" s="53" t="s">
        <v>149</v>
      </c>
      <c r="E557" s="24">
        <v>790</v>
      </c>
      <c r="F557" s="24">
        <v>0</v>
      </c>
      <c r="G557" s="24">
        <v>0</v>
      </c>
      <c r="H557" s="24">
        <v>0</v>
      </c>
      <c r="I557" s="24">
        <v>0</v>
      </c>
      <c r="J557" s="24">
        <v>0</v>
      </c>
      <c r="K557" s="24">
        <f t="shared" si="16"/>
        <v>790</v>
      </c>
      <c r="L557" s="50" t="s">
        <v>139</v>
      </c>
      <c r="M557" s="50" t="s">
        <v>150</v>
      </c>
    </row>
    <row r="558" spans="1:13" x14ac:dyDescent="0.2">
      <c r="A558" s="51"/>
      <c r="B558" s="52"/>
      <c r="C558" s="13" t="s">
        <v>165</v>
      </c>
      <c r="D558" s="53"/>
      <c r="E558" s="24">
        <v>0</v>
      </c>
      <c r="F558" s="24">
        <v>0</v>
      </c>
      <c r="G558" s="24">
        <v>0</v>
      </c>
      <c r="H558" s="24">
        <v>0</v>
      </c>
      <c r="I558" s="24">
        <v>0</v>
      </c>
      <c r="J558" s="24">
        <v>0</v>
      </c>
      <c r="K558" s="24">
        <f t="shared" si="16"/>
        <v>0</v>
      </c>
      <c r="L558" s="50"/>
      <c r="M558" s="50"/>
    </row>
    <row r="559" spans="1:13" x14ac:dyDescent="0.2">
      <c r="A559" s="51"/>
      <c r="B559" s="52"/>
      <c r="C559" s="13" t="s">
        <v>166</v>
      </c>
      <c r="D559" s="53"/>
      <c r="E559" s="24">
        <v>0</v>
      </c>
      <c r="F559" s="24">
        <v>0</v>
      </c>
      <c r="G559" s="24">
        <v>0</v>
      </c>
      <c r="H559" s="24">
        <v>0</v>
      </c>
      <c r="I559" s="24">
        <v>0</v>
      </c>
      <c r="J559" s="24">
        <v>0</v>
      </c>
      <c r="K559" s="24">
        <f t="shared" si="16"/>
        <v>0</v>
      </c>
      <c r="L559" s="50"/>
      <c r="M559" s="50"/>
    </row>
    <row r="560" spans="1:13" x14ac:dyDescent="0.2">
      <c r="A560" s="51"/>
      <c r="B560" s="52"/>
      <c r="C560" s="13" t="s">
        <v>167</v>
      </c>
      <c r="D560" s="53"/>
      <c r="E560" s="24">
        <v>790</v>
      </c>
      <c r="F560" s="24">
        <v>0</v>
      </c>
      <c r="G560" s="24">
        <v>0</v>
      </c>
      <c r="H560" s="24">
        <v>0</v>
      </c>
      <c r="I560" s="24">
        <v>0</v>
      </c>
      <c r="J560" s="24">
        <v>0</v>
      </c>
      <c r="K560" s="24">
        <f t="shared" si="16"/>
        <v>790</v>
      </c>
      <c r="L560" s="50"/>
      <c r="M560" s="50"/>
    </row>
    <row r="561" spans="1:13" x14ac:dyDescent="0.2">
      <c r="A561" s="51"/>
      <c r="B561" s="52"/>
      <c r="C561" s="13" t="s">
        <v>168</v>
      </c>
      <c r="D561" s="53"/>
      <c r="E561" s="24">
        <v>0</v>
      </c>
      <c r="F561" s="24">
        <v>0</v>
      </c>
      <c r="G561" s="24">
        <v>0</v>
      </c>
      <c r="H561" s="24">
        <v>0</v>
      </c>
      <c r="I561" s="24">
        <v>0</v>
      </c>
      <c r="J561" s="24">
        <v>0</v>
      </c>
      <c r="K561" s="24">
        <f t="shared" si="16"/>
        <v>0</v>
      </c>
      <c r="L561" s="50"/>
      <c r="M561" s="50"/>
    </row>
    <row r="562" spans="1:13" x14ac:dyDescent="0.2">
      <c r="A562" s="51" t="s">
        <v>45</v>
      </c>
      <c r="B562" s="52" t="s">
        <v>303</v>
      </c>
      <c r="C562" s="13" t="s">
        <v>122</v>
      </c>
      <c r="D562" s="53" t="s">
        <v>149</v>
      </c>
      <c r="E562" s="24">
        <v>316</v>
      </c>
      <c r="F562" s="24">
        <v>0</v>
      </c>
      <c r="G562" s="24">
        <v>0</v>
      </c>
      <c r="H562" s="24">
        <v>0</v>
      </c>
      <c r="I562" s="24">
        <v>0</v>
      </c>
      <c r="J562" s="24">
        <v>0</v>
      </c>
      <c r="K562" s="24">
        <f t="shared" si="16"/>
        <v>316</v>
      </c>
      <c r="L562" s="50" t="s">
        <v>139</v>
      </c>
      <c r="M562" s="50" t="s">
        <v>150</v>
      </c>
    </row>
    <row r="563" spans="1:13" x14ac:dyDescent="0.2">
      <c r="A563" s="51"/>
      <c r="B563" s="52"/>
      <c r="C563" s="13" t="s">
        <v>165</v>
      </c>
      <c r="D563" s="53"/>
      <c r="E563" s="24">
        <v>0</v>
      </c>
      <c r="F563" s="24">
        <v>0</v>
      </c>
      <c r="G563" s="24">
        <v>0</v>
      </c>
      <c r="H563" s="24">
        <v>0</v>
      </c>
      <c r="I563" s="24">
        <v>0</v>
      </c>
      <c r="J563" s="24">
        <v>0</v>
      </c>
      <c r="K563" s="24">
        <f t="shared" si="16"/>
        <v>0</v>
      </c>
      <c r="L563" s="50"/>
      <c r="M563" s="50"/>
    </row>
    <row r="564" spans="1:13" x14ac:dyDescent="0.2">
      <c r="A564" s="51"/>
      <c r="B564" s="52"/>
      <c r="C564" s="13" t="s">
        <v>166</v>
      </c>
      <c r="D564" s="53"/>
      <c r="E564" s="24">
        <v>0</v>
      </c>
      <c r="F564" s="24">
        <v>0</v>
      </c>
      <c r="G564" s="24">
        <v>0</v>
      </c>
      <c r="H564" s="24">
        <v>0</v>
      </c>
      <c r="I564" s="24">
        <v>0</v>
      </c>
      <c r="J564" s="24">
        <v>0</v>
      </c>
      <c r="K564" s="24">
        <f t="shared" si="16"/>
        <v>0</v>
      </c>
      <c r="L564" s="50"/>
      <c r="M564" s="50"/>
    </row>
    <row r="565" spans="1:13" x14ac:dyDescent="0.2">
      <c r="A565" s="51"/>
      <c r="B565" s="52"/>
      <c r="C565" s="13" t="s">
        <v>167</v>
      </c>
      <c r="D565" s="53"/>
      <c r="E565" s="24">
        <v>316</v>
      </c>
      <c r="F565" s="24">
        <v>0</v>
      </c>
      <c r="G565" s="24">
        <v>0</v>
      </c>
      <c r="H565" s="24">
        <v>0</v>
      </c>
      <c r="I565" s="24">
        <v>0</v>
      </c>
      <c r="J565" s="24">
        <v>0</v>
      </c>
      <c r="K565" s="24">
        <f t="shared" si="16"/>
        <v>316</v>
      </c>
      <c r="L565" s="50"/>
      <c r="M565" s="50"/>
    </row>
    <row r="566" spans="1:13" x14ac:dyDescent="0.2">
      <c r="A566" s="51"/>
      <c r="B566" s="52"/>
      <c r="C566" s="13" t="s">
        <v>168</v>
      </c>
      <c r="D566" s="53"/>
      <c r="E566" s="24">
        <v>0</v>
      </c>
      <c r="F566" s="24">
        <v>0</v>
      </c>
      <c r="G566" s="24">
        <v>0</v>
      </c>
      <c r="H566" s="24">
        <v>0</v>
      </c>
      <c r="I566" s="24">
        <v>0</v>
      </c>
      <c r="J566" s="24">
        <v>0</v>
      </c>
      <c r="K566" s="24">
        <f t="shared" si="16"/>
        <v>0</v>
      </c>
      <c r="L566" s="50"/>
      <c r="M566" s="50"/>
    </row>
    <row r="567" spans="1:13" x14ac:dyDescent="0.2">
      <c r="A567" s="51" t="s">
        <v>46</v>
      </c>
      <c r="B567" s="52" t="s">
        <v>304</v>
      </c>
      <c r="C567" s="13" t="s">
        <v>122</v>
      </c>
      <c r="D567" s="53" t="s">
        <v>149</v>
      </c>
      <c r="E567" s="24">
        <v>158</v>
      </c>
      <c r="F567" s="24">
        <v>0</v>
      </c>
      <c r="G567" s="24">
        <v>0</v>
      </c>
      <c r="H567" s="24">
        <v>0</v>
      </c>
      <c r="I567" s="24">
        <v>0</v>
      </c>
      <c r="J567" s="24">
        <v>0</v>
      </c>
      <c r="K567" s="24">
        <f t="shared" si="16"/>
        <v>158</v>
      </c>
      <c r="L567" s="50" t="s">
        <v>139</v>
      </c>
      <c r="M567" s="50" t="s">
        <v>150</v>
      </c>
    </row>
    <row r="568" spans="1:13" x14ac:dyDescent="0.2">
      <c r="A568" s="51"/>
      <c r="B568" s="52"/>
      <c r="C568" s="13" t="s">
        <v>165</v>
      </c>
      <c r="D568" s="53"/>
      <c r="E568" s="24">
        <v>0</v>
      </c>
      <c r="F568" s="24">
        <v>0</v>
      </c>
      <c r="G568" s="24">
        <v>0</v>
      </c>
      <c r="H568" s="24">
        <v>0</v>
      </c>
      <c r="I568" s="24">
        <v>0</v>
      </c>
      <c r="J568" s="24">
        <v>0</v>
      </c>
      <c r="K568" s="24">
        <f t="shared" si="16"/>
        <v>0</v>
      </c>
      <c r="L568" s="50"/>
      <c r="M568" s="50"/>
    </row>
    <row r="569" spans="1:13" x14ac:dyDescent="0.2">
      <c r="A569" s="51"/>
      <c r="B569" s="52"/>
      <c r="C569" s="13" t="s">
        <v>166</v>
      </c>
      <c r="D569" s="53"/>
      <c r="E569" s="24">
        <v>0</v>
      </c>
      <c r="F569" s="24">
        <v>0</v>
      </c>
      <c r="G569" s="24">
        <v>0</v>
      </c>
      <c r="H569" s="24">
        <v>0</v>
      </c>
      <c r="I569" s="24">
        <v>0</v>
      </c>
      <c r="J569" s="24">
        <v>0</v>
      </c>
      <c r="K569" s="24">
        <f t="shared" si="16"/>
        <v>0</v>
      </c>
      <c r="L569" s="50"/>
      <c r="M569" s="50"/>
    </row>
    <row r="570" spans="1:13" x14ac:dyDescent="0.2">
      <c r="A570" s="51"/>
      <c r="B570" s="52"/>
      <c r="C570" s="13" t="s">
        <v>167</v>
      </c>
      <c r="D570" s="53"/>
      <c r="E570" s="24">
        <v>158</v>
      </c>
      <c r="F570" s="24">
        <v>0</v>
      </c>
      <c r="G570" s="24">
        <v>0</v>
      </c>
      <c r="H570" s="24">
        <v>0</v>
      </c>
      <c r="I570" s="24">
        <v>0</v>
      </c>
      <c r="J570" s="24">
        <v>0</v>
      </c>
      <c r="K570" s="24">
        <f t="shared" si="16"/>
        <v>158</v>
      </c>
      <c r="L570" s="50"/>
      <c r="M570" s="50"/>
    </row>
    <row r="571" spans="1:13" x14ac:dyDescent="0.2">
      <c r="A571" s="51"/>
      <c r="B571" s="52"/>
      <c r="C571" s="13" t="s">
        <v>168</v>
      </c>
      <c r="D571" s="53"/>
      <c r="E571" s="24">
        <v>0</v>
      </c>
      <c r="F571" s="24">
        <v>0</v>
      </c>
      <c r="G571" s="24">
        <v>0</v>
      </c>
      <c r="H571" s="24">
        <v>0</v>
      </c>
      <c r="I571" s="24">
        <v>0</v>
      </c>
      <c r="J571" s="24">
        <v>0</v>
      </c>
      <c r="K571" s="24">
        <f t="shared" si="16"/>
        <v>0</v>
      </c>
      <c r="L571" s="50"/>
      <c r="M571" s="50"/>
    </row>
    <row r="572" spans="1:13" x14ac:dyDescent="0.2">
      <c r="A572" s="51" t="s">
        <v>47</v>
      </c>
      <c r="B572" s="52" t="s">
        <v>305</v>
      </c>
      <c r="C572" s="13" t="s">
        <v>122</v>
      </c>
      <c r="D572" s="53" t="s">
        <v>149</v>
      </c>
      <c r="E572" s="24">
        <v>237</v>
      </c>
      <c r="F572" s="24">
        <v>0</v>
      </c>
      <c r="G572" s="24">
        <v>0</v>
      </c>
      <c r="H572" s="24">
        <v>0</v>
      </c>
      <c r="I572" s="24">
        <v>0</v>
      </c>
      <c r="J572" s="24">
        <v>0</v>
      </c>
      <c r="K572" s="24">
        <f t="shared" si="16"/>
        <v>237</v>
      </c>
      <c r="L572" s="50" t="s">
        <v>139</v>
      </c>
      <c r="M572" s="50" t="s">
        <v>150</v>
      </c>
    </row>
    <row r="573" spans="1:13" x14ac:dyDescent="0.2">
      <c r="A573" s="51"/>
      <c r="B573" s="52"/>
      <c r="C573" s="13" t="s">
        <v>165</v>
      </c>
      <c r="D573" s="53"/>
      <c r="E573" s="24">
        <v>0</v>
      </c>
      <c r="F573" s="24">
        <v>0</v>
      </c>
      <c r="G573" s="24">
        <v>0</v>
      </c>
      <c r="H573" s="24">
        <v>0</v>
      </c>
      <c r="I573" s="24">
        <v>0</v>
      </c>
      <c r="J573" s="24">
        <v>0</v>
      </c>
      <c r="K573" s="24">
        <f t="shared" si="16"/>
        <v>0</v>
      </c>
      <c r="L573" s="50"/>
      <c r="M573" s="50"/>
    </row>
    <row r="574" spans="1:13" x14ac:dyDescent="0.2">
      <c r="A574" s="51"/>
      <c r="B574" s="52"/>
      <c r="C574" s="13" t="s">
        <v>166</v>
      </c>
      <c r="D574" s="53"/>
      <c r="E574" s="24">
        <v>0</v>
      </c>
      <c r="F574" s="24">
        <v>0</v>
      </c>
      <c r="G574" s="24">
        <v>0</v>
      </c>
      <c r="H574" s="24">
        <v>0</v>
      </c>
      <c r="I574" s="24">
        <v>0</v>
      </c>
      <c r="J574" s="24">
        <v>0</v>
      </c>
      <c r="K574" s="24">
        <f t="shared" si="16"/>
        <v>0</v>
      </c>
      <c r="L574" s="50"/>
      <c r="M574" s="50"/>
    </row>
    <row r="575" spans="1:13" x14ac:dyDescent="0.2">
      <c r="A575" s="51"/>
      <c r="B575" s="52"/>
      <c r="C575" s="13" t="s">
        <v>167</v>
      </c>
      <c r="D575" s="53"/>
      <c r="E575" s="24">
        <v>237</v>
      </c>
      <c r="F575" s="24">
        <v>0</v>
      </c>
      <c r="G575" s="24">
        <v>0</v>
      </c>
      <c r="H575" s="24">
        <v>0</v>
      </c>
      <c r="I575" s="24">
        <v>0</v>
      </c>
      <c r="J575" s="24">
        <v>0</v>
      </c>
      <c r="K575" s="24">
        <f t="shared" si="16"/>
        <v>237</v>
      </c>
      <c r="L575" s="50"/>
      <c r="M575" s="50"/>
    </row>
    <row r="576" spans="1:13" x14ac:dyDescent="0.2">
      <c r="A576" s="51"/>
      <c r="B576" s="52"/>
      <c r="C576" s="13" t="s">
        <v>168</v>
      </c>
      <c r="D576" s="53"/>
      <c r="E576" s="24">
        <v>0</v>
      </c>
      <c r="F576" s="24">
        <v>0</v>
      </c>
      <c r="G576" s="24">
        <v>0</v>
      </c>
      <c r="H576" s="24">
        <v>0</v>
      </c>
      <c r="I576" s="24">
        <v>0</v>
      </c>
      <c r="J576" s="24">
        <v>0</v>
      </c>
      <c r="K576" s="24">
        <f t="shared" si="16"/>
        <v>0</v>
      </c>
      <c r="L576" s="50"/>
      <c r="M576" s="50"/>
    </row>
    <row r="577" spans="1:13" x14ac:dyDescent="0.2">
      <c r="A577" s="51" t="s">
        <v>48</v>
      </c>
      <c r="B577" s="52" t="s">
        <v>306</v>
      </c>
      <c r="C577" s="13" t="s">
        <v>122</v>
      </c>
      <c r="D577" s="53" t="s">
        <v>149</v>
      </c>
      <c r="E577" s="24">
        <v>474</v>
      </c>
      <c r="F577" s="24">
        <v>0</v>
      </c>
      <c r="G577" s="24">
        <v>0</v>
      </c>
      <c r="H577" s="24">
        <v>0</v>
      </c>
      <c r="I577" s="24">
        <v>0</v>
      </c>
      <c r="J577" s="24">
        <v>0</v>
      </c>
      <c r="K577" s="24">
        <f t="shared" si="16"/>
        <v>474</v>
      </c>
      <c r="L577" s="50" t="s">
        <v>139</v>
      </c>
      <c r="M577" s="50" t="s">
        <v>150</v>
      </c>
    </row>
    <row r="578" spans="1:13" x14ac:dyDescent="0.2">
      <c r="A578" s="51"/>
      <c r="B578" s="52"/>
      <c r="C578" s="13" t="s">
        <v>165</v>
      </c>
      <c r="D578" s="53"/>
      <c r="E578" s="24">
        <v>0</v>
      </c>
      <c r="F578" s="24">
        <v>0</v>
      </c>
      <c r="G578" s="24">
        <v>0</v>
      </c>
      <c r="H578" s="24">
        <v>0</v>
      </c>
      <c r="I578" s="24">
        <v>0</v>
      </c>
      <c r="J578" s="24">
        <v>0</v>
      </c>
      <c r="K578" s="24">
        <f t="shared" si="16"/>
        <v>0</v>
      </c>
      <c r="L578" s="50"/>
      <c r="M578" s="50"/>
    </row>
    <row r="579" spans="1:13" x14ac:dyDescent="0.2">
      <c r="A579" s="51"/>
      <c r="B579" s="52"/>
      <c r="C579" s="13" t="s">
        <v>166</v>
      </c>
      <c r="D579" s="53"/>
      <c r="E579" s="24">
        <v>0</v>
      </c>
      <c r="F579" s="24">
        <v>0</v>
      </c>
      <c r="G579" s="24">
        <v>0</v>
      </c>
      <c r="H579" s="24">
        <v>0</v>
      </c>
      <c r="I579" s="24">
        <v>0</v>
      </c>
      <c r="J579" s="24">
        <v>0</v>
      </c>
      <c r="K579" s="24">
        <f t="shared" si="16"/>
        <v>0</v>
      </c>
      <c r="L579" s="50"/>
      <c r="M579" s="50"/>
    </row>
    <row r="580" spans="1:13" x14ac:dyDescent="0.2">
      <c r="A580" s="51"/>
      <c r="B580" s="52"/>
      <c r="C580" s="13" t="s">
        <v>167</v>
      </c>
      <c r="D580" s="53"/>
      <c r="E580" s="24">
        <v>474</v>
      </c>
      <c r="F580" s="24">
        <v>0</v>
      </c>
      <c r="G580" s="24">
        <v>0</v>
      </c>
      <c r="H580" s="24">
        <v>0</v>
      </c>
      <c r="I580" s="24">
        <v>0</v>
      </c>
      <c r="J580" s="24">
        <v>0</v>
      </c>
      <c r="K580" s="24">
        <f t="shared" si="16"/>
        <v>474</v>
      </c>
      <c r="L580" s="50"/>
      <c r="M580" s="50"/>
    </row>
    <row r="581" spans="1:13" x14ac:dyDescent="0.2">
      <c r="A581" s="51"/>
      <c r="B581" s="52"/>
      <c r="C581" s="13" t="s">
        <v>168</v>
      </c>
      <c r="D581" s="53"/>
      <c r="E581" s="24">
        <v>0</v>
      </c>
      <c r="F581" s="24">
        <v>0</v>
      </c>
      <c r="G581" s="24">
        <v>0</v>
      </c>
      <c r="H581" s="24">
        <v>0</v>
      </c>
      <c r="I581" s="24">
        <v>0</v>
      </c>
      <c r="J581" s="24">
        <v>0</v>
      </c>
      <c r="K581" s="24">
        <f t="shared" si="16"/>
        <v>0</v>
      </c>
      <c r="L581" s="50"/>
      <c r="M581" s="50"/>
    </row>
    <row r="582" spans="1:13" x14ac:dyDescent="0.2">
      <c r="A582" s="51" t="s">
        <v>49</v>
      </c>
      <c r="B582" s="52" t="s">
        <v>307</v>
      </c>
      <c r="C582" s="13" t="s">
        <v>122</v>
      </c>
      <c r="D582" s="53" t="s">
        <v>149</v>
      </c>
      <c r="E582" s="24">
        <v>198</v>
      </c>
      <c r="F582" s="24">
        <v>0</v>
      </c>
      <c r="G582" s="24">
        <v>0</v>
      </c>
      <c r="H582" s="24">
        <v>0</v>
      </c>
      <c r="I582" s="24">
        <v>0</v>
      </c>
      <c r="J582" s="24">
        <v>0</v>
      </c>
      <c r="K582" s="24">
        <f t="shared" si="16"/>
        <v>198</v>
      </c>
      <c r="L582" s="50" t="s">
        <v>139</v>
      </c>
      <c r="M582" s="50" t="s">
        <v>150</v>
      </c>
    </row>
    <row r="583" spans="1:13" x14ac:dyDescent="0.2">
      <c r="A583" s="51"/>
      <c r="B583" s="52"/>
      <c r="C583" s="13" t="s">
        <v>165</v>
      </c>
      <c r="D583" s="53"/>
      <c r="E583" s="24">
        <v>0</v>
      </c>
      <c r="F583" s="24">
        <v>0</v>
      </c>
      <c r="G583" s="24">
        <v>0</v>
      </c>
      <c r="H583" s="24">
        <v>0</v>
      </c>
      <c r="I583" s="24">
        <v>0</v>
      </c>
      <c r="J583" s="24">
        <v>0</v>
      </c>
      <c r="K583" s="24">
        <f t="shared" si="16"/>
        <v>0</v>
      </c>
      <c r="L583" s="50"/>
      <c r="M583" s="50"/>
    </row>
    <row r="584" spans="1:13" x14ac:dyDescent="0.2">
      <c r="A584" s="51"/>
      <c r="B584" s="52"/>
      <c r="C584" s="13" t="s">
        <v>166</v>
      </c>
      <c r="D584" s="53"/>
      <c r="E584" s="24">
        <v>0</v>
      </c>
      <c r="F584" s="24">
        <v>0</v>
      </c>
      <c r="G584" s="24">
        <v>0</v>
      </c>
      <c r="H584" s="24">
        <v>0</v>
      </c>
      <c r="I584" s="24">
        <v>0</v>
      </c>
      <c r="J584" s="24">
        <v>0</v>
      </c>
      <c r="K584" s="24">
        <f t="shared" si="16"/>
        <v>0</v>
      </c>
      <c r="L584" s="50"/>
      <c r="M584" s="50"/>
    </row>
    <row r="585" spans="1:13" x14ac:dyDescent="0.2">
      <c r="A585" s="51"/>
      <c r="B585" s="52"/>
      <c r="C585" s="13" t="s">
        <v>167</v>
      </c>
      <c r="D585" s="53"/>
      <c r="E585" s="24">
        <v>198</v>
      </c>
      <c r="F585" s="24">
        <v>0</v>
      </c>
      <c r="G585" s="24">
        <v>0</v>
      </c>
      <c r="H585" s="24">
        <v>0</v>
      </c>
      <c r="I585" s="24">
        <v>0</v>
      </c>
      <c r="J585" s="24">
        <v>0</v>
      </c>
      <c r="K585" s="24">
        <f t="shared" si="16"/>
        <v>198</v>
      </c>
      <c r="L585" s="50"/>
      <c r="M585" s="50"/>
    </row>
    <row r="586" spans="1:13" x14ac:dyDescent="0.2">
      <c r="A586" s="51"/>
      <c r="B586" s="52"/>
      <c r="C586" s="13" t="s">
        <v>168</v>
      </c>
      <c r="D586" s="53"/>
      <c r="E586" s="24">
        <v>0</v>
      </c>
      <c r="F586" s="24">
        <v>0</v>
      </c>
      <c r="G586" s="24">
        <v>0</v>
      </c>
      <c r="H586" s="24">
        <v>0</v>
      </c>
      <c r="I586" s="24">
        <v>0</v>
      </c>
      <c r="J586" s="24">
        <v>0</v>
      </c>
      <c r="K586" s="24">
        <f t="shared" si="16"/>
        <v>0</v>
      </c>
      <c r="L586" s="50"/>
      <c r="M586" s="50"/>
    </row>
    <row r="587" spans="1:13" x14ac:dyDescent="0.2">
      <c r="A587" s="51" t="s">
        <v>50</v>
      </c>
      <c r="B587" s="52" t="s">
        <v>308</v>
      </c>
      <c r="C587" s="13" t="s">
        <v>122</v>
      </c>
      <c r="D587" s="53" t="s">
        <v>149</v>
      </c>
      <c r="E587" s="24">
        <v>158</v>
      </c>
      <c r="F587" s="24">
        <v>0</v>
      </c>
      <c r="G587" s="24">
        <v>0</v>
      </c>
      <c r="H587" s="24">
        <v>0</v>
      </c>
      <c r="I587" s="24">
        <v>0</v>
      </c>
      <c r="J587" s="24">
        <v>0</v>
      </c>
      <c r="K587" s="24">
        <f t="shared" si="16"/>
        <v>158</v>
      </c>
      <c r="L587" s="50" t="s">
        <v>139</v>
      </c>
      <c r="M587" s="50" t="s">
        <v>150</v>
      </c>
    </row>
    <row r="588" spans="1:13" x14ac:dyDescent="0.2">
      <c r="A588" s="51"/>
      <c r="B588" s="52"/>
      <c r="C588" s="13" t="s">
        <v>165</v>
      </c>
      <c r="D588" s="53"/>
      <c r="E588" s="24">
        <v>0</v>
      </c>
      <c r="F588" s="24">
        <v>0</v>
      </c>
      <c r="G588" s="24">
        <v>0</v>
      </c>
      <c r="H588" s="24">
        <v>0</v>
      </c>
      <c r="I588" s="24">
        <v>0</v>
      </c>
      <c r="J588" s="24">
        <v>0</v>
      </c>
      <c r="K588" s="24">
        <f t="shared" si="16"/>
        <v>0</v>
      </c>
      <c r="L588" s="50"/>
      <c r="M588" s="50"/>
    </row>
    <row r="589" spans="1:13" x14ac:dyDescent="0.2">
      <c r="A589" s="51"/>
      <c r="B589" s="52"/>
      <c r="C589" s="13" t="s">
        <v>166</v>
      </c>
      <c r="D589" s="53"/>
      <c r="E589" s="24">
        <v>0</v>
      </c>
      <c r="F589" s="24">
        <v>0</v>
      </c>
      <c r="G589" s="24">
        <v>0</v>
      </c>
      <c r="H589" s="24">
        <v>0</v>
      </c>
      <c r="I589" s="24">
        <v>0</v>
      </c>
      <c r="J589" s="24">
        <v>0</v>
      </c>
      <c r="K589" s="24">
        <f t="shared" si="16"/>
        <v>0</v>
      </c>
      <c r="L589" s="50"/>
      <c r="M589" s="50"/>
    </row>
    <row r="590" spans="1:13" x14ac:dyDescent="0.2">
      <c r="A590" s="51"/>
      <c r="B590" s="52"/>
      <c r="C590" s="13" t="s">
        <v>167</v>
      </c>
      <c r="D590" s="53"/>
      <c r="E590" s="24">
        <v>158</v>
      </c>
      <c r="F590" s="24">
        <v>0</v>
      </c>
      <c r="G590" s="24">
        <v>0</v>
      </c>
      <c r="H590" s="24">
        <v>0</v>
      </c>
      <c r="I590" s="24">
        <v>0</v>
      </c>
      <c r="J590" s="24">
        <v>0</v>
      </c>
      <c r="K590" s="24">
        <f t="shared" si="16"/>
        <v>158</v>
      </c>
      <c r="L590" s="50"/>
      <c r="M590" s="50"/>
    </row>
    <row r="591" spans="1:13" x14ac:dyDescent="0.2">
      <c r="A591" s="51"/>
      <c r="B591" s="52"/>
      <c r="C591" s="13" t="s">
        <v>168</v>
      </c>
      <c r="D591" s="53"/>
      <c r="E591" s="24">
        <v>0</v>
      </c>
      <c r="F591" s="24">
        <v>0</v>
      </c>
      <c r="G591" s="24">
        <v>0</v>
      </c>
      <c r="H591" s="24">
        <v>0</v>
      </c>
      <c r="I591" s="24">
        <v>0</v>
      </c>
      <c r="J591" s="24">
        <v>0</v>
      </c>
      <c r="K591" s="24">
        <f t="shared" si="16"/>
        <v>0</v>
      </c>
      <c r="L591" s="50"/>
      <c r="M591" s="50"/>
    </row>
    <row r="592" spans="1:13" x14ac:dyDescent="0.2">
      <c r="A592" s="51" t="s">
        <v>51</v>
      </c>
      <c r="B592" s="52" t="s">
        <v>309</v>
      </c>
      <c r="C592" s="13" t="s">
        <v>122</v>
      </c>
      <c r="D592" s="53" t="s">
        <v>149</v>
      </c>
      <c r="E592" s="24">
        <v>632</v>
      </c>
      <c r="F592" s="24">
        <v>0</v>
      </c>
      <c r="G592" s="24">
        <v>0</v>
      </c>
      <c r="H592" s="24">
        <v>0</v>
      </c>
      <c r="I592" s="24">
        <v>0</v>
      </c>
      <c r="J592" s="24">
        <v>0</v>
      </c>
      <c r="K592" s="24">
        <f t="shared" si="16"/>
        <v>632</v>
      </c>
      <c r="L592" s="50" t="s">
        <v>139</v>
      </c>
      <c r="M592" s="50" t="s">
        <v>150</v>
      </c>
    </row>
    <row r="593" spans="1:13" x14ac:dyDescent="0.2">
      <c r="A593" s="51"/>
      <c r="B593" s="52"/>
      <c r="C593" s="13" t="s">
        <v>165</v>
      </c>
      <c r="D593" s="53"/>
      <c r="E593" s="24">
        <v>0</v>
      </c>
      <c r="F593" s="24">
        <v>0</v>
      </c>
      <c r="G593" s="24">
        <v>0</v>
      </c>
      <c r="H593" s="24">
        <v>0</v>
      </c>
      <c r="I593" s="24">
        <v>0</v>
      </c>
      <c r="J593" s="24">
        <v>0</v>
      </c>
      <c r="K593" s="24">
        <f t="shared" si="16"/>
        <v>0</v>
      </c>
      <c r="L593" s="50"/>
      <c r="M593" s="50"/>
    </row>
    <row r="594" spans="1:13" x14ac:dyDescent="0.2">
      <c r="A594" s="51"/>
      <c r="B594" s="52"/>
      <c r="C594" s="13" t="s">
        <v>166</v>
      </c>
      <c r="D594" s="53"/>
      <c r="E594" s="24">
        <v>0</v>
      </c>
      <c r="F594" s="24">
        <v>0</v>
      </c>
      <c r="G594" s="24">
        <v>0</v>
      </c>
      <c r="H594" s="24">
        <v>0</v>
      </c>
      <c r="I594" s="24">
        <v>0</v>
      </c>
      <c r="J594" s="24">
        <v>0</v>
      </c>
      <c r="K594" s="24">
        <f t="shared" si="16"/>
        <v>0</v>
      </c>
      <c r="L594" s="50"/>
      <c r="M594" s="50"/>
    </row>
    <row r="595" spans="1:13" x14ac:dyDescent="0.2">
      <c r="A595" s="51"/>
      <c r="B595" s="52"/>
      <c r="C595" s="13" t="s">
        <v>167</v>
      </c>
      <c r="D595" s="53"/>
      <c r="E595" s="24">
        <v>632</v>
      </c>
      <c r="F595" s="24">
        <v>0</v>
      </c>
      <c r="G595" s="24">
        <v>0</v>
      </c>
      <c r="H595" s="24">
        <v>0</v>
      </c>
      <c r="I595" s="24">
        <v>0</v>
      </c>
      <c r="J595" s="24">
        <v>0</v>
      </c>
      <c r="K595" s="24">
        <f t="shared" si="16"/>
        <v>632</v>
      </c>
      <c r="L595" s="50"/>
      <c r="M595" s="50"/>
    </row>
    <row r="596" spans="1:13" x14ac:dyDescent="0.2">
      <c r="A596" s="51"/>
      <c r="B596" s="52"/>
      <c r="C596" s="13" t="s">
        <v>168</v>
      </c>
      <c r="D596" s="53"/>
      <c r="E596" s="24">
        <v>0</v>
      </c>
      <c r="F596" s="24">
        <v>0</v>
      </c>
      <c r="G596" s="24">
        <v>0</v>
      </c>
      <c r="H596" s="24">
        <v>0</v>
      </c>
      <c r="I596" s="24">
        <v>0</v>
      </c>
      <c r="J596" s="24">
        <v>0</v>
      </c>
      <c r="K596" s="24">
        <f t="shared" si="16"/>
        <v>0</v>
      </c>
      <c r="L596" s="50"/>
      <c r="M596" s="50"/>
    </row>
    <row r="597" spans="1:13" x14ac:dyDescent="0.2">
      <c r="A597" s="51" t="s">
        <v>52</v>
      </c>
      <c r="B597" s="52" t="s">
        <v>310</v>
      </c>
      <c r="C597" s="13" t="s">
        <v>122</v>
      </c>
      <c r="D597" s="53" t="s">
        <v>149</v>
      </c>
      <c r="E597" s="24">
        <v>632</v>
      </c>
      <c r="F597" s="24">
        <v>0</v>
      </c>
      <c r="G597" s="24">
        <v>0</v>
      </c>
      <c r="H597" s="24">
        <v>0</v>
      </c>
      <c r="I597" s="24">
        <v>0</v>
      </c>
      <c r="J597" s="24">
        <v>0</v>
      </c>
      <c r="K597" s="24">
        <f t="shared" si="16"/>
        <v>632</v>
      </c>
      <c r="L597" s="50" t="s">
        <v>139</v>
      </c>
      <c r="M597" s="50" t="s">
        <v>150</v>
      </c>
    </row>
    <row r="598" spans="1:13" x14ac:dyDescent="0.2">
      <c r="A598" s="51"/>
      <c r="B598" s="52"/>
      <c r="C598" s="13" t="s">
        <v>165</v>
      </c>
      <c r="D598" s="53"/>
      <c r="E598" s="24">
        <v>0</v>
      </c>
      <c r="F598" s="24">
        <v>0</v>
      </c>
      <c r="G598" s="24">
        <v>0</v>
      </c>
      <c r="H598" s="24">
        <v>0</v>
      </c>
      <c r="I598" s="24">
        <v>0</v>
      </c>
      <c r="J598" s="24">
        <v>0</v>
      </c>
      <c r="K598" s="24">
        <f t="shared" si="16"/>
        <v>0</v>
      </c>
      <c r="L598" s="50"/>
      <c r="M598" s="50"/>
    </row>
    <row r="599" spans="1:13" x14ac:dyDescent="0.2">
      <c r="A599" s="51"/>
      <c r="B599" s="52"/>
      <c r="C599" s="13" t="s">
        <v>166</v>
      </c>
      <c r="D599" s="53"/>
      <c r="E599" s="24">
        <v>0</v>
      </c>
      <c r="F599" s="24">
        <v>0</v>
      </c>
      <c r="G599" s="24">
        <v>0</v>
      </c>
      <c r="H599" s="24">
        <v>0</v>
      </c>
      <c r="I599" s="24">
        <v>0</v>
      </c>
      <c r="J599" s="24">
        <v>0</v>
      </c>
      <c r="K599" s="24">
        <f t="shared" si="16"/>
        <v>0</v>
      </c>
      <c r="L599" s="50"/>
      <c r="M599" s="50"/>
    </row>
    <row r="600" spans="1:13" x14ac:dyDescent="0.2">
      <c r="A600" s="51"/>
      <c r="B600" s="52"/>
      <c r="C600" s="13" t="s">
        <v>167</v>
      </c>
      <c r="D600" s="53"/>
      <c r="E600" s="24">
        <v>632</v>
      </c>
      <c r="F600" s="24">
        <v>0</v>
      </c>
      <c r="G600" s="24">
        <v>0</v>
      </c>
      <c r="H600" s="24">
        <v>0</v>
      </c>
      <c r="I600" s="24">
        <v>0</v>
      </c>
      <c r="J600" s="24">
        <v>0</v>
      </c>
      <c r="K600" s="24">
        <f t="shared" si="16"/>
        <v>632</v>
      </c>
      <c r="L600" s="50"/>
      <c r="M600" s="50"/>
    </row>
    <row r="601" spans="1:13" x14ac:dyDescent="0.2">
      <c r="A601" s="51"/>
      <c r="B601" s="52"/>
      <c r="C601" s="13" t="s">
        <v>168</v>
      </c>
      <c r="D601" s="53"/>
      <c r="E601" s="24">
        <v>0</v>
      </c>
      <c r="F601" s="24">
        <v>0</v>
      </c>
      <c r="G601" s="24">
        <v>0</v>
      </c>
      <c r="H601" s="24">
        <v>0</v>
      </c>
      <c r="I601" s="24">
        <v>0</v>
      </c>
      <c r="J601" s="24">
        <v>0</v>
      </c>
      <c r="K601" s="24">
        <f t="shared" si="16"/>
        <v>0</v>
      </c>
      <c r="L601" s="50"/>
      <c r="M601" s="50"/>
    </row>
    <row r="602" spans="1:13" x14ac:dyDescent="0.2">
      <c r="A602" s="51" t="s">
        <v>53</v>
      </c>
      <c r="B602" s="52" t="s">
        <v>311</v>
      </c>
      <c r="C602" s="13" t="s">
        <v>122</v>
      </c>
      <c r="D602" s="53" t="s">
        <v>149</v>
      </c>
      <c r="E602" s="24">
        <v>948</v>
      </c>
      <c r="F602" s="24">
        <v>0</v>
      </c>
      <c r="G602" s="24">
        <v>0</v>
      </c>
      <c r="H602" s="24">
        <v>0</v>
      </c>
      <c r="I602" s="24">
        <v>0</v>
      </c>
      <c r="J602" s="24">
        <v>0</v>
      </c>
      <c r="K602" s="24">
        <f t="shared" si="16"/>
        <v>948</v>
      </c>
      <c r="L602" s="50" t="s">
        <v>139</v>
      </c>
      <c r="M602" s="50" t="s">
        <v>150</v>
      </c>
    </row>
    <row r="603" spans="1:13" x14ac:dyDescent="0.2">
      <c r="A603" s="51"/>
      <c r="B603" s="52"/>
      <c r="C603" s="13" t="s">
        <v>165</v>
      </c>
      <c r="D603" s="53"/>
      <c r="E603" s="24">
        <v>0</v>
      </c>
      <c r="F603" s="24">
        <v>0</v>
      </c>
      <c r="G603" s="24">
        <v>0</v>
      </c>
      <c r="H603" s="24">
        <v>0</v>
      </c>
      <c r="I603" s="24">
        <v>0</v>
      </c>
      <c r="J603" s="24">
        <v>0</v>
      </c>
      <c r="K603" s="24">
        <f t="shared" si="16"/>
        <v>0</v>
      </c>
      <c r="L603" s="50"/>
      <c r="M603" s="50"/>
    </row>
    <row r="604" spans="1:13" x14ac:dyDescent="0.2">
      <c r="A604" s="51"/>
      <c r="B604" s="52"/>
      <c r="C604" s="13" t="s">
        <v>166</v>
      </c>
      <c r="D604" s="53"/>
      <c r="E604" s="24">
        <v>0</v>
      </c>
      <c r="F604" s="24">
        <v>0</v>
      </c>
      <c r="G604" s="24">
        <v>0</v>
      </c>
      <c r="H604" s="24">
        <v>0</v>
      </c>
      <c r="I604" s="24">
        <v>0</v>
      </c>
      <c r="J604" s="24">
        <v>0</v>
      </c>
      <c r="K604" s="24">
        <f t="shared" si="16"/>
        <v>0</v>
      </c>
      <c r="L604" s="50"/>
      <c r="M604" s="50"/>
    </row>
    <row r="605" spans="1:13" x14ac:dyDescent="0.2">
      <c r="A605" s="51"/>
      <c r="B605" s="52"/>
      <c r="C605" s="13" t="s">
        <v>167</v>
      </c>
      <c r="D605" s="53"/>
      <c r="E605" s="24">
        <v>948</v>
      </c>
      <c r="F605" s="24">
        <v>0</v>
      </c>
      <c r="G605" s="24">
        <v>0</v>
      </c>
      <c r="H605" s="24">
        <v>0</v>
      </c>
      <c r="I605" s="24">
        <v>0</v>
      </c>
      <c r="J605" s="24">
        <v>0</v>
      </c>
      <c r="K605" s="24">
        <f t="shared" si="16"/>
        <v>948</v>
      </c>
      <c r="L605" s="50"/>
      <c r="M605" s="50"/>
    </row>
    <row r="606" spans="1:13" x14ac:dyDescent="0.2">
      <c r="A606" s="51"/>
      <c r="B606" s="52"/>
      <c r="C606" s="13" t="s">
        <v>168</v>
      </c>
      <c r="D606" s="53"/>
      <c r="E606" s="24">
        <v>0</v>
      </c>
      <c r="F606" s="24">
        <v>0</v>
      </c>
      <c r="G606" s="24">
        <v>0</v>
      </c>
      <c r="H606" s="24">
        <v>0</v>
      </c>
      <c r="I606" s="24">
        <v>0</v>
      </c>
      <c r="J606" s="24">
        <v>0</v>
      </c>
      <c r="K606" s="24">
        <f t="shared" si="16"/>
        <v>0</v>
      </c>
      <c r="L606" s="50"/>
      <c r="M606" s="50"/>
    </row>
    <row r="607" spans="1:13" x14ac:dyDescent="0.2">
      <c r="A607" s="51" t="s">
        <v>54</v>
      </c>
      <c r="B607" s="52" t="s">
        <v>312</v>
      </c>
      <c r="C607" s="13" t="s">
        <v>122</v>
      </c>
      <c r="D607" s="53" t="s">
        <v>149</v>
      </c>
      <c r="E607" s="24">
        <v>2962.5</v>
      </c>
      <c r="F607" s="24">
        <v>0</v>
      </c>
      <c r="G607" s="24">
        <v>0</v>
      </c>
      <c r="H607" s="24">
        <v>0</v>
      </c>
      <c r="I607" s="24">
        <v>0</v>
      </c>
      <c r="J607" s="24">
        <v>0</v>
      </c>
      <c r="K607" s="24">
        <f t="shared" si="16"/>
        <v>2962.5</v>
      </c>
      <c r="L607" s="50" t="s">
        <v>139</v>
      </c>
      <c r="M607" s="50" t="s">
        <v>150</v>
      </c>
    </row>
    <row r="608" spans="1:13" x14ac:dyDescent="0.2">
      <c r="A608" s="51"/>
      <c r="B608" s="52"/>
      <c r="C608" s="13" t="s">
        <v>165</v>
      </c>
      <c r="D608" s="53"/>
      <c r="E608" s="24">
        <v>0</v>
      </c>
      <c r="F608" s="24">
        <v>0</v>
      </c>
      <c r="G608" s="24">
        <v>0</v>
      </c>
      <c r="H608" s="24">
        <v>0</v>
      </c>
      <c r="I608" s="24">
        <v>0</v>
      </c>
      <c r="J608" s="24">
        <v>0</v>
      </c>
      <c r="K608" s="24">
        <f t="shared" si="16"/>
        <v>0</v>
      </c>
      <c r="L608" s="50"/>
      <c r="M608" s="50"/>
    </row>
    <row r="609" spans="1:13" x14ac:dyDescent="0.2">
      <c r="A609" s="51"/>
      <c r="B609" s="52"/>
      <c r="C609" s="13" t="s">
        <v>166</v>
      </c>
      <c r="D609" s="53"/>
      <c r="E609" s="24">
        <v>0</v>
      </c>
      <c r="F609" s="24">
        <v>0</v>
      </c>
      <c r="G609" s="24">
        <v>0</v>
      </c>
      <c r="H609" s="24">
        <v>0</v>
      </c>
      <c r="I609" s="24">
        <v>0</v>
      </c>
      <c r="J609" s="24">
        <v>0</v>
      </c>
      <c r="K609" s="24">
        <f t="shared" si="16"/>
        <v>0</v>
      </c>
      <c r="L609" s="50"/>
      <c r="M609" s="50"/>
    </row>
    <row r="610" spans="1:13" x14ac:dyDescent="0.2">
      <c r="A610" s="51"/>
      <c r="B610" s="52"/>
      <c r="C610" s="13" t="s">
        <v>167</v>
      </c>
      <c r="D610" s="53"/>
      <c r="E610" s="24">
        <v>2962.5</v>
      </c>
      <c r="F610" s="24">
        <v>0</v>
      </c>
      <c r="G610" s="24">
        <v>0</v>
      </c>
      <c r="H610" s="24">
        <v>0</v>
      </c>
      <c r="I610" s="24">
        <v>0</v>
      </c>
      <c r="J610" s="24">
        <v>0</v>
      </c>
      <c r="K610" s="24">
        <f t="shared" si="16"/>
        <v>2962.5</v>
      </c>
      <c r="L610" s="50"/>
      <c r="M610" s="50"/>
    </row>
    <row r="611" spans="1:13" x14ac:dyDescent="0.2">
      <c r="A611" s="51"/>
      <c r="B611" s="52"/>
      <c r="C611" s="13" t="s">
        <v>168</v>
      </c>
      <c r="D611" s="53"/>
      <c r="E611" s="24">
        <v>0</v>
      </c>
      <c r="F611" s="24">
        <v>0</v>
      </c>
      <c r="G611" s="24">
        <v>0</v>
      </c>
      <c r="H611" s="24">
        <v>0</v>
      </c>
      <c r="I611" s="24">
        <v>0</v>
      </c>
      <c r="J611" s="24">
        <v>0</v>
      </c>
      <c r="K611" s="24">
        <f t="shared" si="16"/>
        <v>0</v>
      </c>
      <c r="L611" s="50"/>
      <c r="M611" s="50"/>
    </row>
    <row r="612" spans="1:13" x14ac:dyDescent="0.2">
      <c r="A612" s="51" t="s">
        <v>55</v>
      </c>
      <c r="B612" s="52" t="s">
        <v>313</v>
      </c>
      <c r="C612" s="13" t="s">
        <v>122</v>
      </c>
      <c r="D612" s="53" t="s">
        <v>149</v>
      </c>
      <c r="E612" s="24">
        <v>237</v>
      </c>
      <c r="F612" s="24">
        <v>0</v>
      </c>
      <c r="G612" s="24">
        <v>0</v>
      </c>
      <c r="H612" s="24">
        <v>0</v>
      </c>
      <c r="I612" s="24">
        <v>0</v>
      </c>
      <c r="J612" s="24">
        <v>0</v>
      </c>
      <c r="K612" s="24">
        <f t="shared" si="16"/>
        <v>237</v>
      </c>
      <c r="L612" s="50" t="s">
        <v>139</v>
      </c>
      <c r="M612" s="50" t="s">
        <v>150</v>
      </c>
    </row>
    <row r="613" spans="1:13" x14ac:dyDescent="0.2">
      <c r="A613" s="51"/>
      <c r="B613" s="52"/>
      <c r="C613" s="13" t="s">
        <v>165</v>
      </c>
      <c r="D613" s="53"/>
      <c r="E613" s="24">
        <v>0</v>
      </c>
      <c r="F613" s="24">
        <v>0</v>
      </c>
      <c r="G613" s="24">
        <v>0</v>
      </c>
      <c r="H613" s="24">
        <v>0</v>
      </c>
      <c r="I613" s="24">
        <v>0</v>
      </c>
      <c r="J613" s="24">
        <v>0</v>
      </c>
      <c r="K613" s="24">
        <f t="shared" si="16"/>
        <v>0</v>
      </c>
      <c r="L613" s="50"/>
      <c r="M613" s="50"/>
    </row>
    <row r="614" spans="1:13" x14ac:dyDescent="0.2">
      <c r="A614" s="51"/>
      <c r="B614" s="52"/>
      <c r="C614" s="13" t="s">
        <v>166</v>
      </c>
      <c r="D614" s="53"/>
      <c r="E614" s="24">
        <v>0</v>
      </c>
      <c r="F614" s="24">
        <v>0</v>
      </c>
      <c r="G614" s="24">
        <v>0</v>
      </c>
      <c r="H614" s="24">
        <v>0</v>
      </c>
      <c r="I614" s="24">
        <v>0</v>
      </c>
      <c r="J614" s="24">
        <v>0</v>
      </c>
      <c r="K614" s="24">
        <f t="shared" ref="K614:K626" si="17">SUM(E614:J614)</f>
        <v>0</v>
      </c>
      <c r="L614" s="50"/>
      <c r="M614" s="50"/>
    </row>
    <row r="615" spans="1:13" x14ac:dyDescent="0.2">
      <c r="A615" s="51"/>
      <c r="B615" s="52"/>
      <c r="C615" s="13" t="s">
        <v>167</v>
      </c>
      <c r="D615" s="53"/>
      <c r="E615" s="24">
        <v>237</v>
      </c>
      <c r="F615" s="24">
        <v>0</v>
      </c>
      <c r="G615" s="24">
        <v>0</v>
      </c>
      <c r="H615" s="24">
        <v>0</v>
      </c>
      <c r="I615" s="24">
        <v>0</v>
      </c>
      <c r="J615" s="24">
        <v>0</v>
      </c>
      <c r="K615" s="24">
        <f t="shared" si="17"/>
        <v>237</v>
      </c>
      <c r="L615" s="50"/>
      <c r="M615" s="50"/>
    </row>
    <row r="616" spans="1:13" x14ac:dyDescent="0.2">
      <c r="A616" s="51"/>
      <c r="B616" s="52"/>
      <c r="C616" s="13" t="s">
        <v>168</v>
      </c>
      <c r="D616" s="53"/>
      <c r="E616" s="24">
        <v>0</v>
      </c>
      <c r="F616" s="24">
        <v>0</v>
      </c>
      <c r="G616" s="24">
        <v>0</v>
      </c>
      <c r="H616" s="24">
        <v>0</v>
      </c>
      <c r="I616" s="24">
        <v>0</v>
      </c>
      <c r="J616" s="24">
        <v>0</v>
      </c>
      <c r="K616" s="24">
        <f t="shared" si="17"/>
        <v>0</v>
      </c>
      <c r="L616" s="50"/>
      <c r="M616" s="50"/>
    </row>
    <row r="617" spans="1:13" ht="19.149999999999999" customHeight="1" x14ac:dyDescent="0.2">
      <c r="A617" s="51" t="s">
        <v>56</v>
      </c>
      <c r="B617" s="52" t="s">
        <v>317</v>
      </c>
      <c r="C617" s="13" t="s">
        <v>122</v>
      </c>
      <c r="D617" s="53" t="s">
        <v>149</v>
      </c>
      <c r="E617" s="24">
        <v>3160</v>
      </c>
      <c r="F617" s="24">
        <v>0</v>
      </c>
      <c r="G617" s="24">
        <v>0</v>
      </c>
      <c r="H617" s="24">
        <v>0</v>
      </c>
      <c r="I617" s="24">
        <v>0</v>
      </c>
      <c r="J617" s="24">
        <v>0</v>
      </c>
      <c r="K617" s="24">
        <f t="shared" si="17"/>
        <v>3160</v>
      </c>
      <c r="L617" s="50" t="s">
        <v>139</v>
      </c>
      <c r="M617" s="50" t="s">
        <v>150</v>
      </c>
    </row>
    <row r="618" spans="1:13" ht="19.149999999999999" customHeight="1" x14ac:dyDescent="0.2">
      <c r="A618" s="51"/>
      <c r="B618" s="52"/>
      <c r="C618" s="13" t="s">
        <v>165</v>
      </c>
      <c r="D618" s="53"/>
      <c r="E618" s="24">
        <v>0</v>
      </c>
      <c r="F618" s="24">
        <v>0</v>
      </c>
      <c r="G618" s="24">
        <v>0</v>
      </c>
      <c r="H618" s="24">
        <v>0</v>
      </c>
      <c r="I618" s="24">
        <v>0</v>
      </c>
      <c r="J618" s="24">
        <v>0</v>
      </c>
      <c r="K618" s="24">
        <f t="shared" si="17"/>
        <v>0</v>
      </c>
      <c r="L618" s="50"/>
      <c r="M618" s="50"/>
    </row>
    <row r="619" spans="1:13" ht="19.149999999999999" customHeight="1" x14ac:dyDescent="0.2">
      <c r="A619" s="51"/>
      <c r="B619" s="52"/>
      <c r="C619" s="13" t="s">
        <v>166</v>
      </c>
      <c r="D619" s="53"/>
      <c r="E619" s="24">
        <v>0</v>
      </c>
      <c r="F619" s="24">
        <v>0</v>
      </c>
      <c r="G619" s="24">
        <v>0</v>
      </c>
      <c r="H619" s="24">
        <v>0</v>
      </c>
      <c r="I619" s="24">
        <v>0</v>
      </c>
      <c r="J619" s="24">
        <v>0</v>
      </c>
      <c r="K619" s="24">
        <f t="shared" si="17"/>
        <v>0</v>
      </c>
      <c r="L619" s="50"/>
      <c r="M619" s="50"/>
    </row>
    <row r="620" spans="1:13" ht="19.149999999999999" customHeight="1" x14ac:dyDescent="0.2">
      <c r="A620" s="51"/>
      <c r="B620" s="52"/>
      <c r="C620" s="13" t="s">
        <v>167</v>
      </c>
      <c r="D620" s="53"/>
      <c r="E620" s="24">
        <v>3160</v>
      </c>
      <c r="F620" s="24">
        <v>0</v>
      </c>
      <c r="G620" s="24">
        <v>0</v>
      </c>
      <c r="H620" s="24">
        <v>0</v>
      </c>
      <c r="I620" s="24">
        <v>0</v>
      </c>
      <c r="J620" s="24">
        <v>0</v>
      </c>
      <c r="K620" s="24">
        <f t="shared" si="17"/>
        <v>3160</v>
      </c>
      <c r="L620" s="50"/>
      <c r="M620" s="50"/>
    </row>
    <row r="621" spans="1:13" ht="19.149999999999999" customHeight="1" x14ac:dyDescent="0.2">
      <c r="A621" s="51"/>
      <c r="B621" s="52"/>
      <c r="C621" s="13" t="s">
        <v>168</v>
      </c>
      <c r="D621" s="53"/>
      <c r="E621" s="24">
        <v>0</v>
      </c>
      <c r="F621" s="24">
        <v>0</v>
      </c>
      <c r="G621" s="24">
        <v>0</v>
      </c>
      <c r="H621" s="24">
        <v>0</v>
      </c>
      <c r="I621" s="24">
        <v>0</v>
      </c>
      <c r="J621" s="24">
        <v>0</v>
      </c>
      <c r="K621" s="24">
        <f t="shared" si="17"/>
        <v>0</v>
      </c>
      <c r="L621" s="50"/>
      <c r="M621" s="50"/>
    </row>
    <row r="622" spans="1:13" ht="15.6" customHeight="1" x14ac:dyDescent="0.2">
      <c r="A622" s="51" t="s">
        <v>57</v>
      </c>
      <c r="B622" s="54" t="s">
        <v>242</v>
      </c>
      <c r="C622" s="13" t="s">
        <v>122</v>
      </c>
      <c r="D622" s="53" t="s">
        <v>223</v>
      </c>
      <c r="E622" s="24">
        <v>1091</v>
      </c>
      <c r="F622" s="24">
        <v>0</v>
      </c>
      <c r="G622" s="24">
        <v>1200</v>
      </c>
      <c r="H622" s="24">
        <v>0</v>
      </c>
      <c r="I622" s="24">
        <v>0</v>
      </c>
      <c r="J622" s="24">
        <v>0</v>
      </c>
      <c r="K622" s="24">
        <f t="shared" si="17"/>
        <v>2291</v>
      </c>
      <c r="L622" s="50" t="s">
        <v>139</v>
      </c>
      <c r="M622" s="50" t="s">
        <v>150</v>
      </c>
    </row>
    <row r="623" spans="1:13" x14ac:dyDescent="0.2">
      <c r="A623" s="51"/>
      <c r="B623" s="54"/>
      <c r="C623" s="13" t="s">
        <v>165</v>
      </c>
      <c r="D623" s="53"/>
      <c r="E623" s="24">
        <v>0</v>
      </c>
      <c r="F623" s="24">
        <v>0</v>
      </c>
      <c r="G623" s="24">
        <v>0</v>
      </c>
      <c r="H623" s="24">
        <v>0</v>
      </c>
      <c r="I623" s="24">
        <v>0</v>
      </c>
      <c r="J623" s="24">
        <v>0</v>
      </c>
      <c r="K623" s="24">
        <f t="shared" si="17"/>
        <v>0</v>
      </c>
      <c r="L623" s="50"/>
      <c r="M623" s="50"/>
    </row>
    <row r="624" spans="1:13" x14ac:dyDescent="0.2">
      <c r="A624" s="51"/>
      <c r="B624" s="54"/>
      <c r="C624" s="13" t="s">
        <v>166</v>
      </c>
      <c r="D624" s="53"/>
      <c r="E624" s="24">
        <v>0</v>
      </c>
      <c r="F624" s="24">
        <v>0</v>
      </c>
      <c r="G624" s="24">
        <v>0</v>
      </c>
      <c r="H624" s="24">
        <v>0</v>
      </c>
      <c r="I624" s="24">
        <v>0</v>
      </c>
      <c r="J624" s="24">
        <v>0</v>
      </c>
      <c r="K624" s="24">
        <f t="shared" si="17"/>
        <v>0</v>
      </c>
      <c r="L624" s="50"/>
      <c r="M624" s="50"/>
    </row>
    <row r="625" spans="1:13" x14ac:dyDescent="0.2">
      <c r="A625" s="51"/>
      <c r="B625" s="54"/>
      <c r="C625" s="13" t="s">
        <v>167</v>
      </c>
      <c r="D625" s="53"/>
      <c r="E625" s="24">
        <v>1091</v>
      </c>
      <c r="F625" s="24">
        <v>0</v>
      </c>
      <c r="G625" s="24">
        <v>1200</v>
      </c>
      <c r="H625" s="24">
        <v>0</v>
      </c>
      <c r="I625" s="24">
        <v>0</v>
      </c>
      <c r="J625" s="24">
        <v>0</v>
      </c>
      <c r="K625" s="24">
        <f t="shared" si="17"/>
        <v>2291</v>
      </c>
      <c r="L625" s="50"/>
      <c r="M625" s="50"/>
    </row>
    <row r="626" spans="1:13" x14ac:dyDescent="0.2">
      <c r="A626" s="51"/>
      <c r="B626" s="54"/>
      <c r="C626" s="13" t="s">
        <v>168</v>
      </c>
      <c r="D626" s="53"/>
      <c r="E626" s="24">
        <v>0</v>
      </c>
      <c r="F626" s="24">
        <v>0</v>
      </c>
      <c r="G626" s="24">
        <v>0</v>
      </c>
      <c r="H626" s="24">
        <v>0</v>
      </c>
      <c r="I626" s="24">
        <v>0</v>
      </c>
      <c r="J626" s="24">
        <v>0</v>
      </c>
      <c r="K626" s="24">
        <f t="shared" si="17"/>
        <v>0</v>
      </c>
      <c r="L626" s="50"/>
      <c r="M626" s="50"/>
    </row>
    <row r="627" spans="1:13" ht="15.6" customHeight="1" x14ac:dyDescent="0.2">
      <c r="A627" s="27" t="s">
        <v>263</v>
      </c>
      <c r="B627" s="27"/>
      <c r="C627" s="27"/>
      <c r="D627" s="27"/>
      <c r="E627" s="27"/>
      <c r="F627" s="27"/>
      <c r="G627" s="27"/>
      <c r="H627" s="27"/>
      <c r="I627" s="27"/>
      <c r="J627" s="27"/>
      <c r="K627" s="26"/>
      <c r="L627" s="27"/>
      <c r="M627" s="27"/>
    </row>
    <row r="628" spans="1:13" x14ac:dyDescent="0.2">
      <c r="A628" s="51" t="s">
        <v>184</v>
      </c>
      <c r="B628" s="52" t="s">
        <v>170</v>
      </c>
      <c r="C628" s="13" t="s">
        <v>122</v>
      </c>
      <c r="D628" s="53" t="s">
        <v>149</v>
      </c>
      <c r="E628" s="24">
        <v>763.23</v>
      </c>
      <c r="F628" s="24">
        <v>0</v>
      </c>
      <c r="G628" s="24">
        <v>0</v>
      </c>
      <c r="H628" s="24">
        <v>0</v>
      </c>
      <c r="I628" s="24">
        <v>0</v>
      </c>
      <c r="J628" s="24">
        <v>0</v>
      </c>
      <c r="K628" s="24">
        <f t="shared" ref="K628:K653" si="18">SUM(E628:J628)</f>
        <v>763.23</v>
      </c>
      <c r="L628" s="50" t="s">
        <v>138</v>
      </c>
      <c r="M628" s="50" t="s">
        <v>150</v>
      </c>
    </row>
    <row r="629" spans="1:13" x14ac:dyDescent="0.2">
      <c r="A629" s="51"/>
      <c r="B629" s="52"/>
      <c r="C629" s="13" t="s">
        <v>165</v>
      </c>
      <c r="D629" s="53"/>
      <c r="E629" s="24">
        <v>0</v>
      </c>
      <c r="F629" s="24">
        <v>0</v>
      </c>
      <c r="G629" s="24">
        <v>0</v>
      </c>
      <c r="H629" s="24">
        <v>0</v>
      </c>
      <c r="I629" s="24">
        <v>0</v>
      </c>
      <c r="J629" s="24">
        <v>0</v>
      </c>
      <c r="K629" s="24">
        <f t="shared" si="18"/>
        <v>0</v>
      </c>
      <c r="L629" s="50"/>
      <c r="M629" s="50"/>
    </row>
    <row r="630" spans="1:13" x14ac:dyDescent="0.2">
      <c r="A630" s="51"/>
      <c r="B630" s="52"/>
      <c r="C630" s="13" t="s">
        <v>166</v>
      </c>
      <c r="D630" s="53"/>
      <c r="E630" s="24">
        <v>0</v>
      </c>
      <c r="F630" s="24">
        <v>0</v>
      </c>
      <c r="G630" s="24">
        <v>0</v>
      </c>
      <c r="H630" s="24">
        <v>0</v>
      </c>
      <c r="I630" s="24">
        <v>0</v>
      </c>
      <c r="J630" s="24">
        <v>0</v>
      </c>
      <c r="K630" s="24">
        <f t="shared" si="18"/>
        <v>0</v>
      </c>
      <c r="L630" s="50"/>
      <c r="M630" s="50"/>
    </row>
    <row r="631" spans="1:13" x14ac:dyDescent="0.2">
      <c r="A631" s="51"/>
      <c r="B631" s="52"/>
      <c r="C631" s="13" t="s">
        <v>167</v>
      </c>
      <c r="D631" s="53"/>
      <c r="E631" s="24">
        <v>763.23</v>
      </c>
      <c r="F631" s="24">
        <v>0</v>
      </c>
      <c r="G631" s="24">
        <v>0</v>
      </c>
      <c r="H631" s="24">
        <v>0</v>
      </c>
      <c r="I631" s="24">
        <v>0</v>
      </c>
      <c r="J631" s="24">
        <v>0</v>
      </c>
      <c r="K631" s="24">
        <f t="shared" si="18"/>
        <v>763.23</v>
      </c>
      <c r="L631" s="50"/>
      <c r="M631" s="50"/>
    </row>
    <row r="632" spans="1:13" x14ac:dyDescent="0.2">
      <c r="A632" s="51"/>
      <c r="B632" s="52"/>
      <c r="C632" s="13" t="s">
        <v>168</v>
      </c>
      <c r="D632" s="53"/>
      <c r="E632" s="24">
        <v>0</v>
      </c>
      <c r="F632" s="24">
        <v>0</v>
      </c>
      <c r="G632" s="24">
        <v>0</v>
      </c>
      <c r="H632" s="24">
        <v>0</v>
      </c>
      <c r="I632" s="24">
        <v>0</v>
      </c>
      <c r="J632" s="24">
        <v>0</v>
      </c>
      <c r="K632" s="24">
        <f t="shared" si="18"/>
        <v>0</v>
      </c>
      <c r="L632" s="50"/>
      <c r="M632" s="50"/>
    </row>
    <row r="633" spans="1:13" ht="15.6" customHeight="1" x14ac:dyDescent="0.2">
      <c r="A633" s="27" t="s">
        <v>264</v>
      </c>
      <c r="B633" s="27"/>
      <c r="C633" s="27"/>
      <c r="D633" s="27"/>
      <c r="E633" s="27"/>
      <c r="F633" s="27"/>
      <c r="G633" s="27"/>
      <c r="H633" s="27"/>
      <c r="I633" s="27"/>
      <c r="J633" s="27"/>
      <c r="K633" s="26"/>
      <c r="L633" s="27"/>
      <c r="M633" s="27"/>
    </row>
    <row r="634" spans="1:13" x14ac:dyDescent="0.2">
      <c r="A634" s="51" t="s">
        <v>221</v>
      </c>
      <c r="B634" s="54" t="s">
        <v>199</v>
      </c>
      <c r="C634" s="13" t="s">
        <v>122</v>
      </c>
      <c r="D634" s="53" t="s">
        <v>149</v>
      </c>
      <c r="E634" s="24">
        <v>7582.3</v>
      </c>
      <c r="F634" s="24">
        <v>0</v>
      </c>
      <c r="G634" s="24">
        <v>0</v>
      </c>
      <c r="H634" s="24">
        <v>0</v>
      </c>
      <c r="I634" s="24">
        <v>0</v>
      </c>
      <c r="J634" s="24">
        <v>0</v>
      </c>
      <c r="K634" s="24">
        <f t="shared" si="18"/>
        <v>7582.3</v>
      </c>
      <c r="L634" s="50" t="s">
        <v>138</v>
      </c>
      <c r="M634" s="50" t="s">
        <v>150</v>
      </c>
    </row>
    <row r="635" spans="1:13" x14ac:dyDescent="0.2">
      <c r="A635" s="51"/>
      <c r="B635" s="54"/>
      <c r="C635" s="13" t="s">
        <v>165</v>
      </c>
      <c r="D635" s="53"/>
      <c r="E635" s="24">
        <v>0</v>
      </c>
      <c r="F635" s="24">
        <v>0</v>
      </c>
      <c r="G635" s="24">
        <v>0</v>
      </c>
      <c r="H635" s="24">
        <v>0</v>
      </c>
      <c r="I635" s="24">
        <v>0</v>
      </c>
      <c r="J635" s="24">
        <v>0</v>
      </c>
      <c r="K635" s="24">
        <f t="shared" si="18"/>
        <v>0</v>
      </c>
      <c r="L635" s="50"/>
      <c r="M635" s="50"/>
    </row>
    <row r="636" spans="1:13" x14ac:dyDescent="0.2">
      <c r="A636" s="51"/>
      <c r="B636" s="54"/>
      <c r="C636" s="13" t="s">
        <v>166</v>
      </c>
      <c r="D636" s="53"/>
      <c r="E636" s="24">
        <v>0</v>
      </c>
      <c r="F636" s="24">
        <v>0</v>
      </c>
      <c r="G636" s="24">
        <v>0</v>
      </c>
      <c r="H636" s="24">
        <v>0</v>
      </c>
      <c r="I636" s="24">
        <v>0</v>
      </c>
      <c r="J636" s="24">
        <v>0</v>
      </c>
      <c r="K636" s="24">
        <f t="shared" si="18"/>
        <v>0</v>
      </c>
      <c r="L636" s="50"/>
      <c r="M636" s="50"/>
    </row>
    <row r="637" spans="1:13" x14ac:dyDescent="0.2">
      <c r="A637" s="51"/>
      <c r="B637" s="54"/>
      <c r="C637" s="13" t="s">
        <v>167</v>
      </c>
      <c r="D637" s="53"/>
      <c r="E637" s="24">
        <v>7582.3</v>
      </c>
      <c r="F637" s="24">
        <v>0</v>
      </c>
      <c r="G637" s="24">
        <v>0</v>
      </c>
      <c r="H637" s="24">
        <v>0</v>
      </c>
      <c r="I637" s="24">
        <v>0</v>
      </c>
      <c r="J637" s="24">
        <v>0</v>
      </c>
      <c r="K637" s="24">
        <f t="shared" si="18"/>
        <v>7582.3</v>
      </c>
      <c r="L637" s="50"/>
      <c r="M637" s="50"/>
    </row>
    <row r="638" spans="1:13" x14ac:dyDescent="0.2">
      <c r="A638" s="51"/>
      <c r="B638" s="54"/>
      <c r="C638" s="13" t="s">
        <v>168</v>
      </c>
      <c r="D638" s="53"/>
      <c r="E638" s="24">
        <v>0</v>
      </c>
      <c r="F638" s="24">
        <v>0</v>
      </c>
      <c r="G638" s="24">
        <v>0</v>
      </c>
      <c r="H638" s="24">
        <v>0</v>
      </c>
      <c r="I638" s="24">
        <v>0</v>
      </c>
      <c r="J638" s="24">
        <v>0</v>
      </c>
      <c r="K638" s="24">
        <f t="shared" si="18"/>
        <v>0</v>
      </c>
      <c r="L638" s="50"/>
      <c r="M638" s="50"/>
    </row>
    <row r="639" spans="1:13" x14ac:dyDescent="0.2">
      <c r="A639" s="51" t="s">
        <v>225</v>
      </c>
      <c r="B639" s="54" t="s">
        <v>222</v>
      </c>
      <c r="C639" s="13" t="s">
        <v>122</v>
      </c>
      <c r="D639" s="53" t="s">
        <v>223</v>
      </c>
      <c r="E639" s="24">
        <v>4249.63</v>
      </c>
      <c r="F639" s="24">
        <v>0</v>
      </c>
      <c r="G639" s="24">
        <v>0</v>
      </c>
      <c r="H639" s="24">
        <v>0</v>
      </c>
      <c r="I639" s="24">
        <v>0</v>
      </c>
      <c r="J639" s="24">
        <v>0</v>
      </c>
      <c r="K639" s="24">
        <f t="shared" si="18"/>
        <v>4249.63</v>
      </c>
      <c r="L639" s="50" t="s">
        <v>138</v>
      </c>
      <c r="M639" s="50" t="s">
        <v>150</v>
      </c>
    </row>
    <row r="640" spans="1:13" x14ac:dyDescent="0.2">
      <c r="A640" s="51"/>
      <c r="B640" s="54"/>
      <c r="C640" s="13" t="s">
        <v>165</v>
      </c>
      <c r="D640" s="53"/>
      <c r="E640" s="24">
        <v>0</v>
      </c>
      <c r="F640" s="24">
        <v>0</v>
      </c>
      <c r="G640" s="24">
        <v>0</v>
      </c>
      <c r="H640" s="24">
        <v>0</v>
      </c>
      <c r="I640" s="24">
        <v>0</v>
      </c>
      <c r="J640" s="24">
        <v>0</v>
      </c>
      <c r="K640" s="24">
        <f t="shared" si="18"/>
        <v>0</v>
      </c>
      <c r="L640" s="50"/>
      <c r="M640" s="50"/>
    </row>
    <row r="641" spans="1:13" x14ac:dyDescent="0.2">
      <c r="A641" s="51"/>
      <c r="B641" s="54"/>
      <c r="C641" s="13" t="s">
        <v>166</v>
      </c>
      <c r="D641" s="53"/>
      <c r="E641" s="24">
        <v>0</v>
      </c>
      <c r="F641" s="24">
        <v>0</v>
      </c>
      <c r="G641" s="24">
        <v>0</v>
      </c>
      <c r="H641" s="24">
        <v>0</v>
      </c>
      <c r="I641" s="24">
        <v>0</v>
      </c>
      <c r="J641" s="24">
        <v>0</v>
      </c>
      <c r="K641" s="24">
        <f t="shared" si="18"/>
        <v>0</v>
      </c>
      <c r="L641" s="50"/>
      <c r="M641" s="50"/>
    </row>
    <row r="642" spans="1:13" x14ac:dyDescent="0.2">
      <c r="A642" s="51"/>
      <c r="B642" s="54"/>
      <c r="C642" s="13" t="s">
        <v>167</v>
      </c>
      <c r="D642" s="53"/>
      <c r="E642" s="24">
        <v>4249.63</v>
      </c>
      <c r="F642" s="24">
        <v>0</v>
      </c>
      <c r="G642" s="24">
        <v>0</v>
      </c>
      <c r="H642" s="24">
        <v>0</v>
      </c>
      <c r="I642" s="24">
        <v>0</v>
      </c>
      <c r="J642" s="24">
        <v>0</v>
      </c>
      <c r="K642" s="24">
        <f t="shared" si="18"/>
        <v>4249.63</v>
      </c>
      <c r="L642" s="50"/>
      <c r="M642" s="50"/>
    </row>
    <row r="643" spans="1:13" x14ac:dyDescent="0.2">
      <c r="A643" s="51"/>
      <c r="B643" s="54"/>
      <c r="C643" s="13" t="s">
        <v>168</v>
      </c>
      <c r="D643" s="53"/>
      <c r="E643" s="24">
        <v>0</v>
      </c>
      <c r="F643" s="24">
        <v>0</v>
      </c>
      <c r="G643" s="24">
        <v>0</v>
      </c>
      <c r="H643" s="24">
        <v>0</v>
      </c>
      <c r="I643" s="24">
        <v>0</v>
      </c>
      <c r="J643" s="24">
        <v>0</v>
      </c>
      <c r="K643" s="24">
        <f t="shared" si="18"/>
        <v>0</v>
      </c>
      <c r="L643" s="50"/>
      <c r="M643" s="50"/>
    </row>
    <row r="644" spans="1:13" ht="19.899999999999999" customHeight="1" x14ac:dyDescent="0.2">
      <c r="A644" s="51" t="s">
        <v>228</v>
      </c>
      <c r="B644" s="54" t="s">
        <v>59</v>
      </c>
      <c r="C644" s="13" t="s">
        <v>122</v>
      </c>
      <c r="D644" s="53" t="s">
        <v>223</v>
      </c>
      <c r="E644" s="24">
        <v>4647.8999999999996</v>
      </c>
      <c r="F644" s="24">
        <v>0</v>
      </c>
      <c r="G644" s="24">
        <v>0</v>
      </c>
      <c r="H644" s="24">
        <v>0</v>
      </c>
      <c r="I644" s="24">
        <v>0</v>
      </c>
      <c r="J644" s="24">
        <v>0</v>
      </c>
      <c r="K644" s="24">
        <f t="shared" si="18"/>
        <v>4647.8999999999996</v>
      </c>
      <c r="L644" s="50" t="s">
        <v>138</v>
      </c>
      <c r="M644" s="50" t="s">
        <v>150</v>
      </c>
    </row>
    <row r="645" spans="1:13" ht="19.899999999999999" customHeight="1" x14ac:dyDescent="0.2">
      <c r="A645" s="51"/>
      <c r="B645" s="54"/>
      <c r="C645" s="13" t="s">
        <v>165</v>
      </c>
      <c r="D645" s="53"/>
      <c r="E645" s="24">
        <v>0</v>
      </c>
      <c r="F645" s="24">
        <v>0</v>
      </c>
      <c r="G645" s="24">
        <v>0</v>
      </c>
      <c r="H645" s="24">
        <v>0</v>
      </c>
      <c r="I645" s="24">
        <v>0</v>
      </c>
      <c r="J645" s="24">
        <v>0</v>
      </c>
      <c r="K645" s="24">
        <f t="shared" si="18"/>
        <v>0</v>
      </c>
      <c r="L645" s="50"/>
      <c r="M645" s="50"/>
    </row>
    <row r="646" spans="1:13" ht="19.899999999999999" customHeight="1" x14ac:dyDescent="0.2">
      <c r="A646" s="51"/>
      <c r="B646" s="54"/>
      <c r="C646" s="13" t="s">
        <v>166</v>
      </c>
      <c r="D646" s="53"/>
      <c r="E646" s="24">
        <v>0</v>
      </c>
      <c r="F646" s="24">
        <v>0</v>
      </c>
      <c r="G646" s="24">
        <v>0</v>
      </c>
      <c r="H646" s="24">
        <v>0</v>
      </c>
      <c r="I646" s="24">
        <v>0</v>
      </c>
      <c r="J646" s="24">
        <v>0</v>
      </c>
      <c r="K646" s="24">
        <f t="shared" si="18"/>
        <v>0</v>
      </c>
      <c r="L646" s="50"/>
      <c r="M646" s="50"/>
    </row>
    <row r="647" spans="1:13" ht="19.899999999999999" customHeight="1" x14ac:dyDescent="0.2">
      <c r="A647" s="51"/>
      <c r="B647" s="54"/>
      <c r="C647" s="13" t="s">
        <v>167</v>
      </c>
      <c r="D647" s="53"/>
      <c r="E647" s="24">
        <v>4647.8999999999996</v>
      </c>
      <c r="F647" s="24">
        <v>0</v>
      </c>
      <c r="G647" s="24">
        <v>0</v>
      </c>
      <c r="H647" s="24">
        <v>0</v>
      </c>
      <c r="I647" s="24">
        <v>0</v>
      </c>
      <c r="J647" s="24">
        <v>0</v>
      </c>
      <c r="K647" s="24">
        <f t="shared" si="18"/>
        <v>4647.8999999999996</v>
      </c>
      <c r="L647" s="50"/>
      <c r="M647" s="50"/>
    </row>
    <row r="648" spans="1:13" ht="19.899999999999999" customHeight="1" x14ac:dyDescent="0.2">
      <c r="A648" s="51"/>
      <c r="B648" s="54"/>
      <c r="C648" s="13" t="s">
        <v>168</v>
      </c>
      <c r="D648" s="53"/>
      <c r="E648" s="24">
        <v>0</v>
      </c>
      <c r="F648" s="24">
        <v>0</v>
      </c>
      <c r="G648" s="24">
        <v>0</v>
      </c>
      <c r="H648" s="24">
        <v>0</v>
      </c>
      <c r="I648" s="24">
        <v>0</v>
      </c>
      <c r="J648" s="24">
        <v>0</v>
      </c>
      <c r="K648" s="24">
        <f t="shared" si="18"/>
        <v>0</v>
      </c>
      <c r="L648" s="50"/>
      <c r="M648" s="50"/>
    </row>
    <row r="649" spans="1:13" ht="18.600000000000001" customHeight="1" x14ac:dyDescent="0.2">
      <c r="A649" s="51" t="s">
        <v>58</v>
      </c>
      <c r="B649" s="54" t="s">
        <v>60</v>
      </c>
      <c r="C649" s="13" t="s">
        <v>122</v>
      </c>
      <c r="D649" s="53" t="s">
        <v>223</v>
      </c>
      <c r="E649" s="24">
        <v>1137.0999999999999</v>
      </c>
      <c r="F649" s="24">
        <v>0</v>
      </c>
      <c r="G649" s="24">
        <v>0</v>
      </c>
      <c r="H649" s="24">
        <v>0</v>
      </c>
      <c r="I649" s="24">
        <v>0</v>
      </c>
      <c r="J649" s="24">
        <v>0</v>
      </c>
      <c r="K649" s="24">
        <f t="shared" si="18"/>
        <v>1137.0999999999999</v>
      </c>
      <c r="L649" s="50" t="s">
        <v>138</v>
      </c>
      <c r="M649" s="50" t="s">
        <v>150</v>
      </c>
    </row>
    <row r="650" spans="1:13" ht="18.600000000000001" customHeight="1" x14ac:dyDescent="0.2">
      <c r="A650" s="51"/>
      <c r="B650" s="54"/>
      <c r="C650" s="13" t="s">
        <v>165</v>
      </c>
      <c r="D650" s="53"/>
      <c r="E650" s="24">
        <v>0</v>
      </c>
      <c r="F650" s="24">
        <v>0</v>
      </c>
      <c r="G650" s="24">
        <v>0</v>
      </c>
      <c r="H650" s="24">
        <v>0</v>
      </c>
      <c r="I650" s="24">
        <v>0</v>
      </c>
      <c r="J650" s="24">
        <v>0</v>
      </c>
      <c r="K650" s="24">
        <f t="shared" si="18"/>
        <v>0</v>
      </c>
      <c r="L650" s="50"/>
      <c r="M650" s="50"/>
    </row>
    <row r="651" spans="1:13" ht="18.600000000000001" customHeight="1" x14ac:dyDescent="0.2">
      <c r="A651" s="51"/>
      <c r="B651" s="54"/>
      <c r="C651" s="13" t="s">
        <v>166</v>
      </c>
      <c r="D651" s="53"/>
      <c r="E651" s="24">
        <v>0</v>
      </c>
      <c r="F651" s="24">
        <v>0</v>
      </c>
      <c r="G651" s="24">
        <v>0</v>
      </c>
      <c r="H651" s="24">
        <v>0</v>
      </c>
      <c r="I651" s="24">
        <v>0</v>
      </c>
      <c r="J651" s="24">
        <v>0</v>
      </c>
      <c r="K651" s="24">
        <f t="shared" si="18"/>
        <v>0</v>
      </c>
      <c r="L651" s="50"/>
      <c r="M651" s="50"/>
    </row>
    <row r="652" spans="1:13" ht="18.600000000000001" customHeight="1" x14ac:dyDescent="0.2">
      <c r="A652" s="51"/>
      <c r="B652" s="54"/>
      <c r="C652" s="13" t="s">
        <v>167</v>
      </c>
      <c r="D652" s="53"/>
      <c r="E652" s="24">
        <v>1137.0999999999999</v>
      </c>
      <c r="F652" s="24">
        <v>0</v>
      </c>
      <c r="G652" s="24">
        <v>0</v>
      </c>
      <c r="H652" s="24">
        <v>0</v>
      </c>
      <c r="I652" s="24">
        <v>0</v>
      </c>
      <c r="J652" s="24">
        <v>0</v>
      </c>
      <c r="K652" s="24">
        <f t="shared" si="18"/>
        <v>1137.0999999999999</v>
      </c>
      <c r="L652" s="50"/>
      <c r="M652" s="50"/>
    </row>
    <row r="653" spans="1:13" ht="18" customHeight="1" x14ac:dyDescent="0.2">
      <c r="A653" s="51"/>
      <c r="B653" s="54"/>
      <c r="C653" s="13" t="s">
        <v>168</v>
      </c>
      <c r="D653" s="53"/>
      <c r="E653" s="24">
        <v>0</v>
      </c>
      <c r="F653" s="24">
        <v>0</v>
      </c>
      <c r="G653" s="24">
        <v>0</v>
      </c>
      <c r="H653" s="24">
        <v>0</v>
      </c>
      <c r="I653" s="24">
        <v>0</v>
      </c>
      <c r="J653" s="24">
        <v>0</v>
      </c>
      <c r="K653" s="24">
        <f t="shared" si="18"/>
        <v>0</v>
      </c>
      <c r="L653" s="50"/>
      <c r="M653" s="50"/>
    </row>
    <row r="654" spans="1:13" ht="12.75" x14ac:dyDescent="0.2">
      <c r="A654" s="4"/>
      <c r="B654" s="4"/>
      <c r="C654" s="4"/>
      <c r="D654" s="4"/>
      <c r="E654" s="4"/>
      <c r="F654" s="4"/>
      <c r="G654" s="4"/>
      <c r="H654" s="4"/>
      <c r="I654" s="4"/>
      <c r="J654" s="4"/>
      <c r="K654" s="4"/>
      <c r="L654" s="4"/>
      <c r="M654" s="4"/>
    </row>
    <row r="655" spans="1:13" ht="12.75" x14ac:dyDescent="0.2">
      <c r="A655" s="4"/>
      <c r="B655" s="4"/>
      <c r="C655" s="4"/>
      <c r="D655" s="4"/>
      <c r="E655" s="4"/>
      <c r="F655" s="4"/>
      <c r="G655" s="4"/>
      <c r="H655" s="4"/>
      <c r="I655" s="4"/>
      <c r="J655" s="4"/>
      <c r="K655" s="4"/>
      <c r="L655" s="4"/>
      <c r="M655" s="4"/>
    </row>
    <row r="656" spans="1:13" ht="12.75" x14ac:dyDescent="0.2">
      <c r="A656" s="4"/>
      <c r="B656" s="4"/>
      <c r="C656" s="4"/>
      <c r="D656" s="4"/>
      <c r="E656" s="4"/>
      <c r="F656" s="4"/>
      <c r="G656" s="4"/>
      <c r="H656" s="4"/>
      <c r="I656" s="4"/>
      <c r="J656" s="4"/>
      <c r="K656" s="4"/>
      <c r="L656" s="4"/>
      <c r="M656" s="4"/>
    </row>
    <row r="657" spans="1:13" ht="12.75" x14ac:dyDescent="0.2">
      <c r="A657" s="4"/>
      <c r="B657" s="4"/>
      <c r="C657" s="4"/>
      <c r="D657" s="4"/>
      <c r="E657" s="4"/>
      <c r="F657" s="4"/>
      <c r="G657" s="4"/>
      <c r="H657" s="4"/>
      <c r="I657" s="4"/>
      <c r="J657" s="4"/>
      <c r="K657" s="4"/>
      <c r="L657" s="4"/>
      <c r="M657" s="4"/>
    </row>
    <row r="658" spans="1:13" ht="12.75" x14ac:dyDescent="0.2">
      <c r="A658" s="4"/>
      <c r="B658" s="4"/>
      <c r="C658" s="4"/>
      <c r="D658" s="4"/>
      <c r="E658" s="4"/>
      <c r="F658" s="4"/>
      <c r="G658" s="4"/>
      <c r="H658" s="4"/>
      <c r="I658" s="4"/>
      <c r="J658" s="4"/>
      <c r="K658" s="4"/>
      <c r="L658" s="4"/>
      <c r="M658" s="4"/>
    </row>
    <row r="659" spans="1:13" ht="12.75" x14ac:dyDescent="0.2">
      <c r="A659" s="4"/>
      <c r="B659" s="4"/>
      <c r="C659" s="4"/>
      <c r="D659" s="4"/>
      <c r="E659" s="4"/>
      <c r="F659" s="4"/>
      <c r="G659" s="4"/>
      <c r="H659" s="4"/>
      <c r="I659" s="4"/>
      <c r="J659" s="4"/>
      <c r="K659" s="4"/>
      <c r="L659" s="4"/>
      <c r="M659" s="4"/>
    </row>
    <row r="660" spans="1:13" ht="12.75" x14ac:dyDescent="0.2">
      <c r="A660" s="4"/>
      <c r="B660" s="4"/>
      <c r="C660" s="4"/>
      <c r="D660" s="4"/>
      <c r="E660" s="4"/>
      <c r="F660" s="4"/>
      <c r="G660" s="4"/>
      <c r="H660" s="4"/>
      <c r="I660" s="4"/>
      <c r="J660" s="4"/>
      <c r="K660" s="4"/>
      <c r="L660" s="4"/>
      <c r="M660" s="4"/>
    </row>
    <row r="661" spans="1:13" ht="12.75" x14ac:dyDescent="0.2">
      <c r="A661" s="4"/>
      <c r="B661" s="4"/>
      <c r="C661" s="4"/>
      <c r="D661" s="4"/>
      <c r="E661" s="4"/>
      <c r="F661" s="4"/>
      <c r="G661" s="4"/>
      <c r="H661" s="4"/>
      <c r="I661" s="4"/>
      <c r="J661" s="4"/>
      <c r="K661" s="4"/>
      <c r="L661" s="4"/>
      <c r="M661" s="4"/>
    </row>
    <row r="662" spans="1:13" ht="12.75" x14ac:dyDescent="0.2">
      <c r="A662" s="4"/>
      <c r="B662" s="4"/>
      <c r="C662" s="4"/>
      <c r="D662" s="4"/>
      <c r="E662" s="4"/>
      <c r="F662" s="4"/>
      <c r="G662" s="4"/>
      <c r="H662" s="4"/>
      <c r="I662" s="4"/>
      <c r="J662" s="4"/>
      <c r="K662" s="4"/>
      <c r="L662" s="4"/>
      <c r="M662" s="4"/>
    </row>
    <row r="663" spans="1:13" ht="12.75" x14ac:dyDescent="0.2">
      <c r="A663" s="4"/>
      <c r="B663" s="4"/>
      <c r="C663" s="4"/>
      <c r="D663" s="4"/>
      <c r="E663" s="4"/>
      <c r="F663" s="4"/>
      <c r="G663" s="4"/>
      <c r="H663" s="4"/>
      <c r="I663" s="4"/>
      <c r="J663" s="4"/>
      <c r="K663" s="4"/>
      <c r="L663" s="4"/>
      <c r="M663" s="4"/>
    </row>
    <row r="664" spans="1:13" ht="12.75" x14ac:dyDescent="0.2">
      <c r="A664" s="4"/>
      <c r="B664" s="4"/>
      <c r="C664" s="4"/>
      <c r="D664" s="4"/>
      <c r="E664" s="4"/>
      <c r="F664" s="4"/>
      <c r="G664" s="4"/>
      <c r="H664" s="4"/>
      <c r="I664" s="4"/>
      <c r="J664" s="4"/>
      <c r="K664" s="4"/>
      <c r="L664" s="4"/>
      <c r="M664" s="4"/>
    </row>
    <row r="665" spans="1:13" ht="12.75" x14ac:dyDescent="0.2">
      <c r="A665" s="4"/>
      <c r="B665" s="4"/>
      <c r="C665" s="4"/>
      <c r="D665" s="4"/>
      <c r="E665" s="4"/>
      <c r="F665" s="4"/>
      <c r="G665" s="4"/>
      <c r="H665" s="4"/>
      <c r="I665" s="4"/>
      <c r="J665" s="4"/>
      <c r="K665" s="4"/>
      <c r="L665" s="4"/>
      <c r="M665" s="4"/>
    </row>
    <row r="666" spans="1:13" ht="12.75" x14ac:dyDescent="0.2">
      <c r="A666" s="4"/>
      <c r="B666" s="4"/>
      <c r="C666" s="4"/>
      <c r="D666" s="4"/>
      <c r="E666" s="4"/>
      <c r="F666" s="4"/>
      <c r="G666" s="4"/>
      <c r="H666" s="4"/>
      <c r="I666" s="4"/>
      <c r="J666" s="4"/>
      <c r="K666" s="4"/>
      <c r="L666" s="4"/>
      <c r="M666" s="4"/>
    </row>
    <row r="667" spans="1:13" ht="12.75" x14ac:dyDescent="0.2">
      <c r="A667" s="4"/>
      <c r="B667" s="4"/>
      <c r="C667" s="4"/>
      <c r="D667" s="4"/>
      <c r="E667" s="4"/>
      <c r="F667" s="4"/>
      <c r="G667" s="4"/>
      <c r="H667" s="4"/>
      <c r="I667" s="4"/>
      <c r="J667" s="4"/>
      <c r="K667" s="4"/>
      <c r="L667" s="4"/>
      <c r="M667" s="4"/>
    </row>
    <row r="668" spans="1:13" ht="12.75" x14ac:dyDescent="0.2">
      <c r="A668" s="4"/>
      <c r="B668" s="4"/>
      <c r="C668" s="4"/>
      <c r="D668" s="4"/>
      <c r="E668" s="4"/>
      <c r="F668" s="4"/>
      <c r="G668" s="4"/>
      <c r="H668" s="4"/>
      <c r="I668" s="4"/>
      <c r="J668" s="4"/>
      <c r="K668" s="4"/>
      <c r="L668" s="4"/>
      <c r="M668" s="4"/>
    </row>
    <row r="669" spans="1:13" ht="12.75" x14ac:dyDescent="0.2">
      <c r="A669" s="4"/>
      <c r="B669" s="4"/>
      <c r="C669" s="4"/>
      <c r="D669" s="4"/>
      <c r="E669" s="4"/>
      <c r="F669" s="4"/>
      <c r="G669" s="4"/>
      <c r="H669" s="4"/>
      <c r="I669" s="4"/>
      <c r="J669" s="4"/>
      <c r="K669" s="4"/>
      <c r="L669" s="4"/>
      <c r="M669" s="4"/>
    </row>
    <row r="670" spans="1:13" ht="12.75" x14ac:dyDescent="0.2">
      <c r="A670" s="4"/>
      <c r="B670" s="4"/>
      <c r="C670" s="4"/>
      <c r="D670" s="4"/>
      <c r="E670" s="4"/>
      <c r="F670" s="4"/>
      <c r="G670" s="4"/>
      <c r="H670" s="4"/>
      <c r="I670" s="4"/>
      <c r="J670" s="4"/>
      <c r="K670" s="4"/>
      <c r="L670" s="4"/>
      <c r="M670" s="4"/>
    </row>
    <row r="671" spans="1:13" ht="12.75" x14ac:dyDescent="0.2">
      <c r="A671" s="4"/>
      <c r="B671" s="4"/>
      <c r="C671" s="4"/>
      <c r="D671" s="4"/>
      <c r="E671" s="4"/>
      <c r="F671" s="4"/>
      <c r="G671" s="4"/>
      <c r="H671" s="4"/>
      <c r="I671" s="4"/>
      <c r="J671" s="4"/>
      <c r="K671" s="4"/>
      <c r="L671" s="4"/>
      <c r="M671" s="4"/>
    </row>
    <row r="672" spans="1:13" ht="12.75" x14ac:dyDescent="0.2">
      <c r="A672" s="4"/>
      <c r="B672" s="4"/>
      <c r="C672" s="4"/>
      <c r="D672" s="4"/>
      <c r="E672" s="4"/>
      <c r="F672" s="4"/>
      <c r="G672" s="4"/>
      <c r="H672" s="4"/>
      <c r="I672" s="4"/>
      <c r="J672" s="4"/>
      <c r="K672" s="4"/>
      <c r="L672" s="4"/>
      <c r="M672" s="4"/>
    </row>
    <row r="673" spans="1:13" ht="12.75" x14ac:dyDescent="0.2">
      <c r="A673" s="4"/>
      <c r="B673" s="4"/>
      <c r="C673" s="4"/>
      <c r="D673" s="4"/>
      <c r="E673" s="4"/>
      <c r="F673" s="4"/>
      <c r="G673" s="4"/>
      <c r="H673" s="4"/>
      <c r="I673" s="4"/>
      <c r="J673" s="4"/>
      <c r="K673" s="4"/>
      <c r="L673" s="4"/>
      <c r="M673" s="4"/>
    </row>
    <row r="674" spans="1:13" ht="12.75" x14ac:dyDescent="0.2">
      <c r="A674" s="4"/>
      <c r="B674" s="4"/>
      <c r="C674" s="4"/>
      <c r="D674" s="4"/>
      <c r="E674" s="4"/>
      <c r="F674" s="4"/>
      <c r="G674" s="4"/>
      <c r="H674" s="4"/>
      <c r="I674" s="4"/>
      <c r="J674" s="4"/>
      <c r="K674" s="4"/>
      <c r="L674" s="4"/>
      <c r="M674" s="4"/>
    </row>
    <row r="675" spans="1:13" ht="12.75" x14ac:dyDescent="0.2">
      <c r="A675" s="4"/>
      <c r="B675" s="4"/>
      <c r="C675" s="4"/>
      <c r="D675" s="4"/>
      <c r="E675" s="4"/>
      <c r="F675" s="4"/>
      <c r="G675" s="4"/>
      <c r="H675" s="4"/>
      <c r="I675" s="4"/>
      <c r="J675" s="4"/>
      <c r="K675" s="4"/>
      <c r="L675" s="4"/>
      <c r="M675" s="4"/>
    </row>
    <row r="676" spans="1:13" ht="12.75" x14ac:dyDescent="0.2">
      <c r="A676" s="4"/>
      <c r="B676" s="4"/>
      <c r="C676" s="4"/>
      <c r="D676" s="4"/>
      <c r="E676" s="4"/>
      <c r="F676" s="4"/>
      <c r="G676" s="4"/>
      <c r="H676" s="4"/>
      <c r="I676" s="4"/>
      <c r="J676" s="4"/>
      <c r="K676" s="4"/>
      <c r="L676" s="4"/>
      <c r="M676" s="4"/>
    </row>
    <row r="677" spans="1:13" ht="12.75" x14ac:dyDescent="0.2">
      <c r="A677" s="4"/>
      <c r="B677" s="4"/>
      <c r="C677" s="4"/>
      <c r="D677" s="4"/>
      <c r="E677" s="4"/>
      <c r="F677" s="4"/>
      <c r="G677" s="4"/>
      <c r="H677" s="4"/>
      <c r="I677" s="4"/>
      <c r="J677" s="4"/>
      <c r="K677" s="4"/>
      <c r="L677" s="4"/>
      <c r="M677" s="4"/>
    </row>
    <row r="678" spans="1:13" ht="12.75" x14ac:dyDescent="0.2">
      <c r="A678" s="4"/>
      <c r="B678" s="4"/>
      <c r="C678" s="4"/>
      <c r="D678" s="4"/>
      <c r="E678" s="4"/>
      <c r="F678" s="4"/>
      <c r="G678" s="4"/>
      <c r="H678" s="4"/>
      <c r="I678" s="4"/>
      <c r="J678" s="4"/>
      <c r="K678" s="4"/>
      <c r="L678" s="4"/>
      <c r="M678" s="4"/>
    </row>
    <row r="695" spans="1:13" ht="12.75" x14ac:dyDescent="0.2">
      <c r="A695" s="4"/>
      <c r="B695" s="4"/>
      <c r="C695" s="4"/>
      <c r="D695" s="4"/>
      <c r="E695" s="4"/>
      <c r="F695" s="4"/>
      <c r="G695" s="4"/>
      <c r="H695" s="4"/>
      <c r="I695" s="4"/>
      <c r="J695" s="4"/>
      <c r="K695" s="4"/>
      <c r="L695" s="4"/>
      <c r="M695" s="4"/>
    </row>
    <row r="696" spans="1:13" ht="12.75" x14ac:dyDescent="0.2">
      <c r="A696" s="4"/>
      <c r="B696" s="4"/>
      <c r="C696" s="4"/>
      <c r="D696" s="4"/>
      <c r="E696" s="4"/>
      <c r="F696" s="4"/>
      <c r="G696" s="4"/>
      <c r="H696" s="4"/>
      <c r="I696" s="4"/>
      <c r="J696" s="4"/>
      <c r="K696" s="4"/>
      <c r="L696" s="4"/>
      <c r="M696" s="4"/>
    </row>
    <row r="697" spans="1:13" ht="12.75" x14ac:dyDescent="0.2">
      <c r="A697" s="4"/>
      <c r="B697" s="4"/>
      <c r="C697" s="4"/>
      <c r="D697" s="4"/>
      <c r="E697" s="4"/>
      <c r="F697" s="4"/>
      <c r="G697" s="4"/>
      <c r="H697" s="4"/>
      <c r="I697" s="4"/>
      <c r="J697" s="4"/>
      <c r="K697" s="4"/>
      <c r="L697" s="4"/>
      <c r="M697" s="4"/>
    </row>
    <row r="698" spans="1:13" ht="12.75" x14ac:dyDescent="0.2">
      <c r="A698" s="4"/>
      <c r="B698" s="4"/>
      <c r="C698" s="4"/>
      <c r="D698" s="4"/>
      <c r="E698" s="4"/>
      <c r="F698" s="4"/>
      <c r="G698" s="4"/>
      <c r="H698" s="4"/>
      <c r="I698" s="4"/>
      <c r="J698" s="4"/>
      <c r="K698" s="4"/>
      <c r="L698" s="4"/>
      <c r="M698" s="4"/>
    </row>
    <row r="699" spans="1:13" ht="12.75" x14ac:dyDescent="0.2">
      <c r="A699" s="4"/>
      <c r="B699" s="4"/>
      <c r="C699" s="4"/>
      <c r="D699" s="4"/>
      <c r="E699" s="4"/>
      <c r="F699" s="4"/>
      <c r="G699" s="4"/>
      <c r="H699" s="4"/>
      <c r="I699" s="4"/>
      <c r="J699" s="4"/>
      <c r="K699" s="4"/>
      <c r="L699" s="4"/>
      <c r="M699" s="4"/>
    </row>
    <row r="700" spans="1:13" ht="12.75" x14ac:dyDescent="0.2">
      <c r="A700" s="4"/>
      <c r="B700" s="4"/>
      <c r="C700" s="4"/>
      <c r="D700" s="4"/>
      <c r="E700" s="4"/>
      <c r="F700" s="4"/>
      <c r="G700" s="4"/>
      <c r="H700" s="4"/>
      <c r="I700" s="4"/>
      <c r="J700" s="4"/>
      <c r="K700" s="4"/>
      <c r="L700" s="4"/>
      <c r="M700" s="4"/>
    </row>
    <row r="701" spans="1:13" ht="12.75" x14ac:dyDescent="0.2">
      <c r="A701" s="4"/>
      <c r="B701" s="4"/>
      <c r="C701" s="4"/>
      <c r="D701" s="4"/>
      <c r="E701" s="4"/>
      <c r="F701" s="4"/>
      <c r="G701" s="4"/>
      <c r="H701" s="4"/>
      <c r="I701" s="4"/>
      <c r="J701" s="4"/>
      <c r="K701" s="4"/>
      <c r="L701" s="4"/>
      <c r="M701" s="4"/>
    </row>
    <row r="702" spans="1:13" ht="12.75" x14ac:dyDescent="0.2">
      <c r="A702" s="4"/>
      <c r="B702" s="4"/>
      <c r="C702" s="4"/>
      <c r="D702" s="4"/>
      <c r="E702" s="4"/>
      <c r="F702" s="4"/>
      <c r="G702" s="4"/>
      <c r="H702" s="4"/>
      <c r="I702" s="4"/>
      <c r="J702" s="4"/>
      <c r="K702" s="4"/>
      <c r="L702" s="4"/>
      <c r="M702" s="4"/>
    </row>
    <row r="703" spans="1:13" ht="12.75" x14ac:dyDescent="0.2">
      <c r="A703" s="4"/>
      <c r="B703" s="4"/>
      <c r="C703" s="4"/>
      <c r="D703" s="4"/>
      <c r="E703" s="4"/>
      <c r="F703" s="4"/>
      <c r="G703" s="4"/>
      <c r="H703" s="4"/>
      <c r="I703" s="4"/>
      <c r="J703" s="4"/>
      <c r="K703" s="4"/>
      <c r="L703" s="4"/>
      <c r="M703" s="4"/>
    </row>
    <row r="704" spans="1:13" ht="12.75" x14ac:dyDescent="0.2">
      <c r="A704" s="4"/>
      <c r="B704" s="4"/>
      <c r="C704" s="4"/>
      <c r="D704" s="4"/>
      <c r="E704" s="4"/>
      <c r="F704" s="4"/>
      <c r="G704" s="4"/>
      <c r="H704" s="4"/>
      <c r="I704" s="4"/>
      <c r="J704" s="4"/>
      <c r="K704" s="4"/>
      <c r="L704" s="4"/>
      <c r="M704" s="4"/>
    </row>
    <row r="705" spans="1:13" ht="12.75" x14ac:dyDescent="0.2">
      <c r="A705" s="4"/>
      <c r="B705" s="4"/>
      <c r="C705" s="4"/>
      <c r="D705" s="4"/>
      <c r="E705" s="4"/>
      <c r="F705" s="4"/>
      <c r="G705" s="4"/>
      <c r="H705" s="4"/>
      <c r="I705" s="4"/>
      <c r="J705" s="4"/>
      <c r="K705" s="4"/>
      <c r="L705" s="4"/>
      <c r="M705" s="4"/>
    </row>
    <row r="706" spans="1:13" ht="12.75" x14ac:dyDescent="0.2">
      <c r="A706" s="4"/>
      <c r="B706" s="4"/>
      <c r="C706" s="4"/>
      <c r="D706" s="4"/>
      <c r="E706" s="4"/>
      <c r="F706" s="4"/>
      <c r="G706" s="4"/>
      <c r="H706" s="4"/>
      <c r="I706" s="4"/>
      <c r="J706" s="4"/>
      <c r="K706" s="4"/>
      <c r="L706" s="4"/>
      <c r="M706" s="4"/>
    </row>
    <row r="707" spans="1:13" ht="12.75" x14ac:dyDescent="0.2">
      <c r="A707" s="4"/>
      <c r="B707" s="4"/>
      <c r="C707" s="4"/>
      <c r="D707" s="4"/>
      <c r="E707" s="4"/>
      <c r="F707" s="4"/>
      <c r="G707" s="4"/>
      <c r="H707" s="4"/>
      <c r="I707" s="4"/>
      <c r="J707" s="4"/>
      <c r="K707" s="4"/>
      <c r="L707" s="4"/>
      <c r="M707" s="4"/>
    </row>
    <row r="708" spans="1:13" ht="12.75" x14ac:dyDescent="0.2">
      <c r="A708" s="4"/>
      <c r="B708" s="4"/>
      <c r="C708" s="4"/>
      <c r="D708" s="4"/>
      <c r="E708" s="4"/>
      <c r="F708" s="4"/>
      <c r="G708" s="4"/>
      <c r="H708" s="4"/>
      <c r="I708" s="4"/>
      <c r="J708" s="4"/>
      <c r="K708" s="4"/>
      <c r="L708" s="4"/>
      <c r="M708" s="4"/>
    </row>
    <row r="709" spans="1:13" ht="12.75" x14ac:dyDescent="0.2">
      <c r="A709" s="4"/>
      <c r="B709" s="4"/>
      <c r="C709" s="4"/>
      <c r="D709" s="4"/>
      <c r="E709" s="4"/>
      <c r="F709" s="4"/>
      <c r="G709" s="4"/>
      <c r="H709" s="4"/>
      <c r="I709" s="4"/>
      <c r="J709" s="4"/>
      <c r="K709" s="4"/>
      <c r="L709" s="4"/>
      <c r="M709" s="4"/>
    </row>
    <row r="710" spans="1:13" ht="12.75" x14ac:dyDescent="0.2">
      <c r="A710" s="4"/>
      <c r="B710" s="4"/>
      <c r="C710" s="4"/>
      <c r="D710" s="4"/>
      <c r="E710" s="4"/>
      <c r="F710" s="4"/>
      <c r="G710" s="4"/>
      <c r="H710" s="4"/>
      <c r="I710" s="4"/>
      <c r="J710" s="4"/>
      <c r="K710" s="4"/>
      <c r="L710" s="4"/>
      <c r="M710" s="4"/>
    </row>
    <row r="711" spans="1:13" ht="12.75" x14ac:dyDescent="0.2">
      <c r="A711" s="4"/>
      <c r="B711" s="4"/>
      <c r="C711" s="4"/>
      <c r="D711" s="4"/>
      <c r="E711" s="4"/>
      <c r="F711" s="4"/>
      <c r="G711" s="4"/>
      <c r="H711" s="4"/>
      <c r="I711" s="4"/>
      <c r="J711" s="4"/>
      <c r="K711" s="4"/>
      <c r="L711" s="4"/>
      <c r="M711" s="4"/>
    </row>
    <row r="712" spans="1:13" ht="12.75" x14ac:dyDescent="0.2">
      <c r="A712" s="4"/>
      <c r="B712" s="4"/>
      <c r="C712" s="4"/>
      <c r="D712" s="4"/>
      <c r="E712" s="4"/>
      <c r="F712" s="4"/>
      <c r="G712" s="4"/>
      <c r="H712" s="4"/>
      <c r="I712" s="4"/>
      <c r="J712" s="4"/>
      <c r="K712" s="4"/>
      <c r="L712" s="4"/>
      <c r="M712" s="4"/>
    </row>
    <row r="713" spans="1:13" ht="12.75" x14ac:dyDescent="0.2">
      <c r="A713" s="4"/>
      <c r="B713" s="4"/>
      <c r="C713" s="4"/>
      <c r="D713" s="4"/>
      <c r="E713" s="4"/>
      <c r="F713" s="4"/>
      <c r="G713" s="4"/>
      <c r="H713" s="4"/>
      <c r="I713" s="4"/>
      <c r="J713" s="4"/>
      <c r="K713" s="4"/>
      <c r="L713" s="4"/>
      <c r="M713" s="4"/>
    </row>
    <row r="714" spans="1:13" ht="12.75" x14ac:dyDescent="0.2">
      <c r="A714" s="4"/>
      <c r="B714" s="4"/>
      <c r="C714" s="4"/>
      <c r="D714" s="4"/>
      <c r="E714" s="4"/>
      <c r="F714" s="4"/>
      <c r="G714" s="4"/>
      <c r="H714" s="4"/>
      <c r="I714" s="4"/>
      <c r="J714" s="4"/>
      <c r="K714" s="4"/>
      <c r="L714" s="4"/>
      <c r="M714" s="4"/>
    </row>
    <row r="715" spans="1:13" ht="12.75" x14ac:dyDescent="0.2">
      <c r="A715" s="4"/>
      <c r="B715" s="4"/>
      <c r="C715" s="4"/>
      <c r="D715" s="4"/>
      <c r="E715" s="4"/>
      <c r="F715" s="4"/>
      <c r="G715" s="4"/>
      <c r="H715" s="4"/>
      <c r="I715" s="4"/>
      <c r="J715" s="4"/>
      <c r="K715" s="4"/>
      <c r="L715" s="4"/>
      <c r="M715" s="4"/>
    </row>
    <row r="716" spans="1:13" ht="12.75" x14ac:dyDescent="0.2">
      <c r="A716" s="4"/>
      <c r="B716" s="4"/>
      <c r="C716" s="4"/>
      <c r="D716" s="4"/>
      <c r="E716" s="4"/>
      <c r="F716" s="4"/>
      <c r="G716" s="4"/>
      <c r="H716" s="4"/>
      <c r="I716" s="4"/>
      <c r="J716" s="4"/>
      <c r="K716" s="4"/>
      <c r="L716" s="4"/>
      <c r="M716" s="4"/>
    </row>
    <row r="717" spans="1:13" ht="12.75" x14ac:dyDescent="0.2">
      <c r="A717" s="4"/>
      <c r="B717" s="4"/>
      <c r="C717" s="4"/>
      <c r="D717" s="4"/>
      <c r="E717" s="4"/>
      <c r="F717" s="4"/>
      <c r="G717" s="4"/>
      <c r="H717" s="4"/>
      <c r="I717" s="4"/>
      <c r="J717" s="4"/>
      <c r="K717" s="4"/>
      <c r="L717" s="4"/>
      <c r="M717" s="4"/>
    </row>
    <row r="718" spans="1:13" ht="12.75" x14ac:dyDescent="0.2">
      <c r="A718" s="4"/>
      <c r="B718" s="4"/>
      <c r="C718" s="4"/>
      <c r="D718" s="4"/>
      <c r="E718" s="4"/>
      <c r="F718" s="4"/>
      <c r="G718" s="4"/>
      <c r="H718" s="4"/>
      <c r="I718" s="4"/>
      <c r="J718" s="4"/>
      <c r="K718" s="4"/>
      <c r="L718" s="4"/>
      <c r="M718" s="4"/>
    </row>
    <row r="719" spans="1:13" ht="12.75" x14ac:dyDescent="0.2">
      <c r="A719" s="4"/>
      <c r="B719" s="4"/>
      <c r="C719" s="4"/>
      <c r="D719" s="4"/>
      <c r="E719" s="4"/>
      <c r="F719" s="4"/>
      <c r="G719" s="4"/>
      <c r="H719" s="4"/>
      <c r="I719" s="4"/>
      <c r="J719" s="4"/>
      <c r="K719" s="4"/>
      <c r="L719" s="4"/>
      <c r="M719" s="4"/>
    </row>
    <row r="720" spans="1:13" ht="12.75" x14ac:dyDescent="0.2">
      <c r="A720" s="4"/>
      <c r="B720" s="4"/>
      <c r="C720" s="4"/>
      <c r="D720" s="4"/>
      <c r="E720" s="4"/>
      <c r="F720" s="4"/>
      <c r="G720" s="4"/>
      <c r="H720" s="4"/>
      <c r="I720" s="4"/>
      <c r="J720" s="4"/>
      <c r="K720" s="4"/>
      <c r="L720" s="4"/>
      <c r="M720" s="4"/>
    </row>
    <row r="721" spans="1:13" ht="12.75" x14ac:dyDescent="0.2">
      <c r="A721" s="4"/>
      <c r="B721" s="4"/>
      <c r="C721" s="4"/>
      <c r="D721" s="4"/>
      <c r="E721" s="4"/>
      <c r="F721" s="4"/>
      <c r="G721" s="4"/>
      <c r="H721" s="4"/>
      <c r="I721" s="4"/>
      <c r="J721" s="4"/>
      <c r="K721" s="4"/>
      <c r="L721" s="4"/>
      <c r="M721" s="4"/>
    </row>
    <row r="722" spans="1:13" ht="12.75" x14ac:dyDescent="0.2">
      <c r="A722" s="4"/>
      <c r="B722" s="4"/>
      <c r="C722" s="4"/>
      <c r="D722" s="4"/>
      <c r="E722" s="4"/>
      <c r="F722" s="4"/>
      <c r="G722" s="4"/>
      <c r="H722" s="4"/>
      <c r="I722" s="4"/>
      <c r="J722" s="4"/>
      <c r="K722" s="4"/>
      <c r="L722" s="4"/>
      <c r="M722" s="4"/>
    </row>
    <row r="723" spans="1:13" ht="12.75" x14ac:dyDescent="0.2">
      <c r="A723" s="4"/>
      <c r="B723" s="4"/>
      <c r="C723" s="4"/>
      <c r="D723" s="4"/>
      <c r="E723" s="4"/>
      <c r="F723" s="4"/>
      <c r="G723" s="4"/>
      <c r="H723" s="4"/>
      <c r="I723" s="4"/>
      <c r="J723" s="4"/>
      <c r="K723" s="4"/>
      <c r="L723" s="4"/>
      <c r="M723" s="4"/>
    </row>
    <row r="724" spans="1:13" ht="12.75" x14ac:dyDescent="0.2">
      <c r="A724" s="4"/>
      <c r="B724" s="4"/>
      <c r="C724" s="4"/>
      <c r="D724" s="4"/>
      <c r="E724" s="4"/>
      <c r="F724" s="4"/>
      <c r="G724" s="4"/>
      <c r="H724" s="4"/>
      <c r="I724" s="4"/>
      <c r="J724" s="4"/>
      <c r="K724" s="4"/>
      <c r="L724" s="4"/>
      <c r="M724" s="4"/>
    </row>
    <row r="725" spans="1:13" ht="12.75" x14ac:dyDescent="0.2">
      <c r="A725" s="4"/>
      <c r="B725" s="4"/>
      <c r="C725" s="4"/>
      <c r="D725" s="4"/>
      <c r="E725" s="4"/>
      <c r="F725" s="4"/>
      <c r="G725" s="4"/>
      <c r="H725" s="4"/>
      <c r="I725" s="4"/>
      <c r="J725" s="4"/>
      <c r="K725" s="4"/>
      <c r="L725" s="4"/>
      <c r="M725" s="4"/>
    </row>
    <row r="726" spans="1:13" ht="12.75" x14ac:dyDescent="0.2">
      <c r="A726" s="4"/>
      <c r="B726" s="4"/>
      <c r="C726" s="4"/>
      <c r="D726" s="4"/>
      <c r="E726" s="4"/>
      <c r="F726" s="4"/>
      <c r="G726" s="4"/>
      <c r="H726" s="4"/>
      <c r="I726" s="4"/>
      <c r="J726" s="4"/>
      <c r="K726" s="4"/>
      <c r="L726" s="4"/>
      <c r="M726" s="4"/>
    </row>
    <row r="727" spans="1:13" ht="12.75" x14ac:dyDescent="0.2">
      <c r="A727" s="4"/>
      <c r="B727" s="4"/>
      <c r="C727" s="4"/>
      <c r="D727" s="4"/>
      <c r="E727" s="4"/>
      <c r="F727" s="4"/>
      <c r="G727" s="4"/>
      <c r="H727" s="4"/>
      <c r="I727" s="4"/>
      <c r="J727" s="4"/>
      <c r="K727" s="4"/>
      <c r="L727" s="4"/>
      <c r="M727" s="4"/>
    </row>
    <row r="728" spans="1:13" ht="12.75" x14ac:dyDescent="0.2">
      <c r="A728" s="4"/>
      <c r="B728" s="4"/>
      <c r="C728" s="4"/>
      <c r="D728" s="4"/>
      <c r="E728" s="4"/>
      <c r="F728" s="4"/>
      <c r="G728" s="4"/>
      <c r="H728" s="4"/>
      <c r="I728" s="4"/>
      <c r="J728" s="4"/>
      <c r="K728" s="4"/>
      <c r="L728" s="4"/>
      <c r="M728" s="4"/>
    </row>
    <row r="729" spans="1:13" ht="12.75" x14ac:dyDescent="0.2">
      <c r="A729" s="4"/>
      <c r="B729" s="4"/>
      <c r="C729" s="4"/>
      <c r="D729" s="4"/>
      <c r="E729" s="4"/>
      <c r="F729" s="4"/>
      <c r="G729" s="4"/>
      <c r="H729" s="4"/>
      <c r="I729" s="4"/>
      <c r="J729" s="4"/>
      <c r="K729" s="4"/>
      <c r="L729" s="4"/>
      <c r="M729" s="4"/>
    </row>
    <row r="730" spans="1:13" ht="12.75" x14ac:dyDescent="0.2">
      <c r="A730" s="4"/>
      <c r="B730" s="4"/>
      <c r="C730" s="4"/>
      <c r="D730" s="4"/>
      <c r="E730" s="4"/>
      <c r="F730" s="4"/>
      <c r="G730" s="4"/>
      <c r="H730" s="4"/>
      <c r="I730" s="4"/>
      <c r="J730" s="4"/>
      <c r="K730" s="4"/>
      <c r="L730" s="4"/>
      <c r="M730" s="4"/>
    </row>
    <row r="731" spans="1:13" ht="12.75" x14ac:dyDescent="0.2">
      <c r="A731" s="4"/>
      <c r="B731" s="4"/>
      <c r="C731" s="4"/>
      <c r="D731" s="4"/>
      <c r="E731" s="4"/>
      <c r="F731" s="4"/>
      <c r="G731" s="4"/>
      <c r="H731" s="4"/>
      <c r="I731" s="4"/>
      <c r="J731" s="4"/>
      <c r="K731" s="4"/>
      <c r="L731" s="4"/>
      <c r="M731" s="4"/>
    </row>
    <row r="732" spans="1:13" ht="12.75" x14ac:dyDescent="0.2">
      <c r="A732" s="4"/>
      <c r="B732" s="4"/>
      <c r="C732" s="4"/>
      <c r="D732" s="4"/>
      <c r="E732" s="4"/>
      <c r="F732" s="4"/>
      <c r="G732" s="4"/>
      <c r="H732" s="4"/>
      <c r="I732" s="4"/>
      <c r="J732" s="4"/>
      <c r="K732" s="4"/>
      <c r="L732" s="4"/>
      <c r="M732" s="4"/>
    </row>
    <row r="733" spans="1:13" ht="12.75" x14ac:dyDescent="0.2">
      <c r="A733" s="4"/>
      <c r="B733" s="4"/>
      <c r="C733" s="4"/>
      <c r="D733" s="4"/>
      <c r="E733" s="4"/>
      <c r="F733" s="4"/>
      <c r="G733" s="4"/>
      <c r="H733" s="4"/>
      <c r="I733" s="4"/>
      <c r="J733" s="4"/>
      <c r="K733" s="4"/>
      <c r="L733" s="4"/>
      <c r="M733" s="4"/>
    </row>
    <row r="734" spans="1:13" ht="12.75" x14ac:dyDescent="0.2">
      <c r="A734" s="4"/>
      <c r="B734" s="4"/>
      <c r="C734" s="4"/>
      <c r="D734" s="4"/>
      <c r="E734" s="4"/>
      <c r="F734" s="4"/>
      <c r="G734" s="4"/>
      <c r="H734" s="4"/>
      <c r="I734" s="4"/>
      <c r="J734" s="4"/>
      <c r="K734" s="4"/>
      <c r="L734" s="4"/>
      <c r="M734" s="4"/>
    </row>
    <row r="735" spans="1:13" ht="12.75" x14ac:dyDescent="0.2">
      <c r="A735" s="4"/>
      <c r="B735" s="4"/>
      <c r="C735" s="4"/>
      <c r="D735" s="4"/>
      <c r="E735" s="4"/>
      <c r="F735" s="4"/>
      <c r="G735" s="4"/>
      <c r="H735" s="4"/>
      <c r="I735" s="4"/>
      <c r="J735" s="4"/>
      <c r="K735" s="4"/>
      <c r="L735" s="4"/>
      <c r="M735" s="4"/>
    </row>
    <row r="736" spans="1:13" ht="12.75" x14ac:dyDescent="0.2">
      <c r="A736" s="4"/>
      <c r="B736" s="4"/>
      <c r="C736" s="4"/>
      <c r="D736" s="4"/>
      <c r="E736" s="4"/>
      <c r="F736" s="4"/>
      <c r="G736" s="4"/>
      <c r="H736" s="4"/>
      <c r="I736" s="4"/>
      <c r="J736" s="4"/>
      <c r="K736" s="4"/>
      <c r="L736" s="4"/>
      <c r="M736" s="4"/>
    </row>
    <row r="737" spans="1:13" ht="12.75" x14ac:dyDescent="0.2">
      <c r="A737" s="4"/>
      <c r="B737" s="4"/>
      <c r="C737" s="4"/>
      <c r="D737" s="4"/>
      <c r="E737" s="4"/>
      <c r="F737" s="4"/>
      <c r="G737" s="4"/>
      <c r="H737" s="4"/>
      <c r="I737" s="4"/>
      <c r="J737" s="4"/>
      <c r="K737" s="4"/>
      <c r="L737" s="4"/>
      <c r="M737" s="4"/>
    </row>
    <row r="738" spans="1:13" ht="12.75" x14ac:dyDescent="0.2">
      <c r="A738" s="4"/>
      <c r="B738" s="4"/>
      <c r="C738" s="4"/>
      <c r="D738" s="4"/>
      <c r="E738" s="4"/>
      <c r="F738" s="4"/>
      <c r="G738" s="4"/>
      <c r="H738" s="4"/>
      <c r="I738" s="4"/>
      <c r="J738" s="4"/>
      <c r="K738" s="4"/>
      <c r="L738" s="4"/>
      <c r="M738" s="4"/>
    </row>
    <row r="739" spans="1:13" ht="12.75" x14ac:dyDescent="0.2">
      <c r="A739" s="4"/>
      <c r="B739" s="4"/>
      <c r="C739" s="4"/>
      <c r="D739" s="4"/>
      <c r="E739" s="4"/>
      <c r="F739" s="4"/>
      <c r="G739" s="4"/>
      <c r="H739" s="4"/>
      <c r="I739" s="4"/>
      <c r="J739" s="4"/>
      <c r="K739" s="4"/>
      <c r="L739" s="4"/>
      <c r="M739" s="4"/>
    </row>
    <row r="740" spans="1:13" ht="12.75" x14ac:dyDescent="0.2">
      <c r="A740" s="4"/>
      <c r="B740" s="4"/>
      <c r="C740" s="4"/>
      <c r="D740" s="4"/>
      <c r="E740" s="4"/>
      <c r="F740" s="4"/>
      <c r="G740" s="4"/>
      <c r="H740" s="4"/>
      <c r="I740" s="4"/>
      <c r="J740" s="4"/>
      <c r="K740" s="4"/>
      <c r="L740" s="4"/>
      <c r="M740" s="4"/>
    </row>
    <row r="741" spans="1:13" ht="12.75" x14ac:dyDescent="0.2">
      <c r="A741" s="4"/>
      <c r="B741" s="4"/>
      <c r="C741" s="4"/>
      <c r="D741" s="4"/>
      <c r="E741" s="4"/>
      <c r="F741" s="4"/>
      <c r="G741" s="4"/>
      <c r="H741" s="4"/>
      <c r="I741" s="4"/>
      <c r="J741" s="4"/>
      <c r="K741" s="4"/>
      <c r="L741" s="4"/>
      <c r="M741" s="4"/>
    </row>
    <row r="742" spans="1:13" ht="12.75" x14ac:dyDescent="0.2">
      <c r="A742" s="4"/>
      <c r="B742" s="4"/>
      <c r="C742" s="4"/>
      <c r="D742" s="4"/>
      <c r="E742" s="4"/>
      <c r="F742" s="4"/>
      <c r="G742" s="4"/>
      <c r="H742" s="4"/>
      <c r="I742" s="4"/>
      <c r="J742" s="4"/>
      <c r="K742" s="4"/>
      <c r="L742" s="4"/>
      <c r="M742" s="4"/>
    </row>
    <row r="743" spans="1:13" ht="12.75" x14ac:dyDescent="0.2">
      <c r="A743" s="4"/>
      <c r="B743" s="4"/>
      <c r="C743" s="4"/>
      <c r="D743" s="4"/>
      <c r="E743" s="4"/>
      <c r="F743" s="4"/>
      <c r="G743" s="4"/>
      <c r="H743" s="4"/>
      <c r="I743" s="4"/>
      <c r="J743" s="4"/>
      <c r="K743" s="4"/>
      <c r="L743" s="4"/>
      <c r="M743" s="4"/>
    </row>
    <row r="744" spans="1:13" ht="12.75" x14ac:dyDescent="0.2">
      <c r="A744" s="4"/>
      <c r="B744" s="4"/>
      <c r="C744" s="4"/>
      <c r="D744" s="4"/>
      <c r="E744" s="4"/>
      <c r="F744" s="4"/>
      <c r="G744" s="4"/>
      <c r="H744" s="4"/>
      <c r="I744" s="4"/>
      <c r="J744" s="4"/>
      <c r="K744" s="4"/>
      <c r="L744" s="4"/>
      <c r="M744" s="4"/>
    </row>
    <row r="745" spans="1:13" ht="12.75" x14ac:dyDescent="0.2">
      <c r="A745" s="4"/>
      <c r="B745" s="4"/>
      <c r="C745" s="4"/>
      <c r="D745" s="4"/>
      <c r="E745" s="4"/>
      <c r="F745" s="4"/>
      <c r="G745" s="4"/>
      <c r="H745" s="4"/>
      <c r="I745" s="4"/>
      <c r="J745" s="4"/>
      <c r="K745" s="4"/>
      <c r="L745" s="4"/>
      <c r="M745" s="4"/>
    </row>
    <row r="746" spans="1:13" ht="12.75" x14ac:dyDescent="0.2">
      <c r="A746" s="4"/>
      <c r="B746" s="4"/>
      <c r="C746" s="4"/>
      <c r="D746" s="4"/>
      <c r="E746" s="4"/>
      <c r="F746" s="4"/>
      <c r="G746" s="4"/>
      <c r="H746" s="4"/>
      <c r="I746" s="4"/>
      <c r="J746" s="4"/>
      <c r="K746" s="4"/>
      <c r="L746" s="4"/>
      <c r="M746" s="4"/>
    </row>
    <row r="747" spans="1:13" ht="12.75" x14ac:dyDescent="0.2">
      <c r="A747" s="4"/>
      <c r="B747" s="4"/>
      <c r="C747" s="4"/>
      <c r="D747" s="4"/>
      <c r="E747" s="4"/>
      <c r="F747" s="4"/>
      <c r="G747" s="4"/>
      <c r="H747" s="4"/>
      <c r="I747" s="4"/>
      <c r="J747" s="4"/>
      <c r="K747" s="4"/>
      <c r="L747" s="4"/>
      <c r="M747" s="4"/>
    </row>
    <row r="748" spans="1:13" ht="12.75" x14ac:dyDescent="0.2">
      <c r="A748" s="4"/>
      <c r="B748" s="4"/>
      <c r="C748" s="4"/>
      <c r="D748" s="4"/>
      <c r="E748" s="4"/>
      <c r="F748" s="4"/>
      <c r="G748" s="4"/>
      <c r="H748" s="4"/>
      <c r="I748" s="4"/>
      <c r="J748" s="4"/>
      <c r="K748" s="4"/>
      <c r="L748" s="4"/>
      <c r="M748" s="4"/>
    </row>
    <row r="749" spans="1:13" ht="12.75" x14ac:dyDescent="0.2">
      <c r="A749" s="4"/>
      <c r="B749" s="4"/>
      <c r="C749" s="4"/>
      <c r="D749" s="4"/>
      <c r="E749" s="4"/>
      <c r="F749" s="4"/>
      <c r="G749" s="4"/>
      <c r="H749" s="4"/>
      <c r="I749" s="4"/>
      <c r="J749" s="4"/>
      <c r="K749" s="4"/>
      <c r="L749" s="4"/>
      <c r="M749" s="4"/>
    </row>
    <row r="750" spans="1:13" ht="12.75" x14ac:dyDescent="0.2">
      <c r="A750" s="4"/>
      <c r="B750" s="4"/>
      <c r="C750" s="4"/>
      <c r="D750" s="4"/>
      <c r="E750" s="4"/>
      <c r="F750" s="4"/>
      <c r="G750" s="4"/>
      <c r="H750" s="4"/>
      <c r="I750" s="4"/>
      <c r="J750" s="4"/>
      <c r="K750" s="4"/>
      <c r="L750" s="4"/>
      <c r="M750" s="4"/>
    </row>
    <row r="751" spans="1:13" ht="12.75" x14ac:dyDescent="0.2">
      <c r="A751" s="4"/>
      <c r="B751" s="4"/>
      <c r="C751" s="4"/>
      <c r="D751" s="4"/>
      <c r="E751" s="4"/>
      <c r="F751" s="4"/>
      <c r="G751" s="4"/>
      <c r="H751" s="4"/>
      <c r="I751" s="4"/>
      <c r="J751" s="4"/>
      <c r="K751" s="4"/>
      <c r="L751" s="4"/>
      <c r="M751" s="4"/>
    </row>
    <row r="752" spans="1:13" ht="12.75" x14ac:dyDescent="0.2">
      <c r="A752" s="4"/>
      <c r="B752" s="4"/>
      <c r="C752" s="4"/>
      <c r="D752" s="4"/>
      <c r="E752" s="4"/>
      <c r="F752" s="4"/>
      <c r="G752" s="4"/>
      <c r="H752" s="4"/>
      <c r="I752" s="4"/>
      <c r="J752" s="4"/>
      <c r="K752" s="4"/>
      <c r="L752" s="4"/>
      <c r="M752" s="4"/>
    </row>
    <row r="753" spans="1:13" ht="12.75" x14ac:dyDescent="0.2">
      <c r="A753" s="4"/>
      <c r="B753" s="4"/>
      <c r="C753" s="4"/>
      <c r="D753" s="4"/>
      <c r="E753" s="4"/>
      <c r="F753" s="4"/>
      <c r="G753" s="4"/>
      <c r="H753" s="4"/>
      <c r="I753" s="4"/>
      <c r="J753" s="4"/>
      <c r="K753" s="4"/>
      <c r="L753" s="4"/>
      <c r="M753" s="4"/>
    </row>
    <row r="754" spans="1:13" ht="12.75" x14ac:dyDescent="0.2">
      <c r="A754" s="4"/>
      <c r="B754" s="4"/>
      <c r="C754" s="4"/>
      <c r="D754" s="4"/>
      <c r="E754" s="4"/>
      <c r="F754" s="4"/>
      <c r="G754" s="4"/>
      <c r="H754" s="4"/>
      <c r="I754" s="4"/>
      <c r="J754" s="4"/>
      <c r="K754" s="4"/>
      <c r="L754" s="4"/>
      <c r="M754" s="4"/>
    </row>
    <row r="755" spans="1:13" ht="12.75" x14ac:dyDescent="0.2">
      <c r="A755" s="4"/>
      <c r="B755" s="4"/>
      <c r="C755" s="4"/>
      <c r="D755" s="4"/>
      <c r="E755" s="4"/>
      <c r="F755" s="4"/>
      <c r="G755" s="4"/>
      <c r="H755" s="4"/>
      <c r="I755" s="4"/>
      <c r="J755" s="4"/>
      <c r="K755" s="4"/>
      <c r="L755" s="4"/>
      <c r="M755" s="4"/>
    </row>
    <row r="756" spans="1:13" ht="12.75" x14ac:dyDescent="0.2">
      <c r="A756" s="4"/>
      <c r="B756" s="4"/>
      <c r="C756" s="4"/>
      <c r="D756" s="4"/>
      <c r="E756" s="4"/>
      <c r="F756" s="4"/>
      <c r="G756" s="4"/>
      <c r="H756" s="4"/>
      <c r="I756" s="4"/>
      <c r="J756" s="4"/>
      <c r="K756" s="4"/>
      <c r="L756" s="4"/>
      <c r="M756" s="4"/>
    </row>
    <row r="757" spans="1:13" ht="12.75" x14ac:dyDescent="0.2">
      <c r="A757" s="4"/>
      <c r="B757" s="4"/>
      <c r="C757" s="4"/>
      <c r="D757" s="4"/>
      <c r="E757" s="4"/>
      <c r="F757" s="4"/>
      <c r="G757" s="4"/>
      <c r="H757" s="4"/>
      <c r="I757" s="4"/>
      <c r="J757" s="4"/>
      <c r="K757" s="4"/>
      <c r="L757" s="4"/>
      <c r="M757" s="4"/>
    </row>
    <row r="758" spans="1:13" ht="12.75" x14ac:dyDescent="0.2">
      <c r="A758" s="4"/>
      <c r="B758" s="4"/>
      <c r="C758" s="4"/>
      <c r="D758" s="4"/>
      <c r="E758" s="4"/>
      <c r="F758" s="4"/>
      <c r="G758" s="4"/>
      <c r="H758" s="4"/>
      <c r="I758" s="4"/>
      <c r="J758" s="4"/>
      <c r="K758" s="4"/>
      <c r="L758" s="4"/>
      <c r="M758" s="4"/>
    </row>
    <row r="759" spans="1:13" ht="12.75" x14ac:dyDescent="0.2">
      <c r="A759" s="4"/>
      <c r="B759" s="4"/>
      <c r="C759" s="4"/>
      <c r="D759" s="4"/>
      <c r="E759" s="4"/>
      <c r="F759" s="4"/>
      <c r="G759" s="4"/>
      <c r="H759" s="4"/>
      <c r="I759" s="4"/>
      <c r="J759" s="4"/>
      <c r="K759" s="4"/>
      <c r="L759" s="4"/>
      <c r="M759" s="4"/>
    </row>
    <row r="760" spans="1:13" ht="12.75" x14ac:dyDescent="0.2">
      <c r="A760" s="4"/>
      <c r="B760" s="4"/>
      <c r="C760" s="4"/>
      <c r="D760" s="4"/>
      <c r="E760" s="4"/>
      <c r="F760" s="4"/>
      <c r="G760" s="4"/>
      <c r="H760" s="4"/>
      <c r="I760" s="4"/>
      <c r="J760" s="4"/>
      <c r="K760" s="4"/>
      <c r="L760" s="4"/>
      <c r="M760" s="4"/>
    </row>
    <row r="761" spans="1:13" ht="12.75" x14ac:dyDescent="0.2">
      <c r="A761" s="4"/>
      <c r="B761" s="4"/>
      <c r="C761" s="4"/>
      <c r="D761" s="4"/>
      <c r="E761" s="4"/>
      <c r="F761" s="4"/>
      <c r="G761" s="4"/>
      <c r="H761" s="4"/>
      <c r="I761" s="4"/>
      <c r="J761" s="4"/>
      <c r="K761" s="4"/>
      <c r="L761" s="4"/>
      <c r="M761" s="4"/>
    </row>
    <row r="762" spans="1:13" ht="12.75" x14ac:dyDescent="0.2">
      <c r="A762" s="4"/>
      <c r="B762" s="4"/>
      <c r="C762" s="4"/>
      <c r="D762" s="4"/>
      <c r="E762" s="4"/>
      <c r="F762" s="4"/>
      <c r="G762" s="4"/>
      <c r="H762" s="4"/>
      <c r="I762" s="4"/>
      <c r="J762" s="4"/>
      <c r="K762" s="4"/>
      <c r="L762" s="4"/>
      <c r="M762" s="4"/>
    </row>
    <row r="763" spans="1:13" ht="12.75" x14ac:dyDescent="0.2">
      <c r="A763" s="4"/>
      <c r="B763" s="4"/>
      <c r="C763" s="4"/>
      <c r="D763" s="4"/>
      <c r="E763" s="4"/>
      <c r="F763" s="4"/>
      <c r="G763" s="4"/>
      <c r="H763" s="4"/>
      <c r="I763" s="4"/>
      <c r="J763" s="4"/>
      <c r="K763" s="4"/>
      <c r="L763" s="4"/>
      <c r="M763" s="4"/>
    </row>
    <row r="764" spans="1:13" ht="12.75" x14ac:dyDescent="0.2">
      <c r="A764" s="4"/>
      <c r="B764" s="4"/>
      <c r="C764" s="4"/>
      <c r="D764" s="4"/>
      <c r="E764" s="4"/>
      <c r="F764" s="4"/>
      <c r="G764" s="4"/>
      <c r="H764" s="4"/>
      <c r="I764" s="4"/>
      <c r="J764" s="4"/>
      <c r="K764" s="4"/>
      <c r="L764" s="4"/>
      <c r="M764" s="4"/>
    </row>
    <row r="765" spans="1:13" ht="12.75" x14ac:dyDescent="0.2">
      <c r="A765" s="4"/>
      <c r="B765" s="4"/>
      <c r="C765" s="4"/>
      <c r="D765" s="4"/>
      <c r="E765" s="4"/>
      <c r="F765" s="4"/>
      <c r="G765" s="4"/>
      <c r="H765" s="4"/>
      <c r="I765" s="4"/>
      <c r="J765" s="4"/>
      <c r="K765" s="4"/>
      <c r="L765" s="4"/>
      <c r="M765" s="4"/>
    </row>
    <row r="766" spans="1:13" ht="12.75" x14ac:dyDescent="0.2">
      <c r="A766" s="4"/>
      <c r="B766" s="4"/>
      <c r="C766" s="4"/>
      <c r="D766" s="4"/>
      <c r="E766" s="4"/>
      <c r="F766" s="4"/>
      <c r="G766" s="4"/>
      <c r="H766" s="4"/>
      <c r="I766" s="4"/>
      <c r="J766" s="4"/>
      <c r="K766" s="4"/>
      <c r="L766" s="4"/>
      <c r="M766" s="4"/>
    </row>
    <row r="767" spans="1:13" ht="12.75" x14ac:dyDescent="0.2">
      <c r="A767" s="4"/>
      <c r="B767" s="4"/>
      <c r="C767" s="4"/>
      <c r="D767" s="4"/>
      <c r="E767" s="4"/>
      <c r="F767" s="4"/>
      <c r="G767" s="4"/>
      <c r="H767" s="4"/>
      <c r="I767" s="4"/>
      <c r="J767" s="4"/>
      <c r="K767" s="4"/>
      <c r="L767" s="4"/>
      <c r="M767" s="4"/>
    </row>
    <row r="768" spans="1:13" ht="12.75" x14ac:dyDescent="0.2">
      <c r="A768" s="4"/>
      <c r="B768" s="4"/>
      <c r="C768" s="4"/>
      <c r="D768" s="4"/>
      <c r="E768" s="4"/>
      <c r="F768" s="4"/>
      <c r="G768" s="4"/>
      <c r="H768" s="4"/>
      <c r="I768" s="4"/>
      <c r="J768" s="4"/>
      <c r="K768" s="4"/>
      <c r="L768" s="4"/>
      <c r="M768" s="4"/>
    </row>
    <row r="769" spans="1:13" ht="12.75" x14ac:dyDescent="0.2">
      <c r="A769" s="4"/>
      <c r="B769" s="4"/>
      <c r="C769" s="4"/>
      <c r="D769" s="4"/>
      <c r="E769" s="4"/>
      <c r="F769" s="4"/>
      <c r="G769" s="4"/>
      <c r="H769" s="4"/>
      <c r="I769" s="4"/>
      <c r="J769" s="4"/>
      <c r="K769" s="4"/>
      <c r="L769" s="4"/>
      <c r="M769" s="4"/>
    </row>
    <row r="770" spans="1:13" ht="12.75" x14ac:dyDescent="0.2">
      <c r="A770" s="4"/>
      <c r="B770" s="4"/>
      <c r="C770" s="4"/>
      <c r="D770" s="4"/>
      <c r="E770" s="4"/>
      <c r="F770" s="4"/>
      <c r="G770" s="4"/>
      <c r="H770" s="4"/>
      <c r="I770" s="4"/>
      <c r="J770" s="4"/>
      <c r="K770" s="4"/>
      <c r="L770" s="4"/>
      <c r="M770" s="4"/>
    </row>
    <row r="771" spans="1:13" ht="12.75" x14ac:dyDescent="0.2">
      <c r="A771" s="4"/>
      <c r="B771" s="4"/>
      <c r="C771" s="4"/>
      <c r="D771" s="4"/>
      <c r="E771" s="4"/>
      <c r="F771" s="4"/>
      <c r="G771" s="4"/>
      <c r="H771" s="4"/>
      <c r="I771" s="4"/>
      <c r="J771" s="4"/>
      <c r="K771" s="4"/>
      <c r="L771" s="4"/>
      <c r="M771" s="4"/>
    </row>
    <row r="772" spans="1:13" ht="12.75" x14ac:dyDescent="0.2">
      <c r="A772" s="4"/>
      <c r="B772" s="4"/>
      <c r="C772" s="4"/>
      <c r="D772" s="4"/>
      <c r="E772" s="4"/>
      <c r="F772" s="4"/>
      <c r="G772" s="4"/>
      <c r="H772" s="4"/>
      <c r="I772" s="4"/>
      <c r="J772" s="4"/>
      <c r="K772" s="4"/>
      <c r="L772" s="4"/>
      <c r="M772" s="4"/>
    </row>
    <row r="773" spans="1:13" ht="12.75" x14ac:dyDescent="0.2">
      <c r="A773" s="4"/>
      <c r="B773" s="4"/>
      <c r="C773" s="4"/>
      <c r="D773" s="4"/>
      <c r="E773" s="4"/>
      <c r="F773" s="4"/>
      <c r="G773" s="4"/>
      <c r="H773" s="4"/>
      <c r="I773" s="4"/>
      <c r="J773" s="4"/>
      <c r="K773" s="4"/>
      <c r="L773" s="4"/>
      <c r="M773" s="4"/>
    </row>
    <row r="774" spans="1:13" ht="12.75" x14ac:dyDescent="0.2">
      <c r="A774" s="4"/>
      <c r="B774" s="4"/>
      <c r="C774" s="4"/>
      <c r="D774" s="4"/>
      <c r="E774" s="4"/>
      <c r="F774" s="4"/>
      <c r="G774" s="4"/>
      <c r="H774" s="4"/>
      <c r="I774" s="4"/>
      <c r="J774" s="4"/>
      <c r="K774" s="4"/>
      <c r="L774" s="4"/>
      <c r="M774" s="4"/>
    </row>
    <row r="775" spans="1:13" ht="12.75" x14ac:dyDescent="0.2">
      <c r="A775" s="4"/>
      <c r="B775" s="4"/>
      <c r="C775" s="4"/>
      <c r="D775" s="4"/>
      <c r="E775" s="4"/>
      <c r="F775" s="4"/>
      <c r="G775" s="4"/>
      <c r="H775" s="4"/>
      <c r="I775" s="4"/>
      <c r="J775" s="4"/>
      <c r="K775" s="4"/>
      <c r="L775" s="4"/>
      <c r="M775" s="4"/>
    </row>
    <row r="776" spans="1:13" ht="12.75" x14ac:dyDescent="0.2">
      <c r="A776" s="4"/>
      <c r="B776" s="4"/>
      <c r="C776" s="4"/>
      <c r="D776" s="4"/>
      <c r="E776" s="4"/>
      <c r="F776" s="4"/>
      <c r="G776" s="4"/>
      <c r="H776" s="4"/>
      <c r="I776" s="4"/>
      <c r="J776" s="4"/>
      <c r="K776" s="4"/>
      <c r="L776" s="4"/>
      <c r="M776" s="4"/>
    </row>
    <row r="777" spans="1:13" ht="12.75" x14ac:dyDescent="0.2">
      <c r="A777" s="4"/>
      <c r="B777" s="4"/>
      <c r="C777" s="4"/>
      <c r="D777" s="4"/>
      <c r="E777" s="4"/>
      <c r="F777" s="4"/>
      <c r="G777" s="4"/>
      <c r="H777" s="4"/>
      <c r="I777" s="4"/>
      <c r="J777" s="4"/>
      <c r="K777" s="4"/>
      <c r="L777" s="4"/>
      <c r="M777" s="4"/>
    </row>
    <row r="778" spans="1:13" ht="12.75" x14ac:dyDescent="0.2">
      <c r="A778" s="4"/>
      <c r="B778" s="4"/>
      <c r="C778" s="4"/>
      <c r="D778" s="4"/>
      <c r="E778" s="4"/>
      <c r="F778" s="4"/>
      <c r="G778" s="4"/>
      <c r="H778" s="4"/>
      <c r="I778" s="4"/>
      <c r="J778" s="4"/>
      <c r="K778" s="4"/>
      <c r="L778" s="4"/>
      <c r="M778" s="4"/>
    </row>
    <row r="779" spans="1:13" ht="12.75" x14ac:dyDescent="0.2">
      <c r="A779" s="4"/>
      <c r="B779" s="4"/>
      <c r="C779" s="4"/>
      <c r="D779" s="4"/>
      <c r="E779" s="4"/>
      <c r="F779" s="4"/>
      <c r="G779" s="4"/>
      <c r="H779" s="4"/>
      <c r="I779" s="4"/>
      <c r="J779" s="4"/>
      <c r="K779" s="4"/>
      <c r="L779" s="4"/>
      <c r="M779" s="4"/>
    </row>
    <row r="780" spans="1:13" ht="12.75" x14ac:dyDescent="0.2">
      <c r="A780" s="4"/>
      <c r="B780" s="4"/>
      <c r="C780" s="4"/>
      <c r="D780" s="4"/>
      <c r="E780" s="4"/>
      <c r="F780" s="4"/>
      <c r="G780" s="4"/>
      <c r="H780" s="4"/>
      <c r="I780" s="4"/>
      <c r="J780" s="4"/>
      <c r="K780" s="4"/>
      <c r="L780" s="4"/>
      <c r="M780" s="4"/>
    </row>
    <row r="781" spans="1:13" ht="12.75" x14ac:dyDescent="0.2">
      <c r="A781" s="4"/>
      <c r="B781" s="4"/>
      <c r="C781" s="4"/>
      <c r="D781" s="4"/>
      <c r="E781" s="4"/>
      <c r="F781" s="4"/>
      <c r="G781" s="4"/>
      <c r="H781" s="4"/>
      <c r="I781" s="4"/>
      <c r="J781" s="4"/>
      <c r="K781" s="4"/>
      <c r="L781" s="4"/>
      <c r="M781" s="4"/>
    </row>
    <row r="782" spans="1:13" ht="12.75" x14ac:dyDescent="0.2">
      <c r="A782" s="4"/>
      <c r="B782" s="4"/>
      <c r="C782" s="4"/>
      <c r="D782" s="4"/>
      <c r="E782" s="4"/>
      <c r="F782" s="4"/>
      <c r="G782" s="4"/>
      <c r="H782" s="4"/>
      <c r="I782" s="4"/>
      <c r="J782" s="4"/>
      <c r="K782" s="4"/>
      <c r="L782" s="4"/>
      <c r="M782" s="4"/>
    </row>
    <row r="787" spans="1:13" ht="12.75" x14ac:dyDescent="0.2">
      <c r="A787" s="4"/>
      <c r="B787" s="4"/>
      <c r="C787" s="4"/>
      <c r="D787" s="4"/>
      <c r="E787" s="4"/>
      <c r="F787" s="4"/>
      <c r="G787" s="4"/>
      <c r="H787" s="4"/>
      <c r="I787" s="4"/>
      <c r="J787" s="4"/>
      <c r="K787" s="4"/>
      <c r="L787" s="4"/>
      <c r="M787" s="4"/>
    </row>
    <row r="788" spans="1:13" ht="12.75" x14ac:dyDescent="0.2">
      <c r="A788" s="4"/>
      <c r="B788" s="4"/>
      <c r="C788" s="4"/>
      <c r="D788" s="4"/>
      <c r="E788" s="4"/>
      <c r="F788" s="4"/>
      <c r="G788" s="4"/>
      <c r="H788" s="4"/>
      <c r="I788" s="4"/>
      <c r="J788" s="4"/>
      <c r="K788" s="4"/>
      <c r="L788" s="4"/>
      <c r="M788" s="4"/>
    </row>
    <row r="789" spans="1:13" ht="12.75" x14ac:dyDescent="0.2">
      <c r="A789" s="4"/>
      <c r="B789" s="4"/>
      <c r="C789" s="4"/>
      <c r="D789" s="4"/>
      <c r="E789" s="4"/>
      <c r="F789" s="4"/>
      <c r="G789" s="4"/>
      <c r="H789" s="4"/>
      <c r="I789" s="4"/>
      <c r="J789" s="4"/>
      <c r="K789" s="4"/>
      <c r="L789" s="4"/>
      <c r="M789" s="4"/>
    </row>
    <row r="790" spans="1:13" ht="12.75" x14ac:dyDescent="0.2">
      <c r="A790" s="4"/>
      <c r="B790" s="4"/>
      <c r="C790" s="4"/>
      <c r="D790" s="4"/>
      <c r="E790" s="4"/>
      <c r="F790" s="4"/>
      <c r="G790" s="4"/>
      <c r="H790" s="4"/>
      <c r="I790" s="4"/>
      <c r="J790" s="4"/>
      <c r="K790" s="4"/>
      <c r="L790" s="4"/>
      <c r="M790" s="4"/>
    </row>
    <row r="791" spans="1:13" ht="12.75" x14ac:dyDescent="0.2">
      <c r="A791" s="4"/>
      <c r="B791" s="4"/>
      <c r="C791" s="4"/>
      <c r="D791" s="4"/>
      <c r="E791" s="4"/>
      <c r="F791" s="4"/>
      <c r="G791" s="4"/>
      <c r="H791" s="4"/>
      <c r="I791" s="4"/>
      <c r="J791" s="4"/>
      <c r="K791" s="4"/>
      <c r="L791" s="4"/>
      <c r="M791" s="4"/>
    </row>
    <row r="792" spans="1:13" ht="12.75" x14ac:dyDescent="0.2">
      <c r="A792" s="4"/>
      <c r="B792" s="4"/>
      <c r="C792" s="4"/>
      <c r="D792" s="4"/>
      <c r="E792" s="4"/>
      <c r="F792" s="4"/>
      <c r="G792" s="4"/>
      <c r="H792" s="4"/>
      <c r="I792" s="4"/>
      <c r="J792" s="4"/>
      <c r="K792" s="4"/>
      <c r="L792" s="4"/>
      <c r="M792" s="4"/>
    </row>
    <row r="793" spans="1:13" ht="12.75" x14ac:dyDescent="0.2">
      <c r="A793" s="4"/>
      <c r="B793" s="4"/>
      <c r="C793" s="4"/>
      <c r="D793" s="4"/>
      <c r="E793" s="4"/>
      <c r="F793" s="4"/>
      <c r="G793" s="4"/>
      <c r="H793" s="4"/>
      <c r="I793" s="4"/>
      <c r="J793" s="4"/>
      <c r="K793" s="4"/>
      <c r="L793" s="4"/>
      <c r="M793" s="4"/>
    </row>
    <row r="794" spans="1:13" ht="12.75" x14ac:dyDescent="0.2">
      <c r="A794" s="4"/>
      <c r="B794" s="4"/>
      <c r="C794" s="4"/>
      <c r="D794" s="4"/>
      <c r="E794" s="4"/>
      <c r="F794" s="4"/>
      <c r="G794" s="4"/>
      <c r="H794" s="4"/>
      <c r="I794" s="4"/>
      <c r="J794" s="4"/>
      <c r="K794" s="4"/>
      <c r="L794" s="4"/>
      <c r="M794" s="4"/>
    </row>
  </sheetData>
  <autoFilter ref="A7:M653"/>
  <mergeCells count="644">
    <mergeCell ref="A23:B27"/>
    <mergeCell ref="D23:D27"/>
    <mergeCell ref="L23:L27"/>
    <mergeCell ref="M23:M27"/>
    <mergeCell ref="L18:L22"/>
    <mergeCell ref="M18:M22"/>
    <mergeCell ref="L13:L17"/>
    <mergeCell ref="M13:M17"/>
    <mergeCell ref="A13:B17"/>
    <mergeCell ref="D13:D17"/>
    <mergeCell ref="A18:B22"/>
    <mergeCell ref="D18:D22"/>
    <mergeCell ref="L1:M1"/>
    <mergeCell ref="L2:M2"/>
    <mergeCell ref="A5:A6"/>
    <mergeCell ref="B5:B6"/>
    <mergeCell ref="C5:C6"/>
    <mergeCell ref="D5:D6"/>
    <mergeCell ref="L5:L6"/>
    <mergeCell ref="M5:M6"/>
    <mergeCell ref="A8:B12"/>
    <mergeCell ref="D8:D12"/>
    <mergeCell ref="L8:L12"/>
    <mergeCell ref="M8:M12"/>
    <mergeCell ref="M29:M33"/>
    <mergeCell ref="A34:A38"/>
    <mergeCell ref="B34:B38"/>
    <mergeCell ref="D34:D38"/>
    <mergeCell ref="L34:L38"/>
    <mergeCell ref="M34:M38"/>
    <mergeCell ref="A29:A33"/>
    <mergeCell ref="B29:B33"/>
    <mergeCell ref="D29:D33"/>
    <mergeCell ref="L29:L33"/>
    <mergeCell ref="L45:L49"/>
    <mergeCell ref="A39:A43"/>
    <mergeCell ref="B39:B43"/>
    <mergeCell ref="D39:D43"/>
    <mergeCell ref="L39:L43"/>
    <mergeCell ref="M50:M54"/>
    <mergeCell ref="M39:M43"/>
    <mergeCell ref="A45:A49"/>
    <mergeCell ref="B45:B49"/>
    <mergeCell ref="D45:D49"/>
    <mergeCell ref="M45:M49"/>
    <mergeCell ref="A50:A54"/>
    <mergeCell ref="B50:B54"/>
    <mergeCell ref="D50:D54"/>
    <mergeCell ref="L50:L54"/>
    <mergeCell ref="A55:A59"/>
    <mergeCell ref="B55:B59"/>
    <mergeCell ref="D55:D59"/>
    <mergeCell ref="L55:L59"/>
    <mergeCell ref="M60:M64"/>
    <mergeCell ref="A65:A69"/>
    <mergeCell ref="B65:B69"/>
    <mergeCell ref="D65:D69"/>
    <mergeCell ref="L65:L69"/>
    <mergeCell ref="M65:M69"/>
    <mergeCell ref="M55:M59"/>
    <mergeCell ref="A60:A64"/>
    <mergeCell ref="B60:B64"/>
    <mergeCell ref="D60:D64"/>
    <mergeCell ref="L60:L64"/>
    <mergeCell ref="M70:M74"/>
    <mergeCell ref="A75:A79"/>
    <mergeCell ref="B75:B79"/>
    <mergeCell ref="D75:D79"/>
    <mergeCell ref="L75:L79"/>
    <mergeCell ref="M75:M79"/>
    <mergeCell ref="A70:A74"/>
    <mergeCell ref="B70:B74"/>
    <mergeCell ref="D70:D74"/>
    <mergeCell ref="L70:L74"/>
    <mergeCell ref="M80:M84"/>
    <mergeCell ref="A85:A89"/>
    <mergeCell ref="B85:B89"/>
    <mergeCell ref="D85:D89"/>
    <mergeCell ref="L85:L89"/>
    <mergeCell ref="M85:M89"/>
    <mergeCell ref="A80:A84"/>
    <mergeCell ref="B80:B84"/>
    <mergeCell ref="D80:D84"/>
    <mergeCell ref="L80:L84"/>
    <mergeCell ref="M90:M94"/>
    <mergeCell ref="A95:A99"/>
    <mergeCell ref="B95:B99"/>
    <mergeCell ref="D95:D99"/>
    <mergeCell ref="L95:L99"/>
    <mergeCell ref="M95:M99"/>
    <mergeCell ref="A90:A94"/>
    <mergeCell ref="B90:B94"/>
    <mergeCell ref="D90:D94"/>
    <mergeCell ref="L90:L94"/>
    <mergeCell ref="M100:M104"/>
    <mergeCell ref="A105:A109"/>
    <mergeCell ref="B105:B109"/>
    <mergeCell ref="D105:D109"/>
    <mergeCell ref="L105:L109"/>
    <mergeCell ref="M105:M109"/>
    <mergeCell ref="A100:A104"/>
    <mergeCell ref="B100:B104"/>
    <mergeCell ref="D100:D104"/>
    <mergeCell ref="L100:L104"/>
    <mergeCell ref="M110:M114"/>
    <mergeCell ref="A115:A119"/>
    <mergeCell ref="B115:B119"/>
    <mergeCell ref="D115:D119"/>
    <mergeCell ref="L115:L119"/>
    <mergeCell ref="M115:M119"/>
    <mergeCell ref="A110:A114"/>
    <mergeCell ref="B110:B114"/>
    <mergeCell ref="D110:D114"/>
    <mergeCell ref="L110:L114"/>
    <mergeCell ref="M120:M124"/>
    <mergeCell ref="A125:A129"/>
    <mergeCell ref="B125:B129"/>
    <mergeCell ref="D125:D129"/>
    <mergeCell ref="L125:L129"/>
    <mergeCell ref="M125:M129"/>
    <mergeCell ref="A120:A124"/>
    <mergeCell ref="B120:B124"/>
    <mergeCell ref="D120:D124"/>
    <mergeCell ref="L120:L124"/>
    <mergeCell ref="M130:M134"/>
    <mergeCell ref="A135:A139"/>
    <mergeCell ref="B135:B139"/>
    <mergeCell ref="D135:D139"/>
    <mergeCell ref="L135:L139"/>
    <mergeCell ref="M135:M139"/>
    <mergeCell ref="A130:A134"/>
    <mergeCell ref="B130:B134"/>
    <mergeCell ref="D130:D134"/>
    <mergeCell ref="L130:L134"/>
    <mergeCell ref="M140:M144"/>
    <mergeCell ref="A145:A149"/>
    <mergeCell ref="B145:B149"/>
    <mergeCell ref="D145:D149"/>
    <mergeCell ref="L145:L149"/>
    <mergeCell ref="M145:M149"/>
    <mergeCell ref="A140:A144"/>
    <mergeCell ref="B140:B144"/>
    <mergeCell ref="D140:D144"/>
    <mergeCell ref="L140:L144"/>
    <mergeCell ref="L160:L164"/>
    <mergeCell ref="M165:M169"/>
    <mergeCell ref="M150:M154"/>
    <mergeCell ref="A150:A154"/>
    <mergeCell ref="B150:B154"/>
    <mergeCell ref="D150:D154"/>
    <mergeCell ref="L150:L154"/>
    <mergeCell ref="M155:M159"/>
    <mergeCell ref="L165:L169"/>
    <mergeCell ref="M160:M164"/>
    <mergeCell ref="A155:A159"/>
    <mergeCell ref="B155:B159"/>
    <mergeCell ref="D155:D159"/>
    <mergeCell ref="L155:L159"/>
    <mergeCell ref="A160:A164"/>
    <mergeCell ref="B160:B164"/>
    <mergeCell ref="D160:D164"/>
    <mergeCell ref="M170:M174"/>
    <mergeCell ref="A165:A169"/>
    <mergeCell ref="B165:B169"/>
    <mergeCell ref="D165:D169"/>
    <mergeCell ref="A170:A174"/>
    <mergeCell ref="B170:B174"/>
    <mergeCell ref="D170:D174"/>
    <mergeCell ref="L170:L174"/>
    <mergeCell ref="M180:M184"/>
    <mergeCell ref="A175:A179"/>
    <mergeCell ref="B175:B179"/>
    <mergeCell ref="D175:D179"/>
    <mergeCell ref="L175:L179"/>
    <mergeCell ref="M175:M179"/>
    <mergeCell ref="A180:A184"/>
    <mergeCell ref="B180:B184"/>
    <mergeCell ref="D180:D184"/>
    <mergeCell ref="L180:L184"/>
    <mergeCell ref="M185:M189"/>
    <mergeCell ref="A190:A194"/>
    <mergeCell ref="B190:B194"/>
    <mergeCell ref="D190:D194"/>
    <mergeCell ref="L190:L194"/>
    <mergeCell ref="M190:M194"/>
    <mergeCell ref="A185:A189"/>
    <mergeCell ref="B185:B189"/>
    <mergeCell ref="D185:D189"/>
    <mergeCell ref="L185:L189"/>
    <mergeCell ref="M195:M199"/>
    <mergeCell ref="A200:A204"/>
    <mergeCell ref="B200:B204"/>
    <mergeCell ref="D200:D204"/>
    <mergeCell ref="L200:L204"/>
    <mergeCell ref="M200:M204"/>
    <mergeCell ref="A195:A199"/>
    <mergeCell ref="B195:B199"/>
    <mergeCell ref="D195:D199"/>
    <mergeCell ref="L195:L199"/>
    <mergeCell ref="M205:M209"/>
    <mergeCell ref="A210:A214"/>
    <mergeCell ref="B210:B214"/>
    <mergeCell ref="D210:D214"/>
    <mergeCell ref="L210:L214"/>
    <mergeCell ref="M210:M214"/>
    <mergeCell ref="A205:A209"/>
    <mergeCell ref="B205:B209"/>
    <mergeCell ref="D205:D209"/>
    <mergeCell ref="L205:L209"/>
    <mergeCell ref="M215:M219"/>
    <mergeCell ref="A220:A224"/>
    <mergeCell ref="B220:B224"/>
    <mergeCell ref="D220:D224"/>
    <mergeCell ref="L220:L224"/>
    <mergeCell ref="M220:M224"/>
    <mergeCell ref="A215:A219"/>
    <mergeCell ref="B215:B219"/>
    <mergeCell ref="D215:D219"/>
    <mergeCell ref="L215:L219"/>
    <mergeCell ref="M225:M229"/>
    <mergeCell ref="A230:A234"/>
    <mergeCell ref="B230:B234"/>
    <mergeCell ref="D230:D234"/>
    <mergeCell ref="L230:L234"/>
    <mergeCell ref="M230:M234"/>
    <mergeCell ref="A225:A229"/>
    <mergeCell ref="B225:B229"/>
    <mergeCell ref="D225:D229"/>
    <mergeCell ref="L225:L229"/>
    <mergeCell ref="M235:M239"/>
    <mergeCell ref="A240:A244"/>
    <mergeCell ref="B240:B244"/>
    <mergeCell ref="D240:D244"/>
    <mergeCell ref="L240:L244"/>
    <mergeCell ref="M240:M244"/>
    <mergeCell ref="A235:A239"/>
    <mergeCell ref="B235:B239"/>
    <mergeCell ref="D235:D239"/>
    <mergeCell ref="L235:L239"/>
    <mergeCell ref="M245:M249"/>
    <mergeCell ref="A250:A254"/>
    <mergeCell ref="B250:B254"/>
    <mergeCell ref="D250:D254"/>
    <mergeCell ref="L250:L254"/>
    <mergeCell ref="M250:M254"/>
    <mergeCell ref="A245:A249"/>
    <mergeCell ref="B245:B249"/>
    <mergeCell ref="D245:D249"/>
    <mergeCell ref="L245:L249"/>
    <mergeCell ref="M256:M260"/>
    <mergeCell ref="A261:A265"/>
    <mergeCell ref="B261:B265"/>
    <mergeCell ref="D261:D265"/>
    <mergeCell ref="L261:L265"/>
    <mergeCell ref="M261:M265"/>
    <mergeCell ref="A256:A260"/>
    <mergeCell ref="B256:B260"/>
    <mergeCell ref="D256:D260"/>
    <mergeCell ref="L256:L260"/>
    <mergeCell ref="M266:M270"/>
    <mergeCell ref="A271:A275"/>
    <mergeCell ref="B271:B275"/>
    <mergeCell ref="D271:D275"/>
    <mergeCell ref="L271:L275"/>
    <mergeCell ref="M271:M275"/>
    <mergeCell ref="A266:A270"/>
    <mergeCell ref="B266:B270"/>
    <mergeCell ref="D266:D270"/>
    <mergeCell ref="L266:L270"/>
    <mergeCell ref="M276:M280"/>
    <mergeCell ref="A281:A285"/>
    <mergeCell ref="B281:B285"/>
    <mergeCell ref="D281:D285"/>
    <mergeCell ref="L281:L285"/>
    <mergeCell ref="M281:M285"/>
    <mergeCell ref="A276:A280"/>
    <mergeCell ref="B276:B280"/>
    <mergeCell ref="D276:D280"/>
    <mergeCell ref="L276:L280"/>
    <mergeCell ref="M286:M290"/>
    <mergeCell ref="A291:A295"/>
    <mergeCell ref="B291:B295"/>
    <mergeCell ref="D291:D295"/>
    <mergeCell ref="L291:L295"/>
    <mergeCell ref="M291:M295"/>
    <mergeCell ref="A286:A290"/>
    <mergeCell ref="B286:B290"/>
    <mergeCell ref="D286:D290"/>
    <mergeCell ref="L286:L290"/>
    <mergeCell ref="M296:M300"/>
    <mergeCell ref="A301:A305"/>
    <mergeCell ref="B301:B305"/>
    <mergeCell ref="D301:D305"/>
    <mergeCell ref="L301:L305"/>
    <mergeCell ref="M301:M305"/>
    <mergeCell ref="A296:A300"/>
    <mergeCell ref="B296:B300"/>
    <mergeCell ref="D296:D300"/>
    <mergeCell ref="L296:L300"/>
    <mergeCell ref="M306:M310"/>
    <mergeCell ref="A311:A315"/>
    <mergeCell ref="B311:B315"/>
    <mergeCell ref="D311:D315"/>
    <mergeCell ref="L311:L315"/>
    <mergeCell ref="M311:M315"/>
    <mergeCell ref="A306:A310"/>
    <mergeCell ref="B306:B310"/>
    <mergeCell ref="D306:D310"/>
    <mergeCell ref="L306:L310"/>
    <mergeCell ref="M316:M320"/>
    <mergeCell ref="A321:A325"/>
    <mergeCell ref="B321:B325"/>
    <mergeCell ref="D321:D325"/>
    <mergeCell ref="L321:L325"/>
    <mergeCell ref="M321:M325"/>
    <mergeCell ref="A316:A320"/>
    <mergeCell ref="B316:B320"/>
    <mergeCell ref="D316:D320"/>
    <mergeCell ref="L316:L320"/>
    <mergeCell ref="M326:M330"/>
    <mergeCell ref="A331:A335"/>
    <mergeCell ref="B331:B335"/>
    <mergeCell ref="D331:D335"/>
    <mergeCell ref="L331:L335"/>
    <mergeCell ref="M331:M335"/>
    <mergeCell ref="A326:A330"/>
    <mergeCell ref="B326:B330"/>
    <mergeCell ref="D326:D330"/>
    <mergeCell ref="L326:L330"/>
    <mergeCell ref="B346:B350"/>
    <mergeCell ref="D346:D350"/>
    <mergeCell ref="M356:M360"/>
    <mergeCell ref="M336:M340"/>
    <mergeCell ref="A341:A345"/>
    <mergeCell ref="B341:B345"/>
    <mergeCell ref="D341:D345"/>
    <mergeCell ref="L341:L345"/>
    <mergeCell ref="A356:A360"/>
    <mergeCell ref="M346:M350"/>
    <mergeCell ref="L336:L340"/>
    <mergeCell ref="A336:A340"/>
    <mergeCell ref="B336:B340"/>
    <mergeCell ref="D336:D340"/>
    <mergeCell ref="M341:M345"/>
    <mergeCell ref="M366:M370"/>
    <mergeCell ref="A351:A355"/>
    <mergeCell ref="B351:B355"/>
    <mergeCell ref="L346:L350"/>
    <mergeCell ref="A361:A365"/>
    <mergeCell ref="A366:A370"/>
    <mergeCell ref="B361:B365"/>
    <mergeCell ref="B366:B370"/>
    <mergeCell ref="D361:D365"/>
    <mergeCell ref="L361:L365"/>
    <mergeCell ref="L366:L370"/>
    <mergeCell ref="B356:B360"/>
    <mergeCell ref="D356:D360"/>
    <mergeCell ref="L356:L360"/>
    <mergeCell ref="D351:D355"/>
    <mergeCell ref="L351:L355"/>
    <mergeCell ref="M351:M355"/>
    <mergeCell ref="A346:A350"/>
    <mergeCell ref="M361:M365"/>
    <mergeCell ref="D396:D400"/>
    <mergeCell ref="L396:L400"/>
    <mergeCell ref="D371:D375"/>
    <mergeCell ref="L371:L375"/>
    <mergeCell ref="M391:M395"/>
    <mergeCell ref="M396:M400"/>
    <mergeCell ref="L391:L395"/>
    <mergeCell ref="D391:D395"/>
    <mergeCell ref="M371:M375"/>
    <mergeCell ref="D376:D380"/>
    <mergeCell ref="D381:D385"/>
    <mergeCell ref="L376:L380"/>
    <mergeCell ref="M376:M380"/>
    <mergeCell ref="L381:L385"/>
    <mergeCell ref="M381:M385"/>
    <mergeCell ref="D366:D370"/>
    <mergeCell ref="D386:D390"/>
    <mergeCell ref="L386:L390"/>
    <mergeCell ref="A371:A375"/>
    <mergeCell ref="A376:A380"/>
    <mergeCell ref="B371:B375"/>
    <mergeCell ref="M406:M410"/>
    <mergeCell ref="A401:A405"/>
    <mergeCell ref="B401:B405"/>
    <mergeCell ref="D401:D405"/>
    <mergeCell ref="L401:L405"/>
    <mergeCell ref="M401:M405"/>
    <mergeCell ref="A406:A410"/>
    <mergeCell ref="A396:A400"/>
    <mergeCell ref="B396:B400"/>
    <mergeCell ref="A381:A385"/>
    <mergeCell ref="B376:B380"/>
    <mergeCell ref="B381:B385"/>
    <mergeCell ref="A386:A390"/>
    <mergeCell ref="B386:B390"/>
    <mergeCell ref="A391:A395"/>
    <mergeCell ref="B391:B395"/>
    <mergeCell ref="B406:B410"/>
    <mergeCell ref="D406:D410"/>
    <mergeCell ref="L406:L410"/>
    <mergeCell ref="M416:M420"/>
    <mergeCell ref="A411:A415"/>
    <mergeCell ref="B411:B415"/>
    <mergeCell ref="D411:D415"/>
    <mergeCell ref="L411:L415"/>
    <mergeCell ref="M411:M415"/>
    <mergeCell ref="A416:A420"/>
    <mergeCell ref="B416:B420"/>
    <mergeCell ref="D416:D420"/>
    <mergeCell ref="L416:L420"/>
    <mergeCell ref="M422:M426"/>
    <mergeCell ref="A427:A431"/>
    <mergeCell ref="B427:B431"/>
    <mergeCell ref="D427:D431"/>
    <mergeCell ref="L427:L431"/>
    <mergeCell ref="M427:M431"/>
    <mergeCell ref="A422:A426"/>
    <mergeCell ref="B422:B426"/>
    <mergeCell ref="D422:D426"/>
    <mergeCell ref="L422:L426"/>
    <mergeCell ref="M432:M436"/>
    <mergeCell ref="A437:A441"/>
    <mergeCell ref="B437:B441"/>
    <mergeCell ref="D437:D441"/>
    <mergeCell ref="L437:L441"/>
    <mergeCell ref="M437:M441"/>
    <mergeCell ref="A432:A436"/>
    <mergeCell ref="B432:B436"/>
    <mergeCell ref="D432:D436"/>
    <mergeCell ref="L432:L436"/>
    <mergeCell ref="M442:M446"/>
    <mergeCell ref="A447:A451"/>
    <mergeCell ref="B447:B451"/>
    <mergeCell ref="D447:D451"/>
    <mergeCell ref="L447:L451"/>
    <mergeCell ref="M447:M451"/>
    <mergeCell ref="A442:A446"/>
    <mergeCell ref="B442:B446"/>
    <mergeCell ref="D442:D446"/>
    <mergeCell ref="L442:L446"/>
    <mergeCell ref="M452:M456"/>
    <mergeCell ref="A457:A461"/>
    <mergeCell ref="B457:B461"/>
    <mergeCell ref="D457:D461"/>
    <mergeCell ref="L457:L461"/>
    <mergeCell ref="M457:M461"/>
    <mergeCell ref="A452:A456"/>
    <mergeCell ref="B452:B456"/>
    <mergeCell ref="D452:D456"/>
    <mergeCell ref="L452:L456"/>
    <mergeCell ref="M462:M466"/>
    <mergeCell ref="A467:A471"/>
    <mergeCell ref="B467:B471"/>
    <mergeCell ref="D467:D471"/>
    <mergeCell ref="L467:L471"/>
    <mergeCell ref="M467:M471"/>
    <mergeCell ref="A462:A466"/>
    <mergeCell ref="B462:B466"/>
    <mergeCell ref="D462:D466"/>
    <mergeCell ref="L462:L466"/>
    <mergeCell ref="M472:M476"/>
    <mergeCell ref="A477:A481"/>
    <mergeCell ref="B477:B481"/>
    <mergeCell ref="D477:D481"/>
    <mergeCell ref="L477:L481"/>
    <mergeCell ref="M477:M481"/>
    <mergeCell ref="A472:A476"/>
    <mergeCell ref="B472:B476"/>
    <mergeCell ref="D472:D476"/>
    <mergeCell ref="L472:L476"/>
    <mergeCell ref="M482:M486"/>
    <mergeCell ref="A487:A491"/>
    <mergeCell ref="B487:B491"/>
    <mergeCell ref="D487:D491"/>
    <mergeCell ref="L487:L491"/>
    <mergeCell ref="M487:M491"/>
    <mergeCell ref="A482:A486"/>
    <mergeCell ref="B482:B486"/>
    <mergeCell ref="D482:D486"/>
    <mergeCell ref="L482:L486"/>
    <mergeCell ref="M492:M496"/>
    <mergeCell ref="A497:A501"/>
    <mergeCell ref="B497:B501"/>
    <mergeCell ref="D497:D501"/>
    <mergeCell ref="L497:L501"/>
    <mergeCell ref="M497:M501"/>
    <mergeCell ref="A492:A496"/>
    <mergeCell ref="B492:B496"/>
    <mergeCell ref="D492:D496"/>
    <mergeCell ref="L492:L496"/>
    <mergeCell ref="M502:M506"/>
    <mergeCell ref="A507:A511"/>
    <mergeCell ref="B507:B511"/>
    <mergeCell ref="D507:D511"/>
    <mergeCell ref="L507:L511"/>
    <mergeCell ref="M507:M511"/>
    <mergeCell ref="A502:A506"/>
    <mergeCell ref="D532:D536"/>
    <mergeCell ref="L522:L526"/>
    <mergeCell ref="M522:M526"/>
    <mergeCell ref="B502:B506"/>
    <mergeCell ref="D502:D506"/>
    <mergeCell ref="L502:L506"/>
    <mergeCell ref="A512:A516"/>
    <mergeCell ref="M527:M531"/>
    <mergeCell ref="A522:A526"/>
    <mergeCell ref="B522:B526"/>
    <mergeCell ref="D522:D526"/>
    <mergeCell ref="A527:A531"/>
    <mergeCell ref="B527:B531"/>
    <mergeCell ref="B512:B516"/>
    <mergeCell ref="D512:D516"/>
    <mergeCell ref="L512:L516"/>
    <mergeCell ref="M512:M516"/>
    <mergeCell ref="A517:A521"/>
    <mergeCell ref="B517:B521"/>
    <mergeCell ref="D517:D521"/>
    <mergeCell ref="L517:L521"/>
    <mergeCell ref="A547:A551"/>
    <mergeCell ref="B547:B551"/>
    <mergeCell ref="D547:D551"/>
    <mergeCell ref="L547:L551"/>
    <mergeCell ref="M547:M551"/>
    <mergeCell ref="A537:A541"/>
    <mergeCell ref="B537:B541"/>
    <mergeCell ref="L537:L541"/>
    <mergeCell ref="M537:M541"/>
    <mergeCell ref="D537:D541"/>
    <mergeCell ref="D527:D531"/>
    <mergeCell ref="L527:L531"/>
    <mergeCell ref="M517:M521"/>
    <mergeCell ref="A532:A536"/>
    <mergeCell ref="B532:B536"/>
    <mergeCell ref="M542:M546"/>
    <mergeCell ref="M557:M561"/>
    <mergeCell ref="A552:A556"/>
    <mergeCell ref="B552:B556"/>
    <mergeCell ref="D552:D556"/>
    <mergeCell ref="A557:A561"/>
    <mergeCell ref="B557:B561"/>
    <mergeCell ref="D557:D561"/>
    <mergeCell ref="L582:L586"/>
    <mergeCell ref="A582:A586"/>
    <mergeCell ref="D582:D586"/>
    <mergeCell ref="A567:A571"/>
    <mergeCell ref="B567:B571"/>
    <mergeCell ref="D567:D571"/>
    <mergeCell ref="L577:L581"/>
    <mergeCell ref="B582:B586"/>
    <mergeCell ref="D572:D576"/>
    <mergeCell ref="A572:A576"/>
    <mergeCell ref="B572:B576"/>
    <mergeCell ref="A577:A581"/>
    <mergeCell ref="B577:B581"/>
    <mergeCell ref="D587:D591"/>
    <mergeCell ref="A562:A566"/>
    <mergeCell ref="A542:A546"/>
    <mergeCell ref="B542:B546"/>
    <mergeCell ref="D542:D546"/>
    <mergeCell ref="B562:B566"/>
    <mergeCell ref="D562:D566"/>
    <mergeCell ref="D602:D606"/>
    <mergeCell ref="A622:A626"/>
    <mergeCell ref="D622:D626"/>
    <mergeCell ref="D607:D611"/>
    <mergeCell ref="A617:A621"/>
    <mergeCell ref="B617:B621"/>
    <mergeCell ref="M612:M616"/>
    <mergeCell ref="M634:M638"/>
    <mergeCell ref="A587:A591"/>
    <mergeCell ref="B587:B591"/>
    <mergeCell ref="L617:L621"/>
    <mergeCell ref="L628:L632"/>
    <mergeCell ref="A649:A653"/>
    <mergeCell ref="B649:B653"/>
    <mergeCell ref="D649:D653"/>
    <mergeCell ref="M628:M632"/>
    <mergeCell ref="A628:A632"/>
    <mergeCell ref="B628:B632"/>
    <mergeCell ref="B644:B648"/>
    <mergeCell ref="D644:D648"/>
    <mergeCell ref="B634:B638"/>
    <mergeCell ref="D634:D638"/>
    <mergeCell ref="A639:A643"/>
    <mergeCell ref="B639:B643"/>
    <mergeCell ref="D639:D643"/>
    <mergeCell ref="M622:M626"/>
    <mergeCell ref="L634:L638"/>
    <mergeCell ref="A634:A638"/>
    <mergeCell ref="B622:B626"/>
    <mergeCell ref="M639:M643"/>
    <mergeCell ref="M649:M653"/>
    <mergeCell ref="L649:L653"/>
    <mergeCell ref="L542:L546"/>
    <mergeCell ref="L532:L536"/>
    <mergeCell ref="M644:M648"/>
    <mergeCell ref="L562:L566"/>
    <mergeCell ref="M567:M571"/>
    <mergeCell ref="L592:L596"/>
    <mergeCell ref="M602:M606"/>
    <mergeCell ref="A597:A601"/>
    <mergeCell ref="B597:B601"/>
    <mergeCell ref="D597:D601"/>
    <mergeCell ref="L597:L601"/>
    <mergeCell ref="A607:A611"/>
    <mergeCell ref="A612:A616"/>
    <mergeCell ref="B612:B616"/>
    <mergeCell ref="D612:D616"/>
    <mergeCell ref="L607:L611"/>
    <mergeCell ref="B602:B606"/>
    <mergeCell ref="A602:A606"/>
    <mergeCell ref="L612:L616"/>
    <mergeCell ref="B607:B611"/>
    <mergeCell ref="L602:L606"/>
    <mergeCell ref="D628:D632"/>
    <mergeCell ref="L622:L626"/>
    <mergeCell ref="D617:D621"/>
    <mergeCell ref="M617:M621"/>
    <mergeCell ref="L587:L591"/>
    <mergeCell ref="M587:M591"/>
    <mergeCell ref="A644:A648"/>
    <mergeCell ref="M532:M536"/>
    <mergeCell ref="M386:M390"/>
    <mergeCell ref="M592:M596"/>
    <mergeCell ref="L572:L576"/>
    <mergeCell ref="M572:M576"/>
    <mergeCell ref="L552:L556"/>
    <mergeCell ref="L644:L648"/>
    <mergeCell ref="M607:M611"/>
    <mergeCell ref="M582:M586"/>
    <mergeCell ref="A592:A596"/>
    <mergeCell ref="B592:B596"/>
    <mergeCell ref="L639:L643"/>
    <mergeCell ref="M552:M556"/>
    <mergeCell ref="M577:M581"/>
    <mergeCell ref="M562:M566"/>
    <mergeCell ref="L567:L571"/>
    <mergeCell ref="M597:M601"/>
    <mergeCell ref="D592:D596"/>
    <mergeCell ref="D577:D581"/>
    <mergeCell ref="L557:L561"/>
  </mergeCells>
  <phoneticPr fontId="0" type="noConversion"/>
  <printOptions horizontalCentered="1"/>
  <pageMargins left="0.78740157480314965" right="0.78740157480314965" top="1.1811023622047245" bottom="0.59055118110236227" header="0.39370078740157483" footer="0.39370078740157483"/>
  <pageSetup paperSize="9" scale="51" firstPageNumber="15" fitToHeight="0" orientation="landscape" useFirstPageNumber="1" r:id="rId1"/>
  <headerFooter alignWithMargins="0">
    <oddFooter>&amp;C&amp;P</oddFooter>
  </headerFooter>
  <rowBreaks count="12" manualBreakCount="12">
    <brk id="54" max="16383" man="1"/>
    <brk id="109" max="16383" man="1"/>
    <brk id="164" max="16383" man="1"/>
    <brk id="219" max="16383" man="1"/>
    <brk id="275" max="16383" man="1"/>
    <brk id="325" max="16383" man="1"/>
    <brk id="375" max="16383" man="1"/>
    <brk id="426" max="16383" man="1"/>
    <brk id="481" max="16383" man="1"/>
    <brk id="521" max="16383" man="1"/>
    <brk id="576" max="16383" man="1"/>
    <brk id="6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69"/>
  <sheetViews>
    <sheetView tabSelected="1" view="pageBreakPreview" zoomScaleNormal="55" zoomScaleSheetLayoutView="70" workbookViewId="0">
      <pane xSplit="3" ySplit="7" topLeftCell="D104" activePane="bottomRight" state="frozen"/>
      <selection activeCell="B2" sqref="B2"/>
      <selection pane="topRight" activeCell="B2" sqref="B2"/>
      <selection pane="bottomLeft" activeCell="B2" sqref="B2"/>
      <selection pane="bottomRight" activeCell="B107" sqref="B107:B111"/>
    </sheetView>
  </sheetViews>
  <sheetFormatPr defaultRowHeight="15.75" x14ac:dyDescent="0.25"/>
  <cols>
    <col min="1" max="1" width="8.85546875" style="16" customWidth="1"/>
    <col min="2" max="2" width="50.5703125" style="5" customWidth="1"/>
    <col min="3" max="3" width="17.7109375" style="5" customWidth="1"/>
    <col min="4" max="4" width="15.140625" style="5" customWidth="1"/>
    <col min="5" max="5" width="15.42578125" style="5" customWidth="1"/>
    <col min="6" max="6" width="15.85546875" style="5" customWidth="1"/>
    <col min="7" max="7" width="15.28515625" style="5" customWidth="1"/>
    <col min="8" max="8" width="15.85546875" style="5" customWidth="1"/>
    <col min="9" max="9" width="16.7109375" style="5" customWidth="1"/>
    <col min="10" max="10" width="14.5703125" style="5" customWidth="1"/>
    <col min="11" max="11" width="16.28515625" style="5" customWidth="1"/>
    <col min="12" max="12" width="15.42578125" style="5" customWidth="1"/>
    <col min="13" max="13" width="14.7109375" style="15" customWidth="1"/>
    <col min="14" max="14" width="14.42578125" style="4" bestFit="1" customWidth="1"/>
    <col min="15" max="15" width="12.5703125" style="4" bestFit="1" customWidth="1"/>
    <col min="16" max="16" width="13" style="4" customWidth="1"/>
    <col min="17" max="17" width="10.7109375" style="4" bestFit="1" customWidth="1"/>
    <col min="18" max="18" width="9.140625" style="4"/>
    <col min="19" max="19" width="13.42578125" style="4" customWidth="1"/>
    <col min="20" max="20" width="11" style="4" bestFit="1" customWidth="1"/>
    <col min="21" max="16384" width="9.140625" style="4"/>
  </cols>
  <sheetData>
    <row r="1" spans="1:22" ht="18.75" x14ac:dyDescent="0.3">
      <c r="L1" s="55" t="s">
        <v>206</v>
      </c>
      <c r="M1" s="55"/>
    </row>
    <row r="2" spans="1:22" ht="18.75" x14ac:dyDescent="0.3">
      <c r="L2" s="55" t="s">
        <v>134</v>
      </c>
      <c r="M2" s="55"/>
    </row>
    <row r="3" spans="1:22" ht="40.5" x14ac:dyDescent="0.2">
      <c r="A3" s="9" t="s">
        <v>207</v>
      </c>
      <c r="B3" s="9"/>
      <c r="C3" s="9"/>
      <c r="D3" s="9"/>
      <c r="E3" s="9"/>
      <c r="F3" s="9"/>
      <c r="G3" s="9"/>
      <c r="H3" s="9"/>
      <c r="I3" s="9"/>
      <c r="J3" s="9"/>
      <c r="K3" s="9"/>
      <c r="L3" s="9"/>
      <c r="M3" s="10"/>
    </row>
    <row r="4" spans="1:22" x14ac:dyDescent="0.25">
      <c r="A4" s="15"/>
      <c r="B4" s="16"/>
      <c r="C4" s="15"/>
      <c r="D4" s="15"/>
      <c r="E4" s="15"/>
      <c r="F4" s="15"/>
      <c r="G4" s="15"/>
      <c r="H4" s="15"/>
      <c r="I4" s="15"/>
      <c r="J4" s="15"/>
      <c r="K4" s="15"/>
      <c r="L4" s="15"/>
    </row>
    <row r="5" spans="1:22" s="5" customFormat="1" x14ac:dyDescent="0.25">
      <c r="A5" s="53" t="s">
        <v>140</v>
      </c>
      <c r="B5" s="53" t="s">
        <v>120</v>
      </c>
      <c r="C5" s="53" t="s">
        <v>124</v>
      </c>
      <c r="D5" s="53" t="s">
        <v>143</v>
      </c>
      <c r="E5" s="11" t="s">
        <v>131</v>
      </c>
      <c r="F5" s="11"/>
      <c r="G5" s="11"/>
      <c r="H5" s="11"/>
      <c r="I5" s="11"/>
      <c r="J5" s="11"/>
      <c r="K5" s="11"/>
      <c r="L5" s="66" t="s">
        <v>145</v>
      </c>
      <c r="M5" s="53" t="s">
        <v>144</v>
      </c>
    </row>
    <row r="6" spans="1:22" s="5" customFormat="1" ht="28.5" customHeight="1" x14ac:dyDescent="0.25">
      <c r="A6" s="53"/>
      <c r="B6" s="53"/>
      <c r="C6" s="53"/>
      <c r="D6" s="53"/>
      <c r="E6" s="25" t="s">
        <v>123</v>
      </c>
      <c r="F6" s="25" t="s">
        <v>133</v>
      </c>
      <c r="G6" s="25" t="s">
        <v>142</v>
      </c>
      <c r="H6" s="25" t="s">
        <v>208</v>
      </c>
      <c r="I6" s="25" t="s">
        <v>209</v>
      </c>
      <c r="J6" s="25" t="s">
        <v>210</v>
      </c>
      <c r="K6" s="25" t="s">
        <v>122</v>
      </c>
      <c r="L6" s="79"/>
      <c r="M6" s="53"/>
    </row>
    <row r="7" spans="1:22" s="5" customFormat="1" x14ac:dyDescent="0.25">
      <c r="A7" s="25">
        <v>1</v>
      </c>
      <c r="B7" s="25">
        <v>2</v>
      </c>
      <c r="C7" s="25">
        <v>3</v>
      </c>
      <c r="D7" s="25">
        <v>4</v>
      </c>
      <c r="E7" s="25"/>
      <c r="F7" s="25"/>
      <c r="G7" s="25"/>
      <c r="H7" s="25"/>
      <c r="I7" s="25">
        <v>6</v>
      </c>
      <c r="J7" s="25">
        <v>7</v>
      </c>
      <c r="K7" s="25">
        <v>8</v>
      </c>
      <c r="L7" s="25">
        <v>9</v>
      </c>
      <c r="M7" s="25">
        <v>10</v>
      </c>
    </row>
    <row r="8" spans="1:22" s="5" customFormat="1" x14ac:dyDescent="0.25">
      <c r="A8" s="54" t="s">
        <v>128</v>
      </c>
      <c r="B8" s="54"/>
      <c r="C8" s="13" t="s">
        <v>122</v>
      </c>
      <c r="D8" s="57"/>
      <c r="E8" s="19">
        <v>0</v>
      </c>
      <c r="F8" s="24">
        <f>F13</f>
        <v>21304.245000000003</v>
      </c>
      <c r="G8" s="24">
        <f>G13</f>
        <v>21304.245000000003</v>
      </c>
      <c r="H8" s="24">
        <f>H13</f>
        <v>516566</v>
      </c>
      <c r="I8" s="24">
        <f>I13</f>
        <v>0</v>
      </c>
      <c r="J8" s="24">
        <f>J13</f>
        <v>1153106.49</v>
      </c>
      <c r="K8" s="24">
        <f t="shared" ref="K8:K17" si="0">SUM(E8:J8)</f>
        <v>1712280.98</v>
      </c>
      <c r="L8" s="50"/>
      <c r="M8" s="50"/>
      <c r="N8" s="28"/>
      <c r="P8" s="28"/>
      <c r="Q8" s="28"/>
      <c r="R8" s="28"/>
      <c r="S8" s="28"/>
    </row>
    <row r="9" spans="1:22" s="5" customFormat="1" x14ac:dyDescent="0.25">
      <c r="A9" s="54"/>
      <c r="B9" s="54"/>
      <c r="C9" s="13" t="s">
        <v>165</v>
      </c>
      <c r="D9" s="57"/>
      <c r="E9" s="19">
        <v>0</v>
      </c>
      <c r="F9" s="24">
        <f t="shared" ref="F9:J12" si="1">F14</f>
        <v>0</v>
      </c>
      <c r="G9" s="24">
        <f t="shared" si="1"/>
        <v>0</v>
      </c>
      <c r="H9" s="24">
        <f t="shared" si="1"/>
        <v>425992.8</v>
      </c>
      <c r="I9" s="24">
        <f t="shared" si="1"/>
        <v>0</v>
      </c>
      <c r="J9" s="24">
        <f t="shared" si="1"/>
        <v>693353.84</v>
      </c>
      <c r="K9" s="24">
        <f t="shared" si="0"/>
        <v>1119346.6399999999</v>
      </c>
      <c r="L9" s="50"/>
      <c r="M9" s="50"/>
      <c r="N9" s="28"/>
      <c r="P9" s="28"/>
      <c r="Q9" s="28"/>
      <c r="R9" s="28"/>
      <c r="S9" s="28"/>
    </row>
    <row r="10" spans="1:22" s="5" customFormat="1" x14ac:dyDescent="0.25">
      <c r="A10" s="54"/>
      <c r="B10" s="54"/>
      <c r="C10" s="13" t="s">
        <v>166</v>
      </c>
      <c r="D10" s="57"/>
      <c r="E10" s="19">
        <v>0</v>
      </c>
      <c r="F10" s="24">
        <f t="shared" si="1"/>
        <v>17043.396000000001</v>
      </c>
      <c r="G10" s="24">
        <f t="shared" si="1"/>
        <v>17043.396000000001</v>
      </c>
      <c r="H10" s="24">
        <f t="shared" si="1"/>
        <v>69278.600000000006</v>
      </c>
      <c r="I10" s="24">
        <v>0</v>
      </c>
      <c r="J10" s="24">
        <f t="shared" si="1"/>
        <v>323149.39999999997</v>
      </c>
      <c r="K10" s="24">
        <f t="shared" si="0"/>
        <v>426514.79199999996</v>
      </c>
      <c r="L10" s="50"/>
      <c r="M10" s="50"/>
      <c r="P10" s="28"/>
      <c r="Q10" s="28"/>
      <c r="R10" s="28"/>
      <c r="S10" s="28"/>
    </row>
    <row r="11" spans="1:22" s="5" customFormat="1" x14ac:dyDescent="0.25">
      <c r="A11" s="54"/>
      <c r="B11" s="54"/>
      <c r="C11" s="13" t="s">
        <v>167</v>
      </c>
      <c r="D11" s="57"/>
      <c r="E11" s="19">
        <v>0</v>
      </c>
      <c r="F11" s="24">
        <f t="shared" si="1"/>
        <v>4260.8490000000002</v>
      </c>
      <c r="G11" s="24">
        <f t="shared" si="1"/>
        <v>4260.8490000000002</v>
      </c>
      <c r="H11" s="24">
        <v>16274.6</v>
      </c>
      <c r="I11" s="24">
        <v>0</v>
      </c>
      <c r="J11" s="24">
        <f t="shared" si="1"/>
        <v>136603.25</v>
      </c>
      <c r="K11" s="24">
        <f t="shared" si="0"/>
        <v>161399.54800000001</v>
      </c>
      <c r="L11" s="50"/>
      <c r="M11" s="50"/>
      <c r="O11" s="28"/>
      <c r="P11" s="28"/>
      <c r="Q11" s="28"/>
      <c r="R11" s="28"/>
      <c r="S11" s="28"/>
      <c r="T11" s="28"/>
      <c r="U11" s="28"/>
      <c r="V11" s="28"/>
    </row>
    <row r="12" spans="1:22" s="5" customFormat="1" x14ac:dyDescent="0.25">
      <c r="A12" s="54"/>
      <c r="B12" s="54"/>
      <c r="C12" s="13" t="s">
        <v>168</v>
      </c>
      <c r="D12" s="57"/>
      <c r="E12" s="19">
        <v>0</v>
      </c>
      <c r="F12" s="24">
        <f t="shared" si="1"/>
        <v>0</v>
      </c>
      <c r="G12" s="24">
        <f t="shared" si="1"/>
        <v>0</v>
      </c>
      <c r="H12" s="24">
        <v>0</v>
      </c>
      <c r="I12" s="24">
        <v>0</v>
      </c>
      <c r="J12" s="24">
        <f t="shared" si="1"/>
        <v>0</v>
      </c>
      <c r="K12" s="24">
        <f t="shared" si="0"/>
        <v>0</v>
      </c>
      <c r="L12" s="50"/>
      <c r="M12" s="50"/>
      <c r="O12" s="29"/>
      <c r="P12" s="28"/>
      <c r="Q12" s="28"/>
      <c r="R12" s="28"/>
      <c r="S12" s="28"/>
    </row>
    <row r="13" spans="1:22" s="5" customFormat="1" x14ac:dyDescent="0.25">
      <c r="A13" s="54" t="s">
        <v>117</v>
      </c>
      <c r="B13" s="54"/>
      <c r="C13" s="13" t="s">
        <v>122</v>
      </c>
      <c r="D13" s="57"/>
      <c r="E13" s="19">
        <v>0</v>
      </c>
      <c r="F13" s="19">
        <f>F14+F15+F16+F17</f>
        <v>21304.245000000003</v>
      </c>
      <c r="G13" s="24">
        <f>G91</f>
        <v>21304.245000000003</v>
      </c>
      <c r="H13" s="24">
        <f>H14+H15+H16+H17</f>
        <v>516566</v>
      </c>
      <c r="I13" s="24">
        <v>0</v>
      </c>
      <c r="J13" s="24">
        <f>J14+J15+J16+J17</f>
        <v>1153106.49</v>
      </c>
      <c r="K13" s="24">
        <f t="shared" si="0"/>
        <v>1712280.98</v>
      </c>
      <c r="L13" s="50"/>
      <c r="M13" s="50"/>
      <c r="N13" s="28"/>
      <c r="O13" s="28"/>
      <c r="P13" s="28"/>
      <c r="Q13" s="28"/>
      <c r="R13" s="28"/>
      <c r="S13" s="28"/>
    </row>
    <row r="14" spans="1:22" s="5" customFormat="1" x14ac:dyDescent="0.25">
      <c r="A14" s="54"/>
      <c r="B14" s="54"/>
      <c r="C14" s="13" t="s">
        <v>165</v>
      </c>
      <c r="D14" s="57"/>
      <c r="E14" s="19">
        <v>0</v>
      </c>
      <c r="F14" s="19">
        <v>0</v>
      </c>
      <c r="G14" s="24">
        <f>G92</f>
        <v>0</v>
      </c>
      <c r="H14" s="24">
        <f>H26+H31</f>
        <v>425992.8</v>
      </c>
      <c r="I14" s="24">
        <v>0</v>
      </c>
      <c r="J14" s="24">
        <f>J20+J118+J123+J128+J133+J26+J36</f>
        <v>693353.84</v>
      </c>
      <c r="K14" s="24">
        <f t="shared" si="0"/>
        <v>1119346.6399999999</v>
      </c>
      <c r="L14" s="50"/>
      <c r="M14" s="50"/>
      <c r="N14" s="28"/>
      <c r="O14" s="28"/>
      <c r="P14" s="28"/>
      <c r="Q14" s="28"/>
      <c r="R14" s="28"/>
      <c r="S14" s="28"/>
    </row>
    <row r="15" spans="1:22" s="5" customFormat="1" x14ac:dyDescent="0.25">
      <c r="A15" s="54"/>
      <c r="B15" s="54"/>
      <c r="C15" s="13" t="s">
        <v>166</v>
      </c>
      <c r="D15" s="57"/>
      <c r="E15" s="19">
        <v>0</v>
      </c>
      <c r="F15" s="19">
        <v>17043.396000000001</v>
      </c>
      <c r="G15" s="24">
        <f>G93</f>
        <v>17043.396000000001</v>
      </c>
      <c r="H15" s="24">
        <f>H27+H32</f>
        <v>69278.600000000006</v>
      </c>
      <c r="I15" s="24">
        <v>0</v>
      </c>
      <c r="J15" s="24">
        <f>J21+J124+J129+J134+J27+J46</f>
        <v>323149.39999999997</v>
      </c>
      <c r="K15" s="24">
        <f t="shared" si="0"/>
        <v>426514.79199999996</v>
      </c>
      <c r="L15" s="50"/>
      <c r="M15" s="50"/>
      <c r="O15" s="28"/>
      <c r="P15" s="28"/>
      <c r="Q15" s="28"/>
      <c r="R15" s="28"/>
      <c r="S15" s="28"/>
    </row>
    <row r="16" spans="1:22" s="5" customFormat="1" x14ac:dyDescent="0.25">
      <c r="A16" s="54"/>
      <c r="B16" s="54"/>
      <c r="C16" s="13" t="s">
        <v>167</v>
      </c>
      <c r="D16" s="57"/>
      <c r="E16" s="19">
        <v>0</v>
      </c>
      <c r="F16" s="19">
        <v>4260.8490000000002</v>
      </c>
      <c r="G16" s="24">
        <f>G94</f>
        <v>4260.8490000000002</v>
      </c>
      <c r="H16" s="24">
        <f>H28+H32</f>
        <v>21294.6</v>
      </c>
      <c r="I16" s="24">
        <v>0</v>
      </c>
      <c r="J16" s="24">
        <f>J22+J120+J125+J130+J135+J28</f>
        <v>136603.25</v>
      </c>
      <c r="K16" s="24">
        <f t="shared" si="0"/>
        <v>166419.54800000001</v>
      </c>
      <c r="L16" s="50"/>
      <c r="M16" s="50"/>
      <c r="O16" s="28"/>
      <c r="P16" s="28"/>
      <c r="Q16" s="28"/>
      <c r="R16" s="28"/>
      <c r="S16" s="28"/>
    </row>
    <row r="17" spans="1:19" s="5" customFormat="1" x14ac:dyDescent="0.25">
      <c r="A17" s="54"/>
      <c r="B17" s="54"/>
      <c r="C17" s="13" t="s">
        <v>168</v>
      </c>
      <c r="D17" s="57"/>
      <c r="E17" s="19">
        <v>0</v>
      </c>
      <c r="F17" s="24">
        <v>0</v>
      </c>
      <c r="G17" s="24">
        <v>0</v>
      </c>
      <c r="H17" s="24">
        <v>0</v>
      </c>
      <c r="I17" s="24">
        <v>0</v>
      </c>
      <c r="J17" s="24">
        <v>0</v>
      </c>
      <c r="K17" s="24">
        <f t="shared" si="0"/>
        <v>0</v>
      </c>
      <c r="L17" s="50"/>
      <c r="M17" s="50"/>
      <c r="O17" s="28"/>
      <c r="P17" s="28"/>
      <c r="Q17" s="28"/>
      <c r="R17" s="28"/>
      <c r="S17" s="28"/>
    </row>
    <row r="18" spans="1:19" s="5" customFormat="1" x14ac:dyDescent="0.25">
      <c r="A18" s="21"/>
      <c r="B18" s="76" t="s">
        <v>271</v>
      </c>
      <c r="C18" s="77"/>
      <c r="D18" s="77"/>
      <c r="E18" s="77"/>
      <c r="F18" s="77"/>
      <c r="G18" s="77"/>
      <c r="H18" s="77"/>
      <c r="I18" s="77"/>
      <c r="J18" s="77"/>
      <c r="K18" s="77"/>
      <c r="L18" s="77"/>
      <c r="M18" s="78"/>
      <c r="P18" s="28"/>
      <c r="Q18" s="28"/>
      <c r="R18" s="28"/>
      <c r="S18" s="28"/>
    </row>
    <row r="19" spans="1:19" s="30" customFormat="1" ht="21" customHeight="1" x14ac:dyDescent="0.25">
      <c r="A19" s="73" t="s">
        <v>152</v>
      </c>
      <c r="B19" s="54" t="s">
        <v>211</v>
      </c>
      <c r="C19" s="13" t="s">
        <v>122</v>
      </c>
      <c r="D19" s="53" t="s">
        <v>149</v>
      </c>
      <c r="E19" s="24">
        <f>E20+E21+E22+E23</f>
        <v>0</v>
      </c>
      <c r="F19" s="24">
        <f>F20+F21+F22+F23</f>
        <v>0</v>
      </c>
      <c r="G19" s="24">
        <f>G20+G21+G22+G23</f>
        <v>0</v>
      </c>
      <c r="H19" s="24">
        <v>0</v>
      </c>
      <c r="I19" s="24">
        <f>I20+I21+I22+H23</f>
        <v>55384.99</v>
      </c>
      <c r="J19" s="24">
        <f>J20+J21+J22+I23</f>
        <v>55384.99</v>
      </c>
      <c r="K19" s="24">
        <f>SUM(E19:J19)</f>
        <v>110769.98</v>
      </c>
      <c r="L19" s="50" t="s">
        <v>138</v>
      </c>
      <c r="M19" s="50" t="s">
        <v>150</v>
      </c>
    </row>
    <row r="20" spans="1:19" s="30" customFormat="1" ht="21" customHeight="1" x14ac:dyDescent="0.25">
      <c r="A20" s="74"/>
      <c r="B20" s="54"/>
      <c r="C20" s="13" t="s">
        <v>165</v>
      </c>
      <c r="D20" s="53"/>
      <c r="E20" s="24">
        <v>0</v>
      </c>
      <c r="F20" s="24">
        <v>0</v>
      </c>
      <c r="G20" s="24">
        <v>0</v>
      </c>
      <c r="H20" s="24">
        <v>0</v>
      </c>
      <c r="I20" s="24">
        <v>52615.74</v>
      </c>
      <c r="J20" s="24">
        <v>52615.74</v>
      </c>
      <c r="K20" s="24">
        <f>SUM(E20:J20)</f>
        <v>105231.48</v>
      </c>
      <c r="L20" s="50"/>
      <c r="M20" s="50"/>
    </row>
    <row r="21" spans="1:19" s="30" customFormat="1" ht="21" customHeight="1" x14ac:dyDescent="0.25">
      <c r="A21" s="74"/>
      <c r="B21" s="54"/>
      <c r="C21" s="13" t="s">
        <v>166</v>
      </c>
      <c r="D21" s="53"/>
      <c r="E21" s="24">
        <v>0</v>
      </c>
      <c r="F21" s="24">
        <v>0</v>
      </c>
      <c r="G21" s="24">
        <v>0</v>
      </c>
      <c r="H21" s="24">
        <v>0</v>
      </c>
      <c r="I21" s="24">
        <v>2215.4</v>
      </c>
      <c r="J21" s="24">
        <v>2215.4</v>
      </c>
      <c r="K21" s="24">
        <f>SUM(E21:J21)</f>
        <v>4430.8</v>
      </c>
      <c r="L21" s="50"/>
      <c r="M21" s="50"/>
    </row>
    <row r="22" spans="1:19" s="30" customFormat="1" ht="21" customHeight="1" x14ac:dyDescent="0.25">
      <c r="A22" s="74"/>
      <c r="B22" s="54"/>
      <c r="C22" s="13" t="s">
        <v>167</v>
      </c>
      <c r="D22" s="53"/>
      <c r="E22" s="24">
        <v>0</v>
      </c>
      <c r="F22" s="24">
        <v>0</v>
      </c>
      <c r="G22" s="24">
        <v>0</v>
      </c>
      <c r="H22" s="24">
        <v>0</v>
      </c>
      <c r="I22" s="24">
        <v>553.85</v>
      </c>
      <c r="J22" s="24">
        <v>553.85</v>
      </c>
      <c r="K22" s="24">
        <f>SUM(E22:J22)</f>
        <v>1107.7</v>
      </c>
      <c r="L22" s="50"/>
      <c r="M22" s="50"/>
    </row>
    <row r="23" spans="1:19" s="30" customFormat="1" ht="21" customHeight="1" x14ac:dyDescent="0.25">
      <c r="A23" s="75"/>
      <c r="B23" s="54"/>
      <c r="C23" s="13" t="s">
        <v>168</v>
      </c>
      <c r="D23" s="53"/>
      <c r="E23" s="24">
        <v>0</v>
      </c>
      <c r="F23" s="24">
        <v>0</v>
      </c>
      <c r="G23" s="24">
        <v>0</v>
      </c>
      <c r="H23" s="24">
        <v>0</v>
      </c>
      <c r="I23" s="24">
        <v>0</v>
      </c>
      <c r="J23" s="24">
        <v>0</v>
      </c>
      <c r="K23" s="24">
        <f>SUM(E23:J23)</f>
        <v>0</v>
      </c>
      <c r="L23" s="50"/>
      <c r="M23" s="50"/>
    </row>
    <row r="24" spans="1:19" s="5" customFormat="1" x14ac:dyDescent="0.25">
      <c r="A24" s="80" t="s">
        <v>260</v>
      </c>
      <c r="B24" s="77"/>
      <c r="C24" s="77"/>
      <c r="D24" s="77"/>
      <c r="E24" s="77"/>
      <c r="F24" s="77"/>
      <c r="G24" s="77"/>
      <c r="H24" s="77"/>
      <c r="I24" s="77"/>
      <c r="J24" s="77"/>
      <c r="K24" s="77"/>
      <c r="L24" s="77"/>
      <c r="M24" s="78"/>
    </row>
    <row r="25" spans="1:19" s="5" customFormat="1" x14ac:dyDescent="0.25">
      <c r="A25" s="73" t="s">
        <v>153</v>
      </c>
      <c r="B25" s="61" t="s">
        <v>213</v>
      </c>
      <c r="C25" s="13" t="s">
        <v>122</v>
      </c>
      <c r="D25" s="53" t="s">
        <v>149</v>
      </c>
      <c r="E25" s="24">
        <v>0</v>
      </c>
      <c r="F25" s="24">
        <v>0</v>
      </c>
      <c r="G25" s="24">
        <f>SUM(A25:F25)</f>
        <v>0</v>
      </c>
      <c r="H25" s="24">
        <v>399865.9</v>
      </c>
      <c r="I25" s="24">
        <v>999664.9</v>
      </c>
      <c r="J25" s="24">
        <v>599798.9</v>
      </c>
      <c r="K25" s="24">
        <f t="shared" ref="K25:K44" si="2">SUM(E25:J25)</f>
        <v>1999329.7000000002</v>
      </c>
      <c r="L25" s="50" t="s">
        <v>138</v>
      </c>
      <c r="M25" s="50" t="s">
        <v>150</v>
      </c>
    </row>
    <row r="26" spans="1:19" s="5" customFormat="1" x14ac:dyDescent="0.25">
      <c r="A26" s="74"/>
      <c r="B26" s="62"/>
      <c r="C26" s="13" t="s">
        <v>165</v>
      </c>
      <c r="D26" s="53"/>
      <c r="E26" s="24">
        <v>0</v>
      </c>
      <c r="F26" s="24">
        <v>0</v>
      </c>
      <c r="G26" s="24">
        <f>SUM(A26:F26)</f>
        <v>0</v>
      </c>
      <c r="H26" s="24">
        <v>319892.8</v>
      </c>
      <c r="I26" s="24">
        <v>357380</v>
      </c>
      <c r="J26" s="24">
        <v>239520</v>
      </c>
      <c r="K26" s="24">
        <f t="shared" si="2"/>
        <v>916792.8</v>
      </c>
      <c r="L26" s="50"/>
      <c r="M26" s="50"/>
    </row>
    <row r="27" spans="1:19" s="5" customFormat="1" x14ac:dyDescent="0.25">
      <c r="A27" s="74"/>
      <c r="B27" s="62"/>
      <c r="C27" s="13" t="s">
        <v>166</v>
      </c>
      <c r="D27" s="53"/>
      <c r="E27" s="24">
        <v>0</v>
      </c>
      <c r="F27" s="24">
        <v>0</v>
      </c>
      <c r="G27" s="24">
        <f>SUM(A27:F27)</f>
        <v>0</v>
      </c>
      <c r="H27" s="24">
        <v>63978.6</v>
      </c>
      <c r="I27" s="24">
        <v>513827.9</v>
      </c>
      <c r="J27" s="24">
        <v>288223.09999999998</v>
      </c>
      <c r="K27" s="24">
        <f t="shared" si="2"/>
        <v>866029.6</v>
      </c>
      <c r="L27" s="50"/>
      <c r="M27" s="50"/>
    </row>
    <row r="28" spans="1:19" s="5" customFormat="1" x14ac:dyDescent="0.25">
      <c r="A28" s="74"/>
      <c r="B28" s="62"/>
      <c r="C28" s="13" t="s">
        <v>167</v>
      </c>
      <c r="D28" s="53"/>
      <c r="E28" s="24">
        <v>0</v>
      </c>
      <c r="F28" s="24">
        <v>0</v>
      </c>
      <c r="G28" s="24">
        <f>SUM(A28:F28)</f>
        <v>0</v>
      </c>
      <c r="H28" s="24">
        <v>15994.6</v>
      </c>
      <c r="I28" s="24">
        <v>128457</v>
      </c>
      <c r="J28" s="24">
        <v>72055.8</v>
      </c>
      <c r="K28" s="24">
        <f t="shared" si="2"/>
        <v>216507.40000000002</v>
      </c>
      <c r="L28" s="50"/>
      <c r="M28" s="50"/>
    </row>
    <row r="29" spans="1:19" s="30" customFormat="1" x14ac:dyDescent="0.25">
      <c r="A29" s="75"/>
      <c r="B29" s="63"/>
      <c r="C29" s="13" t="s">
        <v>168</v>
      </c>
      <c r="D29" s="53"/>
      <c r="E29" s="24">
        <v>0</v>
      </c>
      <c r="F29" s="24">
        <v>0</v>
      </c>
      <c r="G29" s="24">
        <f>SUM(A29:F29)</f>
        <v>0</v>
      </c>
      <c r="H29" s="24">
        <v>0</v>
      </c>
      <c r="I29" s="24">
        <v>0</v>
      </c>
      <c r="J29" s="24">
        <v>0</v>
      </c>
      <c r="K29" s="24">
        <f t="shared" si="2"/>
        <v>0</v>
      </c>
      <c r="L29" s="50"/>
      <c r="M29" s="50"/>
    </row>
    <row r="30" spans="1:19" s="30" customFormat="1" x14ac:dyDescent="0.25">
      <c r="A30" s="73" t="s">
        <v>154</v>
      </c>
      <c r="B30" s="61" t="s">
        <v>160</v>
      </c>
      <c r="C30" s="13" t="s">
        <v>122</v>
      </c>
      <c r="D30" s="53" t="s">
        <v>149</v>
      </c>
      <c r="E30" s="24">
        <f>E31+E32+E33+E34</f>
        <v>0</v>
      </c>
      <c r="F30" s="24">
        <v>0</v>
      </c>
      <c r="G30" s="24">
        <f>G31+G32+G33+G34</f>
        <v>105850</v>
      </c>
      <c r="H30" s="24">
        <f>H31+H32+H33+H34</f>
        <v>111680</v>
      </c>
      <c r="I30" s="24">
        <v>0</v>
      </c>
      <c r="J30" s="24">
        <v>0</v>
      </c>
      <c r="K30" s="24">
        <f>SUM(E30:G30)</f>
        <v>105850</v>
      </c>
      <c r="L30" s="50" t="s">
        <v>138</v>
      </c>
      <c r="M30" s="50" t="s">
        <v>150</v>
      </c>
    </row>
    <row r="31" spans="1:19" s="30" customFormat="1" x14ac:dyDescent="0.25">
      <c r="A31" s="74"/>
      <c r="B31" s="62"/>
      <c r="C31" s="13" t="s">
        <v>165</v>
      </c>
      <c r="D31" s="53"/>
      <c r="E31" s="24">
        <v>0</v>
      </c>
      <c r="F31" s="24">
        <v>0</v>
      </c>
      <c r="G31" s="24">
        <v>100560</v>
      </c>
      <c r="H31" s="24">
        <v>106100</v>
      </c>
      <c r="I31" s="24">
        <v>0</v>
      </c>
      <c r="J31" s="24">
        <v>0</v>
      </c>
      <c r="K31" s="24">
        <f>SUM(E31:G31)</f>
        <v>100560</v>
      </c>
      <c r="L31" s="50"/>
      <c r="M31" s="50"/>
    </row>
    <row r="32" spans="1:19" s="30" customFormat="1" x14ac:dyDescent="0.25">
      <c r="A32" s="74"/>
      <c r="B32" s="62"/>
      <c r="C32" s="13" t="s">
        <v>166</v>
      </c>
      <c r="D32" s="53"/>
      <c r="E32" s="24">
        <v>0</v>
      </c>
      <c r="F32" s="24">
        <v>0</v>
      </c>
      <c r="G32" s="24">
        <v>5030</v>
      </c>
      <c r="H32" s="24">
        <v>5300</v>
      </c>
      <c r="I32" s="24">
        <v>0</v>
      </c>
      <c r="J32" s="24">
        <v>0</v>
      </c>
      <c r="K32" s="24">
        <f>SUM(E32:G32)</f>
        <v>5030</v>
      </c>
      <c r="L32" s="50"/>
      <c r="M32" s="50"/>
    </row>
    <row r="33" spans="1:19" s="30" customFormat="1" x14ac:dyDescent="0.25">
      <c r="A33" s="74"/>
      <c r="B33" s="62"/>
      <c r="C33" s="13" t="s">
        <v>167</v>
      </c>
      <c r="D33" s="53"/>
      <c r="E33" s="24">
        <v>0</v>
      </c>
      <c r="F33" s="24">
        <v>0</v>
      </c>
      <c r="G33" s="24">
        <v>260</v>
      </c>
      <c r="H33" s="24">
        <v>280</v>
      </c>
      <c r="I33" s="24">
        <v>0</v>
      </c>
      <c r="J33" s="24">
        <v>0</v>
      </c>
      <c r="K33" s="24">
        <f>SUM(E33:G33)</f>
        <v>260</v>
      </c>
      <c r="L33" s="50"/>
      <c r="M33" s="50"/>
    </row>
    <row r="34" spans="1:19" s="5" customFormat="1" x14ac:dyDescent="0.25">
      <c r="A34" s="75"/>
      <c r="B34" s="63"/>
      <c r="C34" s="13" t="s">
        <v>168</v>
      </c>
      <c r="D34" s="53"/>
      <c r="E34" s="24">
        <v>0</v>
      </c>
      <c r="F34" s="24">
        <v>0</v>
      </c>
      <c r="G34" s="24">
        <v>0</v>
      </c>
      <c r="H34" s="24">
        <v>0</v>
      </c>
      <c r="I34" s="24">
        <v>0</v>
      </c>
      <c r="J34" s="24">
        <v>0</v>
      </c>
      <c r="K34" s="24">
        <f>SUM(E34:G34)</f>
        <v>0</v>
      </c>
      <c r="L34" s="50"/>
      <c r="M34" s="50"/>
      <c r="P34" s="28"/>
      <c r="Q34" s="28"/>
      <c r="R34" s="28"/>
      <c r="S34" s="28"/>
    </row>
    <row r="35" spans="1:19" s="5" customFormat="1" x14ac:dyDescent="0.25">
      <c r="A35" s="73" t="s">
        <v>155</v>
      </c>
      <c r="B35" s="61" t="s">
        <v>218</v>
      </c>
      <c r="C35" s="13" t="s">
        <v>122</v>
      </c>
      <c r="D35" s="53" t="s">
        <v>149</v>
      </c>
      <c r="E35" s="24">
        <v>0</v>
      </c>
      <c r="F35" s="24">
        <f>F36+F37+F38+F39</f>
        <v>0</v>
      </c>
      <c r="G35" s="24">
        <v>124470.39999999999</v>
      </c>
      <c r="H35" s="24">
        <v>0</v>
      </c>
      <c r="I35" s="24">
        <f>I36+I37+I38+I39</f>
        <v>0</v>
      </c>
      <c r="J35" s="24">
        <v>0</v>
      </c>
      <c r="K35" s="24">
        <f t="shared" si="2"/>
        <v>124470.39999999999</v>
      </c>
      <c r="L35" s="50" t="s">
        <v>138</v>
      </c>
      <c r="M35" s="50" t="s">
        <v>150</v>
      </c>
      <c r="P35" s="28"/>
      <c r="Q35" s="28"/>
      <c r="R35" s="28"/>
      <c r="S35" s="28"/>
    </row>
    <row r="36" spans="1:19" s="5" customFormat="1" x14ac:dyDescent="0.25">
      <c r="A36" s="74"/>
      <c r="B36" s="62"/>
      <c r="C36" s="13" t="s">
        <v>165</v>
      </c>
      <c r="D36" s="53"/>
      <c r="E36" s="24">
        <v>0</v>
      </c>
      <c r="F36" s="24">
        <v>0</v>
      </c>
      <c r="G36" s="24">
        <v>99576.3</v>
      </c>
      <c r="H36" s="24">
        <v>0</v>
      </c>
      <c r="I36" s="24">
        <v>0</v>
      </c>
      <c r="J36" s="24">
        <v>0</v>
      </c>
      <c r="K36" s="24">
        <f t="shared" si="2"/>
        <v>99576.3</v>
      </c>
      <c r="L36" s="50"/>
      <c r="M36" s="50"/>
      <c r="P36" s="28"/>
      <c r="Q36" s="28"/>
      <c r="R36" s="28"/>
      <c r="S36" s="28"/>
    </row>
    <row r="37" spans="1:19" s="5" customFormat="1" x14ac:dyDescent="0.25">
      <c r="A37" s="74"/>
      <c r="B37" s="62"/>
      <c r="C37" s="13" t="s">
        <v>166</v>
      </c>
      <c r="D37" s="53"/>
      <c r="E37" s="24">
        <v>0</v>
      </c>
      <c r="F37" s="24">
        <v>0</v>
      </c>
      <c r="G37" s="24">
        <v>13691.7</v>
      </c>
      <c r="H37" s="24">
        <v>0</v>
      </c>
      <c r="I37" s="24">
        <v>0</v>
      </c>
      <c r="J37" s="24">
        <v>0</v>
      </c>
      <c r="K37" s="24">
        <f t="shared" si="2"/>
        <v>13691.7</v>
      </c>
      <c r="L37" s="50"/>
      <c r="M37" s="50"/>
      <c r="P37" s="28"/>
      <c r="Q37" s="28"/>
      <c r="R37" s="28"/>
      <c r="S37" s="28"/>
    </row>
    <row r="38" spans="1:19" s="5" customFormat="1" x14ac:dyDescent="0.25">
      <c r="A38" s="74"/>
      <c r="B38" s="62"/>
      <c r="C38" s="13" t="s">
        <v>167</v>
      </c>
      <c r="D38" s="53"/>
      <c r="E38" s="24">
        <v>0</v>
      </c>
      <c r="F38" s="24">
        <v>0</v>
      </c>
      <c r="G38" s="24">
        <v>11202.3</v>
      </c>
      <c r="H38" s="24">
        <v>0</v>
      </c>
      <c r="I38" s="24">
        <v>0</v>
      </c>
      <c r="J38" s="24">
        <v>0</v>
      </c>
      <c r="K38" s="24">
        <f t="shared" si="2"/>
        <v>11202.3</v>
      </c>
      <c r="L38" s="50"/>
      <c r="M38" s="50"/>
      <c r="P38" s="28"/>
      <c r="Q38" s="28"/>
      <c r="R38" s="28"/>
      <c r="S38" s="28"/>
    </row>
    <row r="39" spans="1:19" s="5" customFormat="1" x14ac:dyDescent="0.25">
      <c r="A39" s="75"/>
      <c r="B39" s="63"/>
      <c r="C39" s="13" t="s">
        <v>168</v>
      </c>
      <c r="D39" s="53"/>
      <c r="E39" s="24">
        <v>0</v>
      </c>
      <c r="F39" s="24">
        <v>0</v>
      </c>
      <c r="G39" s="24">
        <v>0</v>
      </c>
      <c r="H39" s="24">
        <v>0</v>
      </c>
      <c r="I39" s="24">
        <v>0</v>
      </c>
      <c r="J39" s="24">
        <v>0</v>
      </c>
      <c r="K39" s="24">
        <f t="shared" si="2"/>
        <v>0</v>
      </c>
      <c r="L39" s="50"/>
      <c r="M39" s="50"/>
    </row>
    <row r="40" spans="1:19" s="5" customFormat="1" x14ac:dyDescent="0.25">
      <c r="A40" s="73" t="s">
        <v>163</v>
      </c>
      <c r="B40" s="61" t="s">
        <v>219</v>
      </c>
      <c r="C40" s="13" t="s">
        <v>122</v>
      </c>
      <c r="D40" s="53" t="s">
        <v>149</v>
      </c>
      <c r="E40" s="24">
        <v>0</v>
      </c>
      <c r="F40" s="24">
        <f>F41+F42+F43+F44</f>
        <v>0</v>
      </c>
      <c r="G40" s="24">
        <v>364607.2</v>
      </c>
      <c r="H40" s="24">
        <v>0</v>
      </c>
      <c r="I40" s="24">
        <f>I41+I42+I43+I44</f>
        <v>0</v>
      </c>
      <c r="J40" s="24">
        <f>J41+J42+J43+J44</f>
        <v>0</v>
      </c>
      <c r="K40" s="24">
        <f t="shared" si="2"/>
        <v>364607.2</v>
      </c>
      <c r="L40" s="50" t="s">
        <v>138</v>
      </c>
      <c r="M40" s="50" t="s">
        <v>150</v>
      </c>
    </row>
    <row r="41" spans="1:19" s="5" customFormat="1" x14ac:dyDescent="0.25">
      <c r="A41" s="74"/>
      <c r="B41" s="62"/>
      <c r="C41" s="13" t="s">
        <v>165</v>
      </c>
      <c r="D41" s="53"/>
      <c r="E41" s="24">
        <v>0</v>
      </c>
      <c r="F41" s="24">
        <v>0</v>
      </c>
      <c r="G41" s="24">
        <v>291685.8</v>
      </c>
      <c r="H41" s="24">
        <v>0</v>
      </c>
      <c r="I41" s="24">
        <v>0</v>
      </c>
      <c r="J41" s="24">
        <v>0</v>
      </c>
      <c r="K41" s="24">
        <f t="shared" si="2"/>
        <v>291685.8</v>
      </c>
      <c r="L41" s="50"/>
      <c r="M41" s="50"/>
    </row>
    <row r="42" spans="1:19" s="5" customFormat="1" x14ac:dyDescent="0.25">
      <c r="A42" s="74"/>
      <c r="B42" s="62"/>
      <c r="C42" s="13" t="s">
        <v>166</v>
      </c>
      <c r="D42" s="53"/>
      <c r="E42" s="24">
        <v>0</v>
      </c>
      <c r="F42" s="24">
        <v>0</v>
      </c>
      <c r="G42" s="24">
        <v>40106.800000000003</v>
      </c>
      <c r="H42" s="24">
        <v>0</v>
      </c>
      <c r="I42" s="24">
        <v>0</v>
      </c>
      <c r="J42" s="24">
        <v>0</v>
      </c>
      <c r="K42" s="24">
        <f t="shared" si="2"/>
        <v>40106.800000000003</v>
      </c>
      <c r="L42" s="50"/>
      <c r="M42" s="50"/>
    </row>
    <row r="43" spans="1:19" s="5" customFormat="1" x14ac:dyDescent="0.25">
      <c r="A43" s="74"/>
      <c r="B43" s="62"/>
      <c r="C43" s="13" t="s">
        <v>167</v>
      </c>
      <c r="D43" s="53"/>
      <c r="E43" s="24">
        <v>0</v>
      </c>
      <c r="F43" s="24">
        <v>0</v>
      </c>
      <c r="G43" s="24">
        <v>32814.6</v>
      </c>
      <c r="H43" s="24">
        <v>0</v>
      </c>
      <c r="I43" s="24">
        <v>0</v>
      </c>
      <c r="J43" s="24">
        <v>0</v>
      </c>
      <c r="K43" s="24">
        <f t="shared" si="2"/>
        <v>32814.6</v>
      </c>
      <c r="L43" s="50"/>
      <c r="M43" s="50"/>
    </row>
    <row r="44" spans="1:19" s="5" customFormat="1" x14ac:dyDescent="0.25">
      <c r="A44" s="75"/>
      <c r="B44" s="63"/>
      <c r="C44" s="13" t="s">
        <v>168</v>
      </c>
      <c r="D44" s="53"/>
      <c r="E44" s="24">
        <v>0</v>
      </c>
      <c r="F44" s="24">
        <v>0</v>
      </c>
      <c r="G44" s="24">
        <v>0</v>
      </c>
      <c r="H44" s="24">
        <v>0</v>
      </c>
      <c r="I44" s="24">
        <v>0</v>
      </c>
      <c r="J44" s="24">
        <v>0</v>
      </c>
      <c r="K44" s="24">
        <f t="shared" si="2"/>
        <v>0</v>
      </c>
      <c r="L44" s="50"/>
      <c r="M44" s="50"/>
    </row>
    <row r="45" spans="1:19" s="5" customFormat="1" x14ac:dyDescent="0.25">
      <c r="A45" s="73" t="s">
        <v>181</v>
      </c>
      <c r="B45" s="61" t="s">
        <v>84</v>
      </c>
      <c r="C45" s="13" t="s">
        <v>122</v>
      </c>
      <c r="D45" s="66" t="s">
        <v>149</v>
      </c>
      <c r="E45" s="24">
        <v>0</v>
      </c>
      <c r="F45" s="24">
        <f>F46+F47+F48+F49</f>
        <v>0</v>
      </c>
      <c r="G45" s="24">
        <v>282707</v>
      </c>
      <c r="H45" s="24">
        <v>0</v>
      </c>
      <c r="I45" s="24">
        <v>0</v>
      </c>
      <c r="J45" s="24">
        <f>J46+J47+J48+J49</f>
        <v>0</v>
      </c>
      <c r="K45" s="24">
        <f>SUM(E45:J45)</f>
        <v>282707</v>
      </c>
      <c r="L45" s="69" t="s">
        <v>138</v>
      </c>
      <c r="M45" s="69" t="s">
        <v>150</v>
      </c>
    </row>
    <row r="46" spans="1:19" s="5" customFormat="1" x14ac:dyDescent="0.25">
      <c r="A46" s="74"/>
      <c r="B46" s="62"/>
      <c r="C46" s="13" t="s">
        <v>165</v>
      </c>
      <c r="D46" s="67"/>
      <c r="E46" s="24">
        <v>0</v>
      </c>
      <c r="F46" s="24">
        <v>0</v>
      </c>
      <c r="G46" s="24">
        <v>268572</v>
      </c>
      <c r="H46" s="24">
        <v>0</v>
      </c>
      <c r="I46" s="24">
        <v>0</v>
      </c>
      <c r="J46" s="24">
        <v>0</v>
      </c>
      <c r="K46" s="24">
        <f>SUM(E46:J46)</f>
        <v>268572</v>
      </c>
      <c r="L46" s="70"/>
      <c r="M46" s="70"/>
    </row>
    <row r="47" spans="1:19" s="5" customFormat="1" x14ac:dyDescent="0.25">
      <c r="A47" s="74"/>
      <c r="B47" s="62"/>
      <c r="C47" s="13" t="s">
        <v>166</v>
      </c>
      <c r="D47" s="67"/>
      <c r="E47" s="24">
        <v>0</v>
      </c>
      <c r="F47" s="24">
        <v>0</v>
      </c>
      <c r="G47" s="24">
        <v>7067.5</v>
      </c>
      <c r="H47" s="24">
        <v>0</v>
      </c>
      <c r="I47" s="24">
        <v>0</v>
      </c>
      <c r="J47" s="24">
        <v>0</v>
      </c>
      <c r="K47" s="24">
        <f>SUM(E47:J47)</f>
        <v>7067.5</v>
      </c>
      <c r="L47" s="70"/>
      <c r="M47" s="70"/>
    </row>
    <row r="48" spans="1:19" s="5" customFormat="1" x14ac:dyDescent="0.25">
      <c r="A48" s="74"/>
      <c r="B48" s="62"/>
      <c r="C48" s="13" t="s">
        <v>167</v>
      </c>
      <c r="D48" s="67"/>
      <c r="E48" s="24">
        <v>0</v>
      </c>
      <c r="F48" s="24">
        <v>0</v>
      </c>
      <c r="G48" s="24">
        <v>7067.5</v>
      </c>
      <c r="H48" s="24">
        <v>0</v>
      </c>
      <c r="I48" s="24">
        <v>0</v>
      </c>
      <c r="J48" s="24">
        <v>0</v>
      </c>
      <c r="K48" s="24">
        <f t="shared" ref="K48:K54" si="3">SUM(E48:J48)</f>
        <v>7067.5</v>
      </c>
      <c r="L48" s="70"/>
      <c r="M48" s="70"/>
    </row>
    <row r="49" spans="1:13" s="5" customFormat="1" x14ac:dyDescent="0.25">
      <c r="A49" s="75"/>
      <c r="B49" s="63"/>
      <c r="C49" s="13" t="s">
        <v>168</v>
      </c>
      <c r="D49" s="68"/>
      <c r="E49" s="24">
        <v>0</v>
      </c>
      <c r="F49" s="24">
        <v>0</v>
      </c>
      <c r="G49" s="24">
        <f>SUM(A49:F49)</f>
        <v>0</v>
      </c>
      <c r="H49" s="24">
        <v>0</v>
      </c>
      <c r="I49" s="24">
        <v>0</v>
      </c>
      <c r="J49" s="24">
        <v>0</v>
      </c>
      <c r="K49" s="24">
        <f t="shared" si="3"/>
        <v>0</v>
      </c>
      <c r="L49" s="71"/>
      <c r="M49" s="71"/>
    </row>
    <row r="50" spans="1:13" s="5" customFormat="1" x14ac:dyDescent="0.25">
      <c r="A50" s="73" t="s">
        <v>182</v>
      </c>
      <c r="B50" s="61" t="s">
        <v>115</v>
      </c>
      <c r="C50" s="13" t="s">
        <v>122</v>
      </c>
      <c r="D50" s="66" t="s">
        <v>149</v>
      </c>
      <c r="E50" s="24">
        <v>0</v>
      </c>
      <c r="F50" s="24">
        <f>F51+F52+F53+F54</f>
        <v>59996</v>
      </c>
      <c r="G50" s="24">
        <f>G51+G52+G53+G54</f>
        <v>0</v>
      </c>
      <c r="H50" s="24">
        <v>0</v>
      </c>
      <c r="I50" s="24">
        <v>0</v>
      </c>
      <c r="J50" s="24">
        <f>J51+J52+J53+J54</f>
        <v>0</v>
      </c>
      <c r="K50" s="24">
        <f t="shared" si="3"/>
        <v>59996</v>
      </c>
      <c r="L50" s="69" t="s">
        <v>138</v>
      </c>
      <c r="M50" s="69" t="s">
        <v>150</v>
      </c>
    </row>
    <row r="51" spans="1:13" s="5" customFormat="1" x14ac:dyDescent="0.25">
      <c r="A51" s="74"/>
      <c r="B51" s="62"/>
      <c r="C51" s="13" t="s">
        <v>165</v>
      </c>
      <c r="D51" s="67"/>
      <c r="E51" s="24">
        <v>0</v>
      </c>
      <c r="F51" s="24">
        <v>0</v>
      </c>
      <c r="G51" s="24">
        <v>0</v>
      </c>
      <c r="H51" s="24">
        <v>0</v>
      </c>
      <c r="I51" s="24">
        <v>0</v>
      </c>
      <c r="J51" s="24">
        <v>0</v>
      </c>
      <c r="K51" s="24">
        <f t="shared" si="3"/>
        <v>0</v>
      </c>
      <c r="L51" s="70"/>
      <c r="M51" s="70"/>
    </row>
    <row r="52" spans="1:13" s="5" customFormat="1" x14ac:dyDescent="0.25">
      <c r="A52" s="74"/>
      <c r="B52" s="62"/>
      <c r="C52" s="13" t="s">
        <v>166</v>
      </c>
      <c r="D52" s="67"/>
      <c r="E52" s="24">
        <v>0</v>
      </c>
      <c r="F52" s="24">
        <v>0</v>
      </c>
      <c r="G52" s="24">
        <v>0</v>
      </c>
      <c r="H52" s="24">
        <v>0</v>
      </c>
      <c r="I52" s="24">
        <v>0</v>
      </c>
      <c r="J52" s="24">
        <v>0</v>
      </c>
      <c r="K52" s="24">
        <f t="shared" si="3"/>
        <v>0</v>
      </c>
      <c r="L52" s="70"/>
      <c r="M52" s="70"/>
    </row>
    <row r="53" spans="1:13" s="5" customFormat="1" x14ac:dyDescent="0.25">
      <c r="A53" s="74"/>
      <c r="B53" s="62"/>
      <c r="C53" s="13" t="s">
        <v>167</v>
      </c>
      <c r="D53" s="67"/>
      <c r="E53" s="24">
        <v>0</v>
      </c>
      <c r="F53" s="20">
        <v>59996</v>
      </c>
      <c r="G53" s="24">
        <v>0</v>
      </c>
      <c r="H53" s="24">
        <v>0</v>
      </c>
      <c r="I53" s="24">
        <v>0</v>
      </c>
      <c r="J53" s="24">
        <v>0</v>
      </c>
      <c r="K53" s="24">
        <f t="shared" si="3"/>
        <v>59996</v>
      </c>
      <c r="L53" s="70"/>
      <c r="M53" s="70"/>
    </row>
    <row r="54" spans="1:13" s="5" customFormat="1" x14ac:dyDescent="0.25">
      <c r="A54" s="75"/>
      <c r="B54" s="63"/>
      <c r="C54" s="13" t="s">
        <v>168</v>
      </c>
      <c r="D54" s="68"/>
      <c r="E54" s="24">
        <v>0</v>
      </c>
      <c r="F54" s="24">
        <v>0</v>
      </c>
      <c r="G54" s="24">
        <f>SUM(A54:F54)</f>
        <v>0</v>
      </c>
      <c r="H54" s="24">
        <v>0</v>
      </c>
      <c r="I54" s="24">
        <v>0</v>
      </c>
      <c r="J54" s="24">
        <v>0</v>
      </c>
      <c r="K54" s="24">
        <f t="shared" si="3"/>
        <v>0</v>
      </c>
      <c r="L54" s="71"/>
      <c r="M54" s="71"/>
    </row>
    <row r="55" spans="1:13" s="5" customFormat="1" ht="19.149999999999999" customHeight="1" x14ac:dyDescent="0.25">
      <c r="A55" s="73" t="s">
        <v>183</v>
      </c>
      <c r="B55" s="61" t="s">
        <v>114</v>
      </c>
      <c r="C55" s="13" t="s">
        <v>122</v>
      </c>
      <c r="D55" s="66" t="s">
        <v>149</v>
      </c>
      <c r="E55" s="24">
        <v>0</v>
      </c>
      <c r="F55" s="24">
        <v>0</v>
      </c>
      <c r="G55" s="24">
        <v>62412.6</v>
      </c>
      <c r="H55" s="24">
        <v>0</v>
      </c>
      <c r="I55" s="24">
        <v>0</v>
      </c>
      <c r="J55" s="24">
        <f>J56+J57+J58+J59</f>
        <v>0</v>
      </c>
      <c r="K55" s="24">
        <f t="shared" ref="K55:K89" si="4">SUM(E55:J55)</f>
        <v>62412.6</v>
      </c>
      <c r="L55" s="69" t="s">
        <v>138</v>
      </c>
      <c r="M55" s="69" t="s">
        <v>150</v>
      </c>
    </row>
    <row r="56" spans="1:13" s="5" customFormat="1" ht="19.149999999999999" customHeight="1" x14ac:dyDescent="0.25">
      <c r="A56" s="74"/>
      <c r="B56" s="62"/>
      <c r="C56" s="13" t="s">
        <v>165</v>
      </c>
      <c r="D56" s="67"/>
      <c r="E56" s="24">
        <v>0</v>
      </c>
      <c r="F56" s="24">
        <v>0</v>
      </c>
      <c r="G56" s="24">
        <v>49930</v>
      </c>
      <c r="H56" s="24">
        <v>0</v>
      </c>
      <c r="I56" s="24">
        <v>0</v>
      </c>
      <c r="J56" s="24">
        <v>0</v>
      </c>
      <c r="K56" s="24">
        <f t="shared" si="4"/>
        <v>49930</v>
      </c>
      <c r="L56" s="70"/>
      <c r="M56" s="70"/>
    </row>
    <row r="57" spans="1:13" s="5" customFormat="1" ht="19.149999999999999" customHeight="1" x14ac:dyDescent="0.25">
      <c r="A57" s="74"/>
      <c r="B57" s="62"/>
      <c r="C57" s="13" t="s">
        <v>166</v>
      </c>
      <c r="D57" s="67"/>
      <c r="E57" s="24">
        <v>0</v>
      </c>
      <c r="F57" s="24">
        <v>0</v>
      </c>
      <c r="G57" s="24">
        <v>2496.6</v>
      </c>
      <c r="H57" s="24">
        <v>0</v>
      </c>
      <c r="I57" s="24">
        <v>0</v>
      </c>
      <c r="J57" s="24">
        <v>0</v>
      </c>
      <c r="K57" s="24">
        <f t="shared" si="4"/>
        <v>2496.6</v>
      </c>
      <c r="L57" s="70"/>
      <c r="M57" s="70"/>
    </row>
    <row r="58" spans="1:13" s="5" customFormat="1" ht="19.149999999999999" customHeight="1" x14ac:dyDescent="0.25">
      <c r="A58" s="74"/>
      <c r="B58" s="62"/>
      <c r="C58" s="13" t="s">
        <v>167</v>
      </c>
      <c r="D58" s="67"/>
      <c r="E58" s="24">
        <v>0</v>
      </c>
      <c r="F58" s="24">
        <v>0</v>
      </c>
      <c r="G58" s="24">
        <v>9986</v>
      </c>
      <c r="H58" s="24">
        <v>0</v>
      </c>
      <c r="I58" s="24">
        <v>0</v>
      </c>
      <c r="J58" s="24">
        <v>0</v>
      </c>
      <c r="K58" s="24">
        <f t="shared" si="4"/>
        <v>9986</v>
      </c>
      <c r="L58" s="70"/>
      <c r="M58" s="70"/>
    </row>
    <row r="59" spans="1:13" s="5" customFormat="1" ht="19.149999999999999" customHeight="1" x14ac:dyDescent="0.25">
      <c r="A59" s="75"/>
      <c r="B59" s="63"/>
      <c r="C59" s="13" t="s">
        <v>168</v>
      </c>
      <c r="D59" s="68"/>
      <c r="E59" s="24">
        <v>0</v>
      </c>
      <c r="F59" s="24">
        <v>0</v>
      </c>
      <c r="G59" s="24">
        <f>SUM(A59:F59)</f>
        <v>0</v>
      </c>
      <c r="H59" s="24">
        <v>0</v>
      </c>
      <c r="I59" s="24">
        <v>0</v>
      </c>
      <c r="J59" s="24">
        <v>0</v>
      </c>
      <c r="K59" s="24">
        <f t="shared" si="4"/>
        <v>0</v>
      </c>
      <c r="L59" s="71"/>
      <c r="M59" s="71"/>
    </row>
    <row r="60" spans="1:13" s="31" customFormat="1" ht="19.149999999999999" customHeight="1" x14ac:dyDescent="0.25">
      <c r="A60" s="58" t="s">
        <v>323</v>
      </c>
      <c r="B60" s="61" t="s">
        <v>326</v>
      </c>
      <c r="C60" s="13" t="s">
        <v>122</v>
      </c>
      <c r="D60" s="66" t="s">
        <v>149</v>
      </c>
      <c r="E60" s="24">
        <v>0</v>
      </c>
      <c r="F60" s="24">
        <v>0</v>
      </c>
      <c r="G60" s="24">
        <v>0</v>
      </c>
      <c r="H60" s="24">
        <f>H61+H62+H63+H64</f>
        <v>1060</v>
      </c>
      <c r="I60" s="24">
        <v>0</v>
      </c>
      <c r="J60" s="24">
        <f>J61+J62+J63+J64</f>
        <v>0</v>
      </c>
      <c r="K60" s="24">
        <f>SUM(E60:J60)</f>
        <v>1060</v>
      </c>
      <c r="L60" s="69" t="s">
        <v>138</v>
      </c>
      <c r="M60" s="69" t="s">
        <v>150</v>
      </c>
    </row>
    <row r="61" spans="1:13" s="31" customFormat="1" ht="19.149999999999999" customHeight="1" x14ac:dyDescent="0.25">
      <c r="A61" s="59"/>
      <c r="B61" s="62"/>
      <c r="C61" s="13" t="s">
        <v>165</v>
      </c>
      <c r="D61" s="67"/>
      <c r="E61" s="24">
        <v>0</v>
      </c>
      <c r="F61" s="24">
        <v>0</v>
      </c>
      <c r="G61" s="24">
        <v>0</v>
      </c>
      <c r="H61" s="24">
        <v>0</v>
      </c>
      <c r="I61" s="24">
        <v>0</v>
      </c>
      <c r="J61" s="24">
        <v>0</v>
      </c>
      <c r="K61" s="24">
        <f>SUM(E61:J61)</f>
        <v>0</v>
      </c>
      <c r="L61" s="70"/>
      <c r="M61" s="70"/>
    </row>
    <row r="62" spans="1:13" s="31" customFormat="1" ht="19.149999999999999" customHeight="1" x14ac:dyDescent="0.25">
      <c r="A62" s="59"/>
      <c r="B62" s="62"/>
      <c r="C62" s="13" t="s">
        <v>166</v>
      </c>
      <c r="D62" s="67"/>
      <c r="E62" s="24">
        <v>0</v>
      </c>
      <c r="F62" s="24">
        <v>0</v>
      </c>
      <c r="G62" s="24">
        <v>0</v>
      </c>
      <c r="H62" s="24">
        <v>0</v>
      </c>
      <c r="I62" s="24">
        <v>0</v>
      </c>
      <c r="J62" s="24">
        <v>0</v>
      </c>
      <c r="K62" s="24">
        <f>SUM(E62:J62)</f>
        <v>0</v>
      </c>
      <c r="L62" s="70"/>
      <c r="M62" s="70"/>
    </row>
    <row r="63" spans="1:13" s="31" customFormat="1" ht="19.149999999999999" customHeight="1" x14ac:dyDescent="0.25">
      <c r="A63" s="59"/>
      <c r="B63" s="62"/>
      <c r="C63" s="13" t="s">
        <v>167</v>
      </c>
      <c r="D63" s="67"/>
      <c r="E63" s="24">
        <v>0</v>
      </c>
      <c r="F63" s="24">
        <v>0</v>
      </c>
      <c r="G63" s="24">
        <v>0</v>
      </c>
      <c r="H63" s="24">
        <v>1060</v>
      </c>
      <c r="I63" s="24">
        <v>0</v>
      </c>
      <c r="J63" s="24">
        <v>0</v>
      </c>
      <c r="K63" s="24">
        <f>SUM(E63:J63)</f>
        <v>1060</v>
      </c>
      <c r="L63" s="70"/>
      <c r="M63" s="70"/>
    </row>
    <row r="64" spans="1:13" s="31" customFormat="1" ht="19.149999999999999" customHeight="1" x14ac:dyDescent="0.25">
      <c r="A64" s="60"/>
      <c r="B64" s="63"/>
      <c r="C64" s="13" t="s">
        <v>168</v>
      </c>
      <c r="D64" s="68"/>
      <c r="E64" s="24">
        <v>0</v>
      </c>
      <c r="F64" s="24">
        <v>0</v>
      </c>
      <c r="G64" s="24">
        <v>0</v>
      </c>
      <c r="H64" s="24">
        <v>0</v>
      </c>
      <c r="I64" s="24">
        <v>0</v>
      </c>
      <c r="J64" s="24">
        <v>0</v>
      </c>
      <c r="K64" s="24">
        <f>SUM(E64:J64)</f>
        <v>0</v>
      </c>
      <c r="L64" s="71"/>
      <c r="M64" s="71"/>
    </row>
    <row r="65" spans="1:13" s="31" customFormat="1" ht="19.149999999999999" customHeight="1" x14ac:dyDescent="0.25">
      <c r="A65" s="58" t="s">
        <v>324</v>
      </c>
      <c r="B65" s="61" t="s">
        <v>112</v>
      </c>
      <c r="C65" s="13" t="s">
        <v>122</v>
      </c>
      <c r="D65" s="66" t="s">
        <v>149</v>
      </c>
      <c r="E65" s="24">
        <v>0</v>
      </c>
      <c r="F65" s="24">
        <v>0</v>
      </c>
      <c r="G65" s="24">
        <v>0</v>
      </c>
      <c r="H65" s="24">
        <v>0</v>
      </c>
      <c r="I65" s="24">
        <f>I66+I67+I68+I69</f>
        <v>15142.86</v>
      </c>
      <c r="J65" s="24">
        <f>J66+J67+J68+J69</f>
        <v>0</v>
      </c>
      <c r="K65" s="24">
        <f t="shared" si="4"/>
        <v>15142.86</v>
      </c>
      <c r="L65" s="69" t="s">
        <v>138</v>
      </c>
      <c r="M65" s="69" t="s">
        <v>150</v>
      </c>
    </row>
    <row r="66" spans="1:13" s="31" customFormat="1" ht="19.149999999999999" customHeight="1" x14ac:dyDescent="0.25">
      <c r="A66" s="59"/>
      <c r="B66" s="62"/>
      <c r="C66" s="13" t="s">
        <v>165</v>
      </c>
      <c r="D66" s="67"/>
      <c r="E66" s="24">
        <v>0</v>
      </c>
      <c r="F66" s="24">
        <v>0</v>
      </c>
      <c r="G66" s="24">
        <v>0</v>
      </c>
      <c r="H66" s="24">
        <v>0</v>
      </c>
      <c r="I66" s="24">
        <v>6057.1450000000004</v>
      </c>
      <c r="J66" s="24">
        <v>0</v>
      </c>
      <c r="K66" s="24">
        <f t="shared" si="4"/>
        <v>6057.1450000000004</v>
      </c>
      <c r="L66" s="70"/>
      <c r="M66" s="70"/>
    </row>
    <row r="67" spans="1:13" s="31" customFormat="1" ht="19.149999999999999" customHeight="1" x14ac:dyDescent="0.25">
      <c r="A67" s="59"/>
      <c r="B67" s="62"/>
      <c r="C67" s="13" t="s">
        <v>166</v>
      </c>
      <c r="D67" s="67"/>
      <c r="E67" s="24">
        <v>0</v>
      </c>
      <c r="F67" s="24">
        <v>0</v>
      </c>
      <c r="G67" s="24">
        <v>0</v>
      </c>
      <c r="H67" s="24">
        <v>0</v>
      </c>
      <c r="I67" s="24">
        <v>6057.1450000000004</v>
      </c>
      <c r="J67" s="24">
        <v>0</v>
      </c>
      <c r="K67" s="24">
        <f t="shared" si="4"/>
        <v>6057.1450000000004</v>
      </c>
      <c r="L67" s="70"/>
      <c r="M67" s="70"/>
    </row>
    <row r="68" spans="1:13" s="31" customFormat="1" ht="19.149999999999999" customHeight="1" x14ac:dyDescent="0.25">
      <c r="A68" s="59"/>
      <c r="B68" s="62"/>
      <c r="C68" s="13" t="s">
        <v>167</v>
      </c>
      <c r="D68" s="67"/>
      <c r="E68" s="24">
        <v>0</v>
      </c>
      <c r="F68" s="24">
        <v>0</v>
      </c>
      <c r="G68" s="24">
        <v>0</v>
      </c>
      <c r="H68" s="24">
        <v>0</v>
      </c>
      <c r="I68" s="24">
        <v>3028.57</v>
      </c>
      <c r="J68" s="24">
        <v>0</v>
      </c>
      <c r="K68" s="24">
        <f t="shared" si="4"/>
        <v>3028.57</v>
      </c>
      <c r="L68" s="70"/>
      <c r="M68" s="70"/>
    </row>
    <row r="69" spans="1:13" s="31" customFormat="1" ht="19.149999999999999" customHeight="1" x14ac:dyDescent="0.25">
      <c r="A69" s="60"/>
      <c r="B69" s="63"/>
      <c r="C69" s="13" t="s">
        <v>168</v>
      </c>
      <c r="D69" s="68"/>
      <c r="E69" s="24">
        <v>0</v>
      </c>
      <c r="F69" s="24">
        <v>0</v>
      </c>
      <c r="G69" s="24">
        <v>0</v>
      </c>
      <c r="H69" s="24">
        <v>0</v>
      </c>
      <c r="I69" s="24">
        <v>0</v>
      </c>
      <c r="J69" s="24">
        <v>0</v>
      </c>
      <c r="K69" s="24">
        <f t="shared" si="4"/>
        <v>0</v>
      </c>
      <c r="L69" s="71"/>
      <c r="M69" s="71"/>
    </row>
    <row r="70" spans="1:13" s="31" customFormat="1" ht="19.149999999999999" customHeight="1" x14ac:dyDescent="0.25">
      <c r="A70" s="58" t="s">
        <v>325</v>
      </c>
      <c r="B70" s="61" t="s">
        <v>327</v>
      </c>
      <c r="C70" s="13" t="s">
        <v>122</v>
      </c>
      <c r="D70" s="66" t="s">
        <v>149</v>
      </c>
      <c r="E70" s="24">
        <v>0</v>
      </c>
      <c r="F70" s="24">
        <v>0</v>
      </c>
      <c r="G70" s="24">
        <v>0</v>
      </c>
      <c r="H70" s="24">
        <f>H71+H72+H73+H74</f>
        <v>2115</v>
      </c>
      <c r="I70" s="24">
        <v>0</v>
      </c>
      <c r="J70" s="24">
        <f>J71+J72+J73+J74</f>
        <v>0</v>
      </c>
      <c r="K70" s="24">
        <f>SUM(E70:J70)</f>
        <v>2115</v>
      </c>
      <c r="L70" s="69" t="s">
        <v>138</v>
      </c>
      <c r="M70" s="69" t="s">
        <v>150</v>
      </c>
    </row>
    <row r="71" spans="1:13" s="31" customFormat="1" ht="19.149999999999999" customHeight="1" x14ac:dyDescent="0.25">
      <c r="A71" s="59"/>
      <c r="B71" s="62"/>
      <c r="C71" s="13" t="s">
        <v>165</v>
      </c>
      <c r="D71" s="67"/>
      <c r="E71" s="24">
        <v>0</v>
      </c>
      <c r="F71" s="24">
        <v>0</v>
      </c>
      <c r="G71" s="24">
        <v>0</v>
      </c>
      <c r="H71" s="24">
        <v>0</v>
      </c>
      <c r="I71" s="24">
        <v>0</v>
      </c>
      <c r="J71" s="24">
        <v>0</v>
      </c>
      <c r="K71" s="24">
        <f>SUM(E71:J71)</f>
        <v>0</v>
      </c>
      <c r="L71" s="70"/>
      <c r="M71" s="70"/>
    </row>
    <row r="72" spans="1:13" s="31" customFormat="1" ht="19.149999999999999" customHeight="1" x14ac:dyDescent="0.25">
      <c r="A72" s="59"/>
      <c r="B72" s="62"/>
      <c r="C72" s="13" t="s">
        <v>166</v>
      </c>
      <c r="D72" s="67"/>
      <c r="E72" s="24">
        <v>0</v>
      </c>
      <c r="F72" s="24">
        <v>0</v>
      </c>
      <c r="G72" s="24">
        <v>0</v>
      </c>
      <c r="H72" s="24">
        <v>2115</v>
      </c>
      <c r="I72" s="24">
        <v>0</v>
      </c>
      <c r="J72" s="24">
        <v>0</v>
      </c>
      <c r="K72" s="24">
        <f>SUM(E72:J72)</f>
        <v>2115</v>
      </c>
      <c r="L72" s="70"/>
      <c r="M72" s="70"/>
    </row>
    <row r="73" spans="1:13" s="31" customFormat="1" ht="19.149999999999999" customHeight="1" x14ac:dyDescent="0.25">
      <c r="A73" s="59"/>
      <c r="B73" s="62"/>
      <c r="C73" s="13" t="s">
        <v>167</v>
      </c>
      <c r="D73" s="67"/>
      <c r="E73" s="24">
        <v>0</v>
      </c>
      <c r="F73" s="24">
        <v>0</v>
      </c>
      <c r="G73" s="24">
        <v>0</v>
      </c>
      <c r="H73" s="24">
        <v>0</v>
      </c>
      <c r="I73" s="24">
        <v>0</v>
      </c>
      <c r="J73" s="24">
        <v>0</v>
      </c>
      <c r="K73" s="24">
        <f>SUM(E73:J73)</f>
        <v>0</v>
      </c>
      <c r="L73" s="70"/>
      <c r="M73" s="70"/>
    </row>
    <row r="74" spans="1:13" s="31" customFormat="1" ht="19.149999999999999" customHeight="1" x14ac:dyDescent="0.25">
      <c r="A74" s="60"/>
      <c r="B74" s="63"/>
      <c r="C74" s="13" t="s">
        <v>168</v>
      </c>
      <c r="D74" s="68"/>
      <c r="E74" s="24">
        <v>0</v>
      </c>
      <c r="F74" s="24">
        <v>0</v>
      </c>
      <c r="G74" s="24">
        <v>0</v>
      </c>
      <c r="H74" s="24">
        <v>0</v>
      </c>
      <c r="I74" s="24">
        <v>0</v>
      </c>
      <c r="J74" s="24">
        <v>0</v>
      </c>
      <c r="K74" s="24">
        <f>SUM(E74:J74)</f>
        <v>0</v>
      </c>
      <c r="L74" s="71"/>
      <c r="M74" s="71"/>
    </row>
    <row r="75" spans="1:13" s="31" customFormat="1" ht="19.149999999999999" customHeight="1" x14ac:dyDescent="0.25">
      <c r="A75" s="58" t="s">
        <v>330</v>
      </c>
      <c r="B75" s="61" t="s">
        <v>328</v>
      </c>
      <c r="C75" s="13" t="s">
        <v>122</v>
      </c>
      <c r="D75" s="66" t="s">
        <v>149</v>
      </c>
      <c r="E75" s="24">
        <v>0</v>
      </c>
      <c r="F75" s="24">
        <v>0</v>
      </c>
      <c r="G75" s="24">
        <v>0</v>
      </c>
      <c r="H75" s="24">
        <v>0</v>
      </c>
      <c r="I75" s="24">
        <f>I76+I77+I78+I79</f>
        <v>30214.28</v>
      </c>
      <c r="J75" s="24">
        <f>J76+J77+J78+J79</f>
        <v>0</v>
      </c>
      <c r="K75" s="24">
        <f t="shared" si="4"/>
        <v>30214.28</v>
      </c>
      <c r="L75" s="69" t="s">
        <v>138</v>
      </c>
      <c r="M75" s="69" t="s">
        <v>150</v>
      </c>
    </row>
    <row r="76" spans="1:13" s="31" customFormat="1" ht="19.149999999999999" customHeight="1" x14ac:dyDescent="0.25">
      <c r="A76" s="59"/>
      <c r="B76" s="62"/>
      <c r="C76" s="13" t="s">
        <v>165</v>
      </c>
      <c r="D76" s="67"/>
      <c r="E76" s="24">
        <v>0</v>
      </c>
      <c r="F76" s="24">
        <v>0</v>
      </c>
      <c r="G76" s="24">
        <v>0</v>
      </c>
      <c r="H76" s="24">
        <v>0</v>
      </c>
      <c r="I76" s="24">
        <v>12085.71</v>
      </c>
      <c r="J76" s="24">
        <v>0</v>
      </c>
      <c r="K76" s="24">
        <f t="shared" si="4"/>
        <v>12085.71</v>
      </c>
      <c r="L76" s="70"/>
      <c r="M76" s="70"/>
    </row>
    <row r="77" spans="1:13" s="31" customFormat="1" ht="19.149999999999999" customHeight="1" x14ac:dyDescent="0.25">
      <c r="A77" s="59"/>
      <c r="B77" s="62"/>
      <c r="C77" s="13" t="s">
        <v>166</v>
      </c>
      <c r="D77" s="67"/>
      <c r="E77" s="24">
        <v>0</v>
      </c>
      <c r="F77" s="24">
        <v>0</v>
      </c>
      <c r="G77" s="24">
        <v>0</v>
      </c>
      <c r="H77" s="24">
        <v>0</v>
      </c>
      <c r="I77" s="24">
        <v>12085.71</v>
      </c>
      <c r="J77" s="24">
        <v>0</v>
      </c>
      <c r="K77" s="24">
        <f t="shared" si="4"/>
        <v>12085.71</v>
      </c>
      <c r="L77" s="70"/>
      <c r="M77" s="70"/>
    </row>
    <row r="78" spans="1:13" s="31" customFormat="1" ht="19.149999999999999" customHeight="1" x14ac:dyDescent="0.25">
      <c r="A78" s="59"/>
      <c r="B78" s="62"/>
      <c r="C78" s="13" t="s">
        <v>167</v>
      </c>
      <c r="D78" s="67"/>
      <c r="E78" s="24">
        <v>0</v>
      </c>
      <c r="F78" s="24">
        <v>0</v>
      </c>
      <c r="G78" s="24">
        <v>0</v>
      </c>
      <c r="H78" s="24">
        <v>0</v>
      </c>
      <c r="I78" s="24">
        <v>6042.86</v>
      </c>
      <c r="J78" s="24">
        <v>0</v>
      </c>
      <c r="K78" s="24">
        <f t="shared" si="4"/>
        <v>6042.86</v>
      </c>
      <c r="L78" s="70"/>
      <c r="M78" s="70"/>
    </row>
    <row r="79" spans="1:13" s="31" customFormat="1" ht="19.149999999999999" customHeight="1" x14ac:dyDescent="0.25">
      <c r="A79" s="60"/>
      <c r="B79" s="63"/>
      <c r="C79" s="13" t="s">
        <v>168</v>
      </c>
      <c r="D79" s="68"/>
      <c r="E79" s="24">
        <v>0</v>
      </c>
      <c r="F79" s="24">
        <v>0</v>
      </c>
      <c r="G79" s="24">
        <v>0</v>
      </c>
      <c r="H79" s="24">
        <v>0</v>
      </c>
      <c r="I79" s="24">
        <v>0</v>
      </c>
      <c r="J79" s="24">
        <v>0</v>
      </c>
      <c r="K79" s="24">
        <f t="shared" si="4"/>
        <v>0</v>
      </c>
      <c r="L79" s="71"/>
      <c r="M79" s="71"/>
    </row>
    <row r="80" spans="1:13" s="31" customFormat="1" ht="19.149999999999999" customHeight="1" x14ac:dyDescent="0.25">
      <c r="A80" s="58" t="s">
        <v>331</v>
      </c>
      <c r="B80" s="61" t="s">
        <v>329</v>
      </c>
      <c r="C80" s="13" t="s">
        <v>122</v>
      </c>
      <c r="D80" s="66" t="s">
        <v>149</v>
      </c>
      <c r="E80" s="24">
        <v>0</v>
      </c>
      <c r="F80" s="24">
        <v>0</v>
      </c>
      <c r="G80" s="24">
        <v>0</v>
      </c>
      <c r="H80" s="24">
        <f>H81+H82+H83+H84</f>
        <v>34350</v>
      </c>
      <c r="I80" s="24">
        <v>0</v>
      </c>
      <c r="J80" s="24">
        <f>J81+J82+J83+J84</f>
        <v>0</v>
      </c>
      <c r="K80" s="24">
        <f>SUM(E80:J80)</f>
        <v>34350</v>
      </c>
      <c r="L80" s="69" t="s">
        <v>138</v>
      </c>
      <c r="M80" s="69" t="s">
        <v>150</v>
      </c>
    </row>
    <row r="81" spans="1:13" s="31" customFormat="1" ht="19.149999999999999" customHeight="1" x14ac:dyDescent="0.25">
      <c r="A81" s="59"/>
      <c r="B81" s="62"/>
      <c r="C81" s="13" t="s">
        <v>165</v>
      </c>
      <c r="D81" s="67"/>
      <c r="E81" s="24">
        <v>0</v>
      </c>
      <c r="F81" s="24">
        <v>0</v>
      </c>
      <c r="G81" s="24">
        <v>0</v>
      </c>
      <c r="H81" s="24">
        <v>0</v>
      </c>
      <c r="I81" s="24">
        <v>0</v>
      </c>
      <c r="J81" s="24">
        <v>0</v>
      </c>
      <c r="K81" s="24">
        <f>SUM(E81:J81)</f>
        <v>0</v>
      </c>
      <c r="L81" s="70"/>
      <c r="M81" s="70"/>
    </row>
    <row r="82" spans="1:13" s="31" customFormat="1" ht="19.149999999999999" customHeight="1" x14ac:dyDescent="0.25">
      <c r="A82" s="59"/>
      <c r="B82" s="62"/>
      <c r="C82" s="13" t="s">
        <v>166</v>
      </c>
      <c r="D82" s="67"/>
      <c r="E82" s="24">
        <v>0</v>
      </c>
      <c r="F82" s="24">
        <v>0</v>
      </c>
      <c r="G82" s="24">
        <v>0</v>
      </c>
      <c r="H82" s="24">
        <v>0</v>
      </c>
      <c r="I82" s="24">
        <v>0</v>
      </c>
      <c r="J82" s="24">
        <v>0</v>
      </c>
      <c r="K82" s="24">
        <f>SUM(E82:J82)</f>
        <v>0</v>
      </c>
      <c r="L82" s="70"/>
      <c r="M82" s="70"/>
    </row>
    <row r="83" spans="1:13" s="31" customFormat="1" ht="18.75" customHeight="1" x14ac:dyDescent="0.25">
      <c r="A83" s="59"/>
      <c r="B83" s="62"/>
      <c r="C83" s="13" t="s">
        <v>167</v>
      </c>
      <c r="D83" s="67"/>
      <c r="E83" s="24">
        <v>0</v>
      </c>
      <c r="F83" s="24">
        <v>0</v>
      </c>
      <c r="G83" s="24">
        <v>0</v>
      </c>
      <c r="H83" s="24">
        <v>34350</v>
      </c>
      <c r="I83" s="24">
        <v>0</v>
      </c>
      <c r="J83" s="24">
        <v>0</v>
      </c>
      <c r="K83" s="24">
        <f>SUM(E83:J83)</f>
        <v>34350</v>
      </c>
      <c r="L83" s="70"/>
      <c r="M83" s="70"/>
    </row>
    <row r="84" spans="1:13" s="31" customFormat="1" ht="36.75" customHeight="1" x14ac:dyDescent="0.25">
      <c r="A84" s="60"/>
      <c r="B84" s="63"/>
      <c r="C84" s="13" t="s">
        <v>168</v>
      </c>
      <c r="D84" s="68"/>
      <c r="E84" s="24">
        <v>0</v>
      </c>
      <c r="F84" s="24">
        <v>0</v>
      </c>
      <c r="G84" s="24">
        <v>0</v>
      </c>
      <c r="H84" s="24">
        <v>0</v>
      </c>
      <c r="I84" s="24">
        <v>0</v>
      </c>
      <c r="J84" s="24">
        <v>0</v>
      </c>
      <c r="K84" s="24">
        <f>SUM(E84:J84)</f>
        <v>0</v>
      </c>
      <c r="L84" s="71"/>
      <c r="M84" s="71"/>
    </row>
    <row r="85" spans="1:13" s="31" customFormat="1" ht="19.149999999999999" customHeight="1" x14ac:dyDescent="0.25">
      <c r="A85" s="58" t="s">
        <v>332</v>
      </c>
      <c r="B85" s="61" t="s">
        <v>113</v>
      </c>
      <c r="C85" s="13" t="s">
        <v>122</v>
      </c>
      <c r="D85" s="66" t="s">
        <v>149</v>
      </c>
      <c r="E85" s="24">
        <v>0</v>
      </c>
      <c r="F85" s="24">
        <v>0</v>
      </c>
      <c r="G85" s="24">
        <v>0</v>
      </c>
      <c r="H85" s="24">
        <v>0</v>
      </c>
      <c r="I85" s="24">
        <f>I86+I87+I88+I89</f>
        <v>490714.27999999997</v>
      </c>
      <c r="J85" s="24">
        <f>J86+J87+J88+J89</f>
        <v>0</v>
      </c>
      <c r="K85" s="24">
        <f t="shared" si="4"/>
        <v>490714.27999999997</v>
      </c>
      <c r="L85" s="69" t="s">
        <v>138</v>
      </c>
      <c r="M85" s="69" t="s">
        <v>150</v>
      </c>
    </row>
    <row r="86" spans="1:13" s="31" customFormat="1" ht="19.149999999999999" customHeight="1" x14ac:dyDescent="0.25">
      <c r="A86" s="59"/>
      <c r="B86" s="62"/>
      <c r="C86" s="13" t="s">
        <v>165</v>
      </c>
      <c r="D86" s="67"/>
      <c r="E86" s="24">
        <v>0</v>
      </c>
      <c r="F86" s="24">
        <v>0</v>
      </c>
      <c r="G86" s="24">
        <v>0</v>
      </c>
      <c r="H86" s="24">
        <v>0</v>
      </c>
      <c r="I86" s="24">
        <v>196285.71</v>
      </c>
      <c r="J86" s="24">
        <v>0</v>
      </c>
      <c r="K86" s="24">
        <f t="shared" si="4"/>
        <v>196285.71</v>
      </c>
      <c r="L86" s="70"/>
      <c r="M86" s="70"/>
    </row>
    <row r="87" spans="1:13" s="31" customFormat="1" ht="19.149999999999999" customHeight="1" x14ac:dyDescent="0.25">
      <c r="A87" s="59"/>
      <c r="B87" s="62"/>
      <c r="C87" s="13" t="s">
        <v>166</v>
      </c>
      <c r="D87" s="67"/>
      <c r="E87" s="24">
        <v>0</v>
      </c>
      <c r="F87" s="24">
        <v>0</v>
      </c>
      <c r="G87" s="24">
        <v>0</v>
      </c>
      <c r="H87" s="24">
        <v>0</v>
      </c>
      <c r="I87" s="24">
        <v>196285.71</v>
      </c>
      <c r="J87" s="24">
        <v>0</v>
      </c>
      <c r="K87" s="24">
        <f t="shared" si="4"/>
        <v>196285.71</v>
      </c>
      <c r="L87" s="70"/>
      <c r="M87" s="70"/>
    </row>
    <row r="88" spans="1:13" s="31" customFormat="1" ht="18.75" customHeight="1" x14ac:dyDescent="0.25">
      <c r="A88" s="59"/>
      <c r="B88" s="62"/>
      <c r="C88" s="13" t="s">
        <v>167</v>
      </c>
      <c r="D88" s="67"/>
      <c r="E88" s="24">
        <v>0</v>
      </c>
      <c r="F88" s="24">
        <v>0</v>
      </c>
      <c r="G88" s="24">
        <v>0</v>
      </c>
      <c r="H88" s="24">
        <v>0</v>
      </c>
      <c r="I88" s="24">
        <v>98142.86</v>
      </c>
      <c r="J88" s="24">
        <v>0</v>
      </c>
      <c r="K88" s="24">
        <f t="shared" si="4"/>
        <v>98142.86</v>
      </c>
      <c r="L88" s="70"/>
      <c r="M88" s="70"/>
    </row>
    <row r="89" spans="1:13" s="31" customFormat="1" ht="18.75" customHeight="1" x14ac:dyDescent="0.25">
      <c r="A89" s="60"/>
      <c r="B89" s="63"/>
      <c r="C89" s="13" t="s">
        <v>168</v>
      </c>
      <c r="D89" s="68"/>
      <c r="E89" s="24">
        <v>0</v>
      </c>
      <c r="F89" s="24">
        <v>0</v>
      </c>
      <c r="G89" s="24">
        <f>SUM(A89:F89)</f>
        <v>0</v>
      </c>
      <c r="H89" s="24">
        <v>0</v>
      </c>
      <c r="I89" s="24">
        <v>0</v>
      </c>
      <c r="J89" s="24">
        <v>0</v>
      </c>
      <c r="K89" s="24">
        <f t="shared" si="4"/>
        <v>0</v>
      </c>
      <c r="L89" s="71"/>
      <c r="M89" s="71"/>
    </row>
    <row r="90" spans="1:13" s="5" customFormat="1" x14ac:dyDescent="0.25">
      <c r="A90" s="64" t="s">
        <v>262</v>
      </c>
      <c r="B90" s="65"/>
      <c r="C90" s="65"/>
      <c r="D90" s="65"/>
      <c r="E90" s="65"/>
      <c r="F90" s="65"/>
      <c r="G90" s="65"/>
      <c r="H90" s="65"/>
      <c r="I90" s="65"/>
      <c r="J90" s="65"/>
      <c r="K90" s="65"/>
      <c r="L90" s="65"/>
      <c r="M90" s="72"/>
    </row>
    <row r="91" spans="1:13" s="5" customFormat="1" ht="45" customHeight="1" x14ac:dyDescent="0.25">
      <c r="A91" s="58" t="s">
        <v>333</v>
      </c>
      <c r="B91" s="61" t="s">
        <v>322</v>
      </c>
      <c r="C91" s="13" t="s">
        <v>122</v>
      </c>
      <c r="D91" s="53" t="s">
        <v>149</v>
      </c>
      <c r="E91" s="24">
        <v>0</v>
      </c>
      <c r="F91" s="24">
        <f>F92+F93+F94+F95</f>
        <v>21304.245000000003</v>
      </c>
      <c r="G91" s="24">
        <f>G92+G93+G94+G95</f>
        <v>21304.245000000003</v>
      </c>
      <c r="H91" s="24">
        <v>0</v>
      </c>
      <c r="I91" s="24">
        <v>0</v>
      </c>
      <c r="J91" s="24">
        <v>0</v>
      </c>
      <c r="K91" s="24">
        <f t="shared" ref="K91:K105" si="5">SUM(E91:J91)</f>
        <v>42608.490000000005</v>
      </c>
      <c r="L91" s="50" t="s">
        <v>138</v>
      </c>
      <c r="M91" s="50" t="s">
        <v>150</v>
      </c>
    </row>
    <row r="92" spans="1:13" s="5" customFormat="1" ht="45" customHeight="1" x14ac:dyDescent="0.25">
      <c r="A92" s="59"/>
      <c r="B92" s="62"/>
      <c r="C92" s="13" t="s">
        <v>165</v>
      </c>
      <c r="D92" s="53"/>
      <c r="E92" s="24">
        <v>0</v>
      </c>
      <c r="F92" s="24">
        <v>0</v>
      </c>
      <c r="G92" s="24">
        <v>0</v>
      </c>
      <c r="H92" s="24">
        <v>0</v>
      </c>
      <c r="I92" s="24">
        <v>0</v>
      </c>
      <c r="J92" s="24">
        <v>0</v>
      </c>
      <c r="K92" s="24">
        <f t="shared" si="5"/>
        <v>0</v>
      </c>
      <c r="L92" s="50"/>
      <c r="M92" s="50"/>
    </row>
    <row r="93" spans="1:13" s="5" customFormat="1" ht="45.6" customHeight="1" x14ac:dyDescent="0.25">
      <c r="A93" s="59"/>
      <c r="B93" s="62"/>
      <c r="C93" s="13" t="s">
        <v>166</v>
      </c>
      <c r="D93" s="53"/>
      <c r="E93" s="24">
        <v>0</v>
      </c>
      <c r="F93" s="24">
        <v>17043.396000000001</v>
      </c>
      <c r="G93" s="24">
        <v>17043.396000000001</v>
      </c>
      <c r="H93" s="24">
        <v>0</v>
      </c>
      <c r="I93" s="24">
        <v>0</v>
      </c>
      <c r="J93" s="24">
        <v>0</v>
      </c>
      <c r="K93" s="24">
        <f t="shared" si="5"/>
        <v>34086.792000000001</v>
      </c>
      <c r="L93" s="50"/>
      <c r="M93" s="50"/>
    </row>
    <row r="94" spans="1:13" s="5" customFormat="1" ht="45.6" customHeight="1" x14ac:dyDescent="0.25">
      <c r="A94" s="59"/>
      <c r="B94" s="62"/>
      <c r="C94" s="13" t="s">
        <v>167</v>
      </c>
      <c r="D94" s="53"/>
      <c r="E94" s="24">
        <v>0</v>
      </c>
      <c r="F94" s="24">
        <v>4260.8490000000002</v>
      </c>
      <c r="G94" s="24">
        <v>4260.8490000000002</v>
      </c>
      <c r="H94" s="24">
        <v>0</v>
      </c>
      <c r="I94" s="24">
        <v>0</v>
      </c>
      <c r="J94" s="24">
        <v>0</v>
      </c>
      <c r="K94" s="24">
        <f t="shared" si="5"/>
        <v>8521.6980000000003</v>
      </c>
      <c r="L94" s="50"/>
      <c r="M94" s="50"/>
    </row>
    <row r="95" spans="1:13" s="5" customFormat="1" ht="45.6" customHeight="1" x14ac:dyDescent="0.25">
      <c r="A95" s="60"/>
      <c r="B95" s="63"/>
      <c r="C95" s="13" t="s">
        <v>168</v>
      </c>
      <c r="D95" s="53"/>
      <c r="E95" s="24">
        <v>0</v>
      </c>
      <c r="F95" s="24">
        <v>0</v>
      </c>
      <c r="G95" s="24">
        <f>SUM(A95:F95)</f>
        <v>0</v>
      </c>
      <c r="H95" s="24">
        <v>0</v>
      </c>
      <c r="I95" s="24">
        <v>0</v>
      </c>
      <c r="J95" s="24">
        <v>0</v>
      </c>
      <c r="K95" s="24">
        <f t="shared" si="5"/>
        <v>0</v>
      </c>
      <c r="L95" s="50"/>
      <c r="M95" s="50"/>
    </row>
    <row r="96" spans="1:13" s="5" customFormat="1" x14ac:dyDescent="0.25">
      <c r="A96" s="58" t="s">
        <v>334</v>
      </c>
      <c r="B96" s="61" t="s">
        <v>250</v>
      </c>
      <c r="C96" s="13" t="s">
        <v>122</v>
      </c>
      <c r="D96" s="53" t="s">
        <v>149</v>
      </c>
      <c r="E96" s="24">
        <v>0</v>
      </c>
      <c r="F96" s="24">
        <f>F97+F98+F99+F100</f>
        <v>2175.75</v>
      </c>
      <c r="G96" s="24">
        <f>G97+G98+G99+G100</f>
        <v>0</v>
      </c>
      <c r="H96" s="24">
        <v>0</v>
      </c>
      <c r="I96" s="24">
        <v>0</v>
      </c>
      <c r="J96" s="24">
        <v>0</v>
      </c>
      <c r="K96" s="24">
        <f t="shared" si="5"/>
        <v>2175.75</v>
      </c>
      <c r="L96" s="50" t="s">
        <v>138</v>
      </c>
      <c r="M96" s="50" t="s">
        <v>150</v>
      </c>
    </row>
    <row r="97" spans="1:19" s="5" customFormat="1" x14ac:dyDescent="0.25">
      <c r="A97" s="59"/>
      <c r="B97" s="62"/>
      <c r="C97" s="13" t="s">
        <v>165</v>
      </c>
      <c r="D97" s="53"/>
      <c r="E97" s="24">
        <v>0</v>
      </c>
      <c r="F97" s="24">
        <v>0</v>
      </c>
      <c r="G97" s="24">
        <v>0</v>
      </c>
      <c r="H97" s="24">
        <v>0</v>
      </c>
      <c r="I97" s="24">
        <v>0</v>
      </c>
      <c r="J97" s="24">
        <v>0</v>
      </c>
      <c r="K97" s="24">
        <f t="shared" si="5"/>
        <v>0</v>
      </c>
      <c r="L97" s="50"/>
      <c r="M97" s="50"/>
    </row>
    <row r="98" spans="1:19" s="5" customFormat="1" x14ac:dyDescent="0.25">
      <c r="A98" s="59"/>
      <c r="B98" s="62"/>
      <c r="C98" s="13" t="s">
        <v>166</v>
      </c>
      <c r="D98" s="53"/>
      <c r="E98" s="24">
        <v>0</v>
      </c>
      <c r="F98" s="24">
        <v>0</v>
      </c>
      <c r="G98" s="24">
        <v>0</v>
      </c>
      <c r="H98" s="24">
        <v>0</v>
      </c>
      <c r="I98" s="24">
        <v>0</v>
      </c>
      <c r="J98" s="24">
        <v>0</v>
      </c>
      <c r="K98" s="24">
        <f t="shared" si="5"/>
        <v>0</v>
      </c>
      <c r="L98" s="50"/>
      <c r="M98" s="50"/>
    </row>
    <row r="99" spans="1:19" s="5" customFormat="1" x14ac:dyDescent="0.25">
      <c r="A99" s="59"/>
      <c r="B99" s="62"/>
      <c r="C99" s="13" t="s">
        <v>167</v>
      </c>
      <c r="D99" s="53"/>
      <c r="E99" s="24">
        <v>0</v>
      </c>
      <c r="F99" s="24">
        <v>2175.75</v>
      </c>
      <c r="G99" s="24">
        <v>0</v>
      </c>
      <c r="H99" s="24">
        <v>0</v>
      </c>
      <c r="I99" s="24">
        <v>0</v>
      </c>
      <c r="J99" s="24">
        <v>0</v>
      </c>
      <c r="K99" s="24">
        <f t="shared" si="5"/>
        <v>2175.75</v>
      </c>
      <c r="L99" s="50"/>
      <c r="M99" s="50"/>
      <c r="O99" s="28"/>
      <c r="P99" s="28"/>
      <c r="Q99" s="28"/>
      <c r="R99" s="28"/>
      <c r="S99" s="28"/>
    </row>
    <row r="100" spans="1:19" s="5" customFormat="1" x14ac:dyDescent="0.25">
      <c r="A100" s="60"/>
      <c r="B100" s="63"/>
      <c r="C100" s="13" t="s">
        <v>168</v>
      </c>
      <c r="D100" s="53"/>
      <c r="E100" s="24">
        <v>0</v>
      </c>
      <c r="F100" s="24">
        <v>0</v>
      </c>
      <c r="G100" s="24">
        <f>SUM(A100:F100)</f>
        <v>0</v>
      </c>
      <c r="H100" s="24">
        <v>0</v>
      </c>
      <c r="I100" s="24">
        <v>0</v>
      </c>
      <c r="J100" s="24">
        <v>0</v>
      </c>
      <c r="K100" s="24">
        <f t="shared" si="5"/>
        <v>0</v>
      </c>
      <c r="L100" s="50"/>
      <c r="M100" s="50"/>
    </row>
    <row r="101" spans="1:19" s="5" customFormat="1" x14ac:dyDescent="0.25">
      <c r="A101" s="58" t="s">
        <v>335</v>
      </c>
      <c r="B101" s="61" t="s">
        <v>251</v>
      </c>
      <c r="C101" s="13" t="s">
        <v>122</v>
      </c>
      <c r="D101" s="53" t="s">
        <v>149</v>
      </c>
      <c r="E101" s="24">
        <v>0</v>
      </c>
      <c r="F101" s="24">
        <f>F102+F103+F104+F105</f>
        <v>0</v>
      </c>
      <c r="G101" s="24">
        <f>G102+G103+G104+G105</f>
        <v>12000</v>
      </c>
      <c r="H101" s="24">
        <v>0</v>
      </c>
      <c r="I101" s="24">
        <v>0</v>
      </c>
      <c r="J101" s="24">
        <v>0</v>
      </c>
      <c r="K101" s="24">
        <f t="shared" si="5"/>
        <v>12000</v>
      </c>
      <c r="L101" s="50" t="s">
        <v>138</v>
      </c>
      <c r="M101" s="50" t="s">
        <v>150</v>
      </c>
    </row>
    <row r="102" spans="1:19" s="5" customFormat="1" x14ac:dyDescent="0.25">
      <c r="A102" s="59"/>
      <c r="B102" s="62"/>
      <c r="C102" s="13" t="s">
        <v>165</v>
      </c>
      <c r="D102" s="53"/>
      <c r="E102" s="24">
        <v>0</v>
      </c>
      <c r="F102" s="24">
        <v>0</v>
      </c>
      <c r="G102" s="24">
        <v>2400</v>
      </c>
      <c r="H102" s="24">
        <v>0</v>
      </c>
      <c r="I102" s="24">
        <v>0</v>
      </c>
      <c r="J102" s="24">
        <v>0</v>
      </c>
      <c r="K102" s="24">
        <f t="shared" si="5"/>
        <v>2400</v>
      </c>
      <c r="L102" s="50"/>
      <c r="M102" s="50"/>
    </row>
    <row r="103" spans="1:19" s="5" customFormat="1" x14ac:dyDescent="0.25">
      <c r="A103" s="59"/>
      <c r="B103" s="62"/>
      <c r="C103" s="13" t="s">
        <v>166</v>
      </c>
      <c r="D103" s="53"/>
      <c r="E103" s="24">
        <v>0</v>
      </c>
      <c r="F103" s="24">
        <v>0</v>
      </c>
      <c r="G103" s="24">
        <v>9600</v>
      </c>
      <c r="H103" s="24">
        <v>0</v>
      </c>
      <c r="I103" s="24">
        <v>0</v>
      </c>
      <c r="J103" s="24">
        <v>0</v>
      </c>
      <c r="K103" s="24">
        <f t="shared" si="5"/>
        <v>9600</v>
      </c>
      <c r="L103" s="50"/>
      <c r="M103" s="50"/>
    </row>
    <row r="104" spans="1:19" s="5" customFormat="1" x14ac:dyDescent="0.25">
      <c r="A104" s="59"/>
      <c r="B104" s="62"/>
      <c r="C104" s="13" t="s">
        <v>167</v>
      </c>
      <c r="D104" s="53"/>
      <c r="E104" s="24">
        <v>0</v>
      </c>
      <c r="F104" s="24">
        <v>0</v>
      </c>
      <c r="G104" s="24">
        <v>0</v>
      </c>
      <c r="H104" s="24">
        <v>0</v>
      </c>
      <c r="I104" s="24">
        <v>0</v>
      </c>
      <c r="J104" s="24">
        <v>0</v>
      </c>
      <c r="K104" s="24">
        <f t="shared" si="5"/>
        <v>0</v>
      </c>
      <c r="L104" s="50"/>
      <c r="M104" s="50"/>
    </row>
    <row r="105" spans="1:19" s="5" customFormat="1" x14ac:dyDescent="0.25">
      <c r="A105" s="60"/>
      <c r="B105" s="63"/>
      <c r="C105" s="13" t="s">
        <v>168</v>
      </c>
      <c r="D105" s="53"/>
      <c r="E105" s="24">
        <v>0</v>
      </c>
      <c r="F105" s="24">
        <v>0</v>
      </c>
      <c r="G105" s="24">
        <f>SUM(A105:F105)</f>
        <v>0</v>
      </c>
      <c r="H105" s="24">
        <v>0</v>
      </c>
      <c r="I105" s="24">
        <v>0</v>
      </c>
      <c r="J105" s="24">
        <v>0</v>
      </c>
      <c r="K105" s="24">
        <f t="shared" si="5"/>
        <v>0</v>
      </c>
      <c r="L105" s="50"/>
      <c r="M105" s="50"/>
      <c r="N105" s="28"/>
      <c r="O105" s="28"/>
      <c r="P105" s="28"/>
      <c r="Q105" s="28"/>
      <c r="R105" s="28"/>
      <c r="S105" s="28"/>
    </row>
    <row r="106" spans="1:19" s="5" customFormat="1" x14ac:dyDescent="0.25">
      <c r="A106" s="64" t="s">
        <v>261</v>
      </c>
      <c r="B106" s="65"/>
      <c r="C106" s="65"/>
      <c r="D106" s="65"/>
      <c r="E106" s="65"/>
      <c r="F106" s="65"/>
      <c r="G106" s="65"/>
      <c r="H106" s="65"/>
      <c r="I106" s="65"/>
      <c r="J106" s="65"/>
      <c r="K106" s="65"/>
      <c r="L106" s="65"/>
      <c r="M106" s="65"/>
      <c r="N106" s="28"/>
      <c r="O106" s="28"/>
      <c r="P106" s="28"/>
      <c r="Q106" s="28"/>
      <c r="R106" s="28"/>
      <c r="S106" s="28"/>
    </row>
    <row r="107" spans="1:19" s="5" customFormat="1" x14ac:dyDescent="0.25">
      <c r="A107" s="58" t="s">
        <v>336</v>
      </c>
      <c r="B107" s="61" t="s">
        <v>70</v>
      </c>
      <c r="C107" s="13" t="s">
        <v>122</v>
      </c>
      <c r="D107" s="53" t="s">
        <v>149</v>
      </c>
      <c r="E107" s="24">
        <v>0</v>
      </c>
      <c r="F107" s="24">
        <f>F108+F109+F110+F111</f>
        <v>0</v>
      </c>
      <c r="G107" s="24">
        <f>G108+G109+G110+G111</f>
        <v>0</v>
      </c>
      <c r="H107" s="24">
        <v>0</v>
      </c>
      <c r="I107" s="24">
        <v>36858.199999999997</v>
      </c>
      <c r="J107" s="24">
        <f>J108+J109+J110+J111</f>
        <v>0</v>
      </c>
      <c r="K107" s="24">
        <f t="shared" ref="K107:K116" si="6">SUM(E107:J107)</f>
        <v>36858.199999999997</v>
      </c>
      <c r="L107" s="50" t="s">
        <v>138</v>
      </c>
      <c r="M107" s="50" t="s">
        <v>150</v>
      </c>
      <c r="N107" s="28"/>
      <c r="O107" s="28"/>
      <c r="P107" s="28"/>
      <c r="Q107" s="28"/>
      <c r="R107" s="28"/>
      <c r="S107" s="28"/>
    </row>
    <row r="108" spans="1:19" s="5" customFormat="1" x14ac:dyDescent="0.25">
      <c r="A108" s="59"/>
      <c r="B108" s="62"/>
      <c r="C108" s="13" t="s">
        <v>165</v>
      </c>
      <c r="D108" s="53"/>
      <c r="E108" s="24">
        <v>0</v>
      </c>
      <c r="F108" s="24">
        <v>0</v>
      </c>
      <c r="G108" s="24">
        <v>0</v>
      </c>
      <c r="H108" s="24">
        <v>0</v>
      </c>
      <c r="I108" s="24">
        <v>29486.6</v>
      </c>
      <c r="J108" s="24">
        <v>0</v>
      </c>
      <c r="K108" s="24">
        <f t="shared" si="6"/>
        <v>29486.6</v>
      </c>
      <c r="L108" s="50"/>
      <c r="M108" s="50"/>
      <c r="N108" s="28"/>
      <c r="O108" s="28"/>
      <c r="P108" s="28"/>
      <c r="Q108" s="28"/>
      <c r="R108" s="28"/>
      <c r="S108" s="28"/>
    </row>
    <row r="109" spans="1:19" s="5" customFormat="1" x14ac:dyDescent="0.25">
      <c r="A109" s="59"/>
      <c r="B109" s="62"/>
      <c r="C109" s="13" t="s">
        <v>166</v>
      </c>
      <c r="D109" s="53"/>
      <c r="E109" s="24">
        <v>0</v>
      </c>
      <c r="F109" s="24">
        <v>0</v>
      </c>
      <c r="G109" s="24">
        <v>0</v>
      </c>
      <c r="H109" s="24">
        <v>0</v>
      </c>
      <c r="I109" s="24">
        <v>1474.3</v>
      </c>
      <c r="J109" s="24">
        <v>0</v>
      </c>
      <c r="K109" s="24">
        <f t="shared" si="6"/>
        <v>1474.3</v>
      </c>
      <c r="L109" s="50"/>
      <c r="M109" s="50"/>
      <c r="N109" s="28"/>
      <c r="O109" s="28"/>
      <c r="P109" s="28"/>
      <c r="Q109" s="28"/>
      <c r="R109" s="28"/>
      <c r="S109" s="28"/>
    </row>
    <row r="110" spans="1:19" s="5" customFormat="1" x14ac:dyDescent="0.25">
      <c r="A110" s="59"/>
      <c r="B110" s="62"/>
      <c r="C110" s="13" t="s">
        <v>167</v>
      </c>
      <c r="D110" s="53"/>
      <c r="E110" s="24">
        <v>0</v>
      </c>
      <c r="F110" s="24">
        <v>0</v>
      </c>
      <c r="G110" s="24">
        <v>0</v>
      </c>
      <c r="H110" s="24">
        <v>0</v>
      </c>
      <c r="I110" s="24">
        <v>5897.3</v>
      </c>
      <c r="J110" s="24">
        <v>0</v>
      </c>
      <c r="K110" s="24">
        <f t="shared" si="6"/>
        <v>5897.3</v>
      </c>
      <c r="L110" s="50"/>
      <c r="M110" s="50"/>
    </row>
    <row r="111" spans="1:19" s="5" customFormat="1" x14ac:dyDescent="0.25">
      <c r="A111" s="60"/>
      <c r="B111" s="63"/>
      <c r="C111" s="13" t="s">
        <v>168</v>
      </c>
      <c r="D111" s="53"/>
      <c r="E111" s="24">
        <v>0</v>
      </c>
      <c r="F111" s="24">
        <v>0</v>
      </c>
      <c r="G111" s="24">
        <f>SUM(A111:F111)</f>
        <v>0</v>
      </c>
      <c r="H111" s="24">
        <v>0</v>
      </c>
      <c r="I111" s="24">
        <v>0</v>
      </c>
      <c r="J111" s="24">
        <v>0</v>
      </c>
      <c r="K111" s="24">
        <f t="shared" si="6"/>
        <v>0</v>
      </c>
      <c r="L111" s="50"/>
      <c r="M111" s="50"/>
    </row>
    <row r="112" spans="1:19" s="5" customFormat="1" x14ac:dyDescent="0.25">
      <c r="A112" s="58" t="s">
        <v>337</v>
      </c>
      <c r="B112" s="61" t="s">
        <v>212</v>
      </c>
      <c r="C112" s="13" t="s">
        <v>122</v>
      </c>
      <c r="D112" s="53" t="s">
        <v>149</v>
      </c>
      <c r="E112" s="24">
        <v>0</v>
      </c>
      <c r="F112" s="24">
        <f>F113+F114+F115+F116</f>
        <v>0</v>
      </c>
      <c r="G112" s="24">
        <f>G113+G114+G115+G116</f>
        <v>0</v>
      </c>
      <c r="H112" s="24">
        <v>0</v>
      </c>
      <c r="I112" s="24">
        <v>100000</v>
      </c>
      <c r="J112" s="24">
        <f>J113+J114+J115+J116</f>
        <v>0</v>
      </c>
      <c r="K112" s="24">
        <f t="shared" si="6"/>
        <v>100000</v>
      </c>
      <c r="L112" s="50" t="s">
        <v>138</v>
      </c>
      <c r="M112" s="50" t="s">
        <v>150</v>
      </c>
    </row>
    <row r="113" spans="1:13" s="5" customFormat="1" x14ac:dyDescent="0.25">
      <c r="A113" s="59"/>
      <c r="B113" s="62"/>
      <c r="C113" s="13" t="s">
        <v>165</v>
      </c>
      <c r="D113" s="53"/>
      <c r="E113" s="24">
        <v>0</v>
      </c>
      <c r="F113" s="24">
        <v>0</v>
      </c>
      <c r="G113" s="24">
        <v>0</v>
      </c>
      <c r="H113" s="24">
        <v>0</v>
      </c>
      <c r="I113" s="24">
        <v>80000</v>
      </c>
      <c r="J113" s="24">
        <v>0</v>
      </c>
      <c r="K113" s="24">
        <f t="shared" si="6"/>
        <v>80000</v>
      </c>
      <c r="L113" s="50"/>
      <c r="M113" s="50"/>
    </row>
    <row r="114" spans="1:13" s="5" customFormat="1" x14ac:dyDescent="0.25">
      <c r="A114" s="59"/>
      <c r="B114" s="62"/>
      <c r="C114" s="13" t="s">
        <v>166</v>
      </c>
      <c r="D114" s="53"/>
      <c r="E114" s="24">
        <v>0</v>
      </c>
      <c r="F114" s="24">
        <v>0</v>
      </c>
      <c r="G114" s="24">
        <v>0</v>
      </c>
      <c r="H114" s="24">
        <v>0</v>
      </c>
      <c r="I114" s="24">
        <v>4000</v>
      </c>
      <c r="J114" s="24">
        <v>0</v>
      </c>
      <c r="K114" s="24">
        <f t="shared" si="6"/>
        <v>4000</v>
      </c>
      <c r="L114" s="50"/>
      <c r="M114" s="50"/>
    </row>
    <row r="115" spans="1:13" s="5" customFormat="1" x14ac:dyDescent="0.25">
      <c r="A115" s="59"/>
      <c r="B115" s="62"/>
      <c r="C115" s="13" t="s">
        <v>167</v>
      </c>
      <c r="D115" s="53"/>
      <c r="E115" s="24">
        <v>0</v>
      </c>
      <c r="F115" s="24">
        <v>0</v>
      </c>
      <c r="G115" s="24">
        <v>0</v>
      </c>
      <c r="H115" s="24">
        <v>0</v>
      </c>
      <c r="I115" s="24">
        <v>16000</v>
      </c>
      <c r="J115" s="24">
        <v>0</v>
      </c>
      <c r="K115" s="24">
        <f t="shared" si="6"/>
        <v>16000</v>
      </c>
      <c r="L115" s="50"/>
      <c r="M115" s="50"/>
    </row>
    <row r="116" spans="1:13" s="5" customFormat="1" x14ac:dyDescent="0.25">
      <c r="A116" s="60"/>
      <c r="B116" s="63"/>
      <c r="C116" s="13" t="s">
        <v>168</v>
      </c>
      <c r="D116" s="53"/>
      <c r="E116" s="24">
        <v>0</v>
      </c>
      <c r="F116" s="24">
        <v>0</v>
      </c>
      <c r="G116" s="24">
        <f>SUM(A116:F116)</f>
        <v>0</v>
      </c>
      <c r="H116" s="24">
        <v>0</v>
      </c>
      <c r="I116" s="24">
        <v>0</v>
      </c>
      <c r="J116" s="24">
        <v>0</v>
      </c>
      <c r="K116" s="24">
        <f t="shared" si="6"/>
        <v>0</v>
      </c>
      <c r="L116" s="50"/>
      <c r="M116" s="50"/>
    </row>
    <row r="117" spans="1:13" s="5" customFormat="1" x14ac:dyDescent="0.25">
      <c r="A117" s="58" t="s">
        <v>338</v>
      </c>
      <c r="B117" s="61" t="s">
        <v>217</v>
      </c>
      <c r="C117" s="13" t="s">
        <v>122</v>
      </c>
      <c r="D117" s="53" t="s">
        <v>149</v>
      </c>
      <c r="E117" s="24">
        <v>0</v>
      </c>
      <c r="F117" s="24">
        <f>F118+F119+F120+F121</f>
        <v>0</v>
      </c>
      <c r="G117" s="24">
        <f>G118+G119+G120+G121</f>
        <v>0</v>
      </c>
      <c r="H117" s="24">
        <v>0</v>
      </c>
      <c r="I117" s="24">
        <v>0</v>
      </c>
      <c r="J117" s="24">
        <v>90000</v>
      </c>
      <c r="K117" s="24">
        <f t="shared" ref="K117:K126" si="7">SUM(E117:J117)</f>
        <v>90000</v>
      </c>
      <c r="L117" s="50" t="s">
        <v>138</v>
      </c>
      <c r="M117" s="50" t="s">
        <v>150</v>
      </c>
    </row>
    <row r="118" spans="1:13" s="5" customFormat="1" x14ac:dyDescent="0.25">
      <c r="A118" s="59"/>
      <c r="B118" s="62"/>
      <c r="C118" s="13" t="s">
        <v>165</v>
      </c>
      <c r="D118" s="53"/>
      <c r="E118" s="24">
        <v>0</v>
      </c>
      <c r="F118" s="24">
        <v>0</v>
      </c>
      <c r="G118" s="24">
        <v>0</v>
      </c>
      <c r="H118" s="24">
        <v>0</v>
      </c>
      <c r="I118" s="24">
        <v>0</v>
      </c>
      <c r="J118" s="24">
        <v>72000</v>
      </c>
      <c r="K118" s="24">
        <f t="shared" si="7"/>
        <v>72000</v>
      </c>
      <c r="L118" s="50"/>
      <c r="M118" s="50"/>
    </row>
    <row r="119" spans="1:13" s="5" customFormat="1" x14ac:dyDescent="0.25">
      <c r="A119" s="59"/>
      <c r="B119" s="62"/>
      <c r="C119" s="13" t="s">
        <v>166</v>
      </c>
      <c r="D119" s="53"/>
      <c r="E119" s="24">
        <v>0</v>
      </c>
      <c r="F119" s="24">
        <v>0</v>
      </c>
      <c r="G119" s="24">
        <v>0</v>
      </c>
      <c r="H119" s="24">
        <v>0</v>
      </c>
      <c r="I119" s="24">
        <v>0</v>
      </c>
      <c r="J119" s="24">
        <v>3600</v>
      </c>
      <c r="K119" s="24">
        <f t="shared" si="7"/>
        <v>3600</v>
      </c>
      <c r="L119" s="50"/>
      <c r="M119" s="50"/>
    </row>
    <row r="120" spans="1:13" s="5" customFormat="1" x14ac:dyDescent="0.25">
      <c r="A120" s="59"/>
      <c r="B120" s="62"/>
      <c r="C120" s="13" t="s">
        <v>167</v>
      </c>
      <c r="D120" s="53"/>
      <c r="E120" s="24">
        <v>0</v>
      </c>
      <c r="F120" s="24">
        <v>0</v>
      </c>
      <c r="G120" s="24">
        <v>0</v>
      </c>
      <c r="H120" s="24">
        <v>0</v>
      </c>
      <c r="I120" s="24">
        <v>0</v>
      </c>
      <c r="J120" s="24">
        <v>14400</v>
      </c>
      <c r="K120" s="24">
        <f t="shared" si="7"/>
        <v>14400</v>
      </c>
      <c r="L120" s="50"/>
      <c r="M120" s="50"/>
    </row>
    <row r="121" spans="1:13" s="5" customFormat="1" x14ac:dyDescent="0.25">
      <c r="A121" s="60"/>
      <c r="B121" s="63"/>
      <c r="C121" s="13" t="s">
        <v>168</v>
      </c>
      <c r="D121" s="53"/>
      <c r="E121" s="24">
        <v>0</v>
      </c>
      <c r="F121" s="24">
        <v>0</v>
      </c>
      <c r="G121" s="24">
        <f>SUM(A121:F121)</f>
        <v>0</v>
      </c>
      <c r="H121" s="24">
        <v>0</v>
      </c>
      <c r="I121" s="24">
        <v>0</v>
      </c>
      <c r="J121" s="24">
        <v>0</v>
      </c>
      <c r="K121" s="24">
        <f t="shared" si="7"/>
        <v>0</v>
      </c>
      <c r="L121" s="50"/>
      <c r="M121" s="50"/>
    </row>
    <row r="122" spans="1:13" s="5" customFormat="1" x14ac:dyDescent="0.25">
      <c r="A122" s="58" t="s">
        <v>339</v>
      </c>
      <c r="B122" s="61" t="s">
        <v>216</v>
      </c>
      <c r="C122" s="13" t="s">
        <v>122</v>
      </c>
      <c r="D122" s="53" t="s">
        <v>149</v>
      </c>
      <c r="E122" s="24">
        <v>0</v>
      </c>
      <c r="F122" s="24">
        <f>F123+F124+F125+F126</f>
        <v>0</v>
      </c>
      <c r="G122" s="24">
        <f>G123+G124+G125+G126</f>
        <v>0</v>
      </c>
      <c r="H122" s="24">
        <v>0</v>
      </c>
      <c r="I122" s="24">
        <v>0</v>
      </c>
      <c r="J122" s="24">
        <v>61522.6</v>
      </c>
      <c r="K122" s="24">
        <f t="shared" si="7"/>
        <v>61522.6</v>
      </c>
      <c r="L122" s="50" t="s">
        <v>138</v>
      </c>
      <c r="M122" s="50" t="s">
        <v>150</v>
      </c>
    </row>
    <row r="123" spans="1:13" s="5" customFormat="1" x14ac:dyDescent="0.25">
      <c r="A123" s="59"/>
      <c r="B123" s="62"/>
      <c r="C123" s="13" t="s">
        <v>165</v>
      </c>
      <c r="D123" s="53"/>
      <c r="E123" s="24">
        <v>0</v>
      </c>
      <c r="F123" s="24">
        <v>0</v>
      </c>
      <c r="G123" s="24">
        <v>0</v>
      </c>
      <c r="H123" s="24">
        <v>0</v>
      </c>
      <c r="I123" s="24">
        <v>0</v>
      </c>
      <c r="J123" s="24">
        <v>49218.1</v>
      </c>
      <c r="K123" s="24">
        <f t="shared" si="7"/>
        <v>49218.1</v>
      </c>
      <c r="L123" s="50"/>
      <c r="M123" s="50"/>
    </row>
    <row r="124" spans="1:13" s="5" customFormat="1" x14ac:dyDescent="0.25">
      <c r="A124" s="59"/>
      <c r="B124" s="62"/>
      <c r="C124" s="13" t="s">
        <v>166</v>
      </c>
      <c r="D124" s="53"/>
      <c r="E124" s="24">
        <v>0</v>
      </c>
      <c r="F124" s="24">
        <v>0</v>
      </c>
      <c r="G124" s="24">
        <v>0</v>
      </c>
      <c r="H124" s="24">
        <v>0</v>
      </c>
      <c r="I124" s="24">
        <v>0</v>
      </c>
      <c r="J124" s="24">
        <v>2460.9</v>
      </c>
      <c r="K124" s="24">
        <f t="shared" si="7"/>
        <v>2460.9</v>
      </c>
      <c r="L124" s="50"/>
      <c r="M124" s="50"/>
    </row>
    <row r="125" spans="1:13" s="5" customFormat="1" x14ac:dyDescent="0.25">
      <c r="A125" s="59"/>
      <c r="B125" s="62"/>
      <c r="C125" s="13" t="s">
        <v>167</v>
      </c>
      <c r="D125" s="53"/>
      <c r="E125" s="24">
        <v>0</v>
      </c>
      <c r="F125" s="24">
        <v>0</v>
      </c>
      <c r="G125" s="24">
        <v>0</v>
      </c>
      <c r="H125" s="24">
        <v>0</v>
      </c>
      <c r="I125" s="24">
        <v>0</v>
      </c>
      <c r="J125" s="24">
        <v>9843.6</v>
      </c>
      <c r="K125" s="24">
        <f t="shared" si="7"/>
        <v>9843.6</v>
      </c>
      <c r="L125" s="50"/>
      <c r="M125" s="50"/>
    </row>
    <row r="126" spans="1:13" s="5" customFormat="1" x14ac:dyDescent="0.25">
      <c r="A126" s="60"/>
      <c r="B126" s="63"/>
      <c r="C126" s="13" t="s">
        <v>168</v>
      </c>
      <c r="D126" s="53"/>
      <c r="E126" s="24">
        <v>0</v>
      </c>
      <c r="F126" s="24">
        <v>0</v>
      </c>
      <c r="G126" s="24">
        <f>SUM(A126:F126)</f>
        <v>0</v>
      </c>
      <c r="H126" s="24">
        <v>0</v>
      </c>
      <c r="I126" s="24">
        <v>0</v>
      </c>
      <c r="J126" s="24">
        <v>0</v>
      </c>
      <c r="K126" s="24">
        <f t="shared" si="7"/>
        <v>0</v>
      </c>
      <c r="L126" s="50"/>
      <c r="M126" s="50"/>
    </row>
    <row r="127" spans="1:13" s="5" customFormat="1" x14ac:dyDescent="0.25">
      <c r="A127" s="58" t="s">
        <v>340</v>
      </c>
      <c r="B127" s="61" t="s">
        <v>215</v>
      </c>
      <c r="C127" s="13" t="s">
        <v>122</v>
      </c>
      <c r="D127" s="53" t="s">
        <v>149</v>
      </c>
      <c r="E127" s="24">
        <v>0</v>
      </c>
      <c r="F127" s="24">
        <f>F128+F129+F130+F131</f>
        <v>0</v>
      </c>
      <c r="G127" s="24">
        <f>G128+G129+G130+G131</f>
        <v>0</v>
      </c>
      <c r="H127" s="24">
        <v>0</v>
      </c>
      <c r="I127" s="24">
        <v>0</v>
      </c>
      <c r="J127" s="24">
        <v>125000</v>
      </c>
      <c r="K127" s="24">
        <f t="shared" ref="K127:K136" si="8">SUM(E127:J127)</f>
        <v>125000</v>
      </c>
      <c r="L127" s="50" t="s">
        <v>138</v>
      </c>
      <c r="M127" s="50" t="s">
        <v>150</v>
      </c>
    </row>
    <row r="128" spans="1:13" s="5" customFormat="1" x14ac:dyDescent="0.25">
      <c r="A128" s="59"/>
      <c r="B128" s="62"/>
      <c r="C128" s="13" t="s">
        <v>165</v>
      </c>
      <c r="D128" s="53"/>
      <c r="E128" s="24">
        <v>0</v>
      </c>
      <c r="F128" s="24">
        <v>0</v>
      </c>
      <c r="G128" s="24">
        <v>0</v>
      </c>
      <c r="H128" s="24">
        <v>0</v>
      </c>
      <c r="I128" s="24">
        <v>0</v>
      </c>
      <c r="J128" s="24">
        <v>100000</v>
      </c>
      <c r="K128" s="24">
        <f t="shared" si="8"/>
        <v>100000</v>
      </c>
      <c r="L128" s="50"/>
      <c r="M128" s="50"/>
    </row>
    <row r="129" spans="1:13" s="5" customFormat="1" x14ac:dyDescent="0.25">
      <c r="A129" s="59"/>
      <c r="B129" s="62"/>
      <c r="C129" s="13" t="s">
        <v>166</v>
      </c>
      <c r="D129" s="53"/>
      <c r="E129" s="24">
        <v>0</v>
      </c>
      <c r="F129" s="24">
        <v>0</v>
      </c>
      <c r="G129" s="24">
        <v>0</v>
      </c>
      <c r="H129" s="24">
        <v>0</v>
      </c>
      <c r="I129" s="24">
        <v>0</v>
      </c>
      <c r="J129" s="24">
        <v>10000</v>
      </c>
      <c r="K129" s="24">
        <f t="shared" si="8"/>
        <v>10000</v>
      </c>
      <c r="L129" s="50"/>
      <c r="M129" s="50"/>
    </row>
    <row r="130" spans="1:13" s="5" customFormat="1" x14ac:dyDescent="0.25">
      <c r="A130" s="59"/>
      <c r="B130" s="62"/>
      <c r="C130" s="13" t="s">
        <v>167</v>
      </c>
      <c r="D130" s="53"/>
      <c r="E130" s="24">
        <v>0</v>
      </c>
      <c r="F130" s="24">
        <v>0</v>
      </c>
      <c r="G130" s="24">
        <v>0</v>
      </c>
      <c r="H130" s="24">
        <v>0</v>
      </c>
      <c r="I130" s="24">
        <v>0</v>
      </c>
      <c r="J130" s="24">
        <v>15000</v>
      </c>
      <c r="K130" s="24">
        <f t="shared" si="8"/>
        <v>15000</v>
      </c>
      <c r="L130" s="50"/>
      <c r="M130" s="50"/>
    </row>
    <row r="131" spans="1:13" s="5" customFormat="1" x14ac:dyDescent="0.25">
      <c r="A131" s="60"/>
      <c r="B131" s="63"/>
      <c r="C131" s="13" t="s">
        <v>168</v>
      </c>
      <c r="D131" s="53"/>
      <c r="E131" s="24">
        <v>0</v>
      </c>
      <c r="F131" s="24">
        <v>0</v>
      </c>
      <c r="G131" s="24">
        <f>SUM(A131:F131)</f>
        <v>0</v>
      </c>
      <c r="H131" s="24">
        <v>0</v>
      </c>
      <c r="I131" s="24">
        <v>0</v>
      </c>
      <c r="J131" s="24">
        <v>0</v>
      </c>
      <c r="K131" s="24">
        <f t="shared" si="8"/>
        <v>0</v>
      </c>
      <c r="L131" s="50"/>
      <c r="M131" s="50"/>
    </row>
    <row r="132" spans="1:13" s="5" customFormat="1" x14ac:dyDescent="0.25">
      <c r="A132" s="58" t="s">
        <v>341</v>
      </c>
      <c r="B132" s="61" t="s">
        <v>214</v>
      </c>
      <c r="C132" s="13" t="s">
        <v>122</v>
      </c>
      <c r="D132" s="53" t="s">
        <v>149</v>
      </c>
      <c r="E132" s="24">
        <v>0</v>
      </c>
      <c r="F132" s="24">
        <f>F133+F134+F135+F136</f>
        <v>0</v>
      </c>
      <c r="G132" s="24">
        <f>G133+G134+G135+G136</f>
        <v>0</v>
      </c>
      <c r="H132" s="24">
        <v>0</v>
      </c>
      <c r="I132" s="24">
        <v>0</v>
      </c>
      <c r="J132" s="24">
        <v>225000</v>
      </c>
      <c r="K132" s="24">
        <f t="shared" si="8"/>
        <v>225000</v>
      </c>
      <c r="L132" s="50" t="s">
        <v>138</v>
      </c>
      <c r="M132" s="50" t="s">
        <v>150</v>
      </c>
    </row>
    <row r="133" spans="1:13" s="5" customFormat="1" x14ac:dyDescent="0.25">
      <c r="A133" s="59"/>
      <c r="B133" s="62"/>
      <c r="C133" s="13" t="s">
        <v>165</v>
      </c>
      <c r="D133" s="53"/>
      <c r="E133" s="24">
        <v>0</v>
      </c>
      <c r="F133" s="24">
        <v>0</v>
      </c>
      <c r="G133" s="24">
        <v>0</v>
      </c>
      <c r="H133" s="24">
        <v>0</v>
      </c>
      <c r="I133" s="24">
        <v>0</v>
      </c>
      <c r="J133" s="24">
        <v>180000</v>
      </c>
      <c r="K133" s="24">
        <f t="shared" si="8"/>
        <v>180000</v>
      </c>
      <c r="L133" s="50"/>
      <c r="M133" s="50"/>
    </row>
    <row r="134" spans="1:13" s="5" customFormat="1" x14ac:dyDescent="0.25">
      <c r="A134" s="59"/>
      <c r="B134" s="62"/>
      <c r="C134" s="13" t="s">
        <v>166</v>
      </c>
      <c r="D134" s="53"/>
      <c r="E134" s="24">
        <v>0</v>
      </c>
      <c r="F134" s="24">
        <v>0</v>
      </c>
      <c r="G134" s="24">
        <v>0</v>
      </c>
      <c r="H134" s="24">
        <v>0</v>
      </c>
      <c r="I134" s="24">
        <v>0</v>
      </c>
      <c r="J134" s="24">
        <v>20250</v>
      </c>
      <c r="K134" s="24">
        <f t="shared" si="8"/>
        <v>20250</v>
      </c>
      <c r="L134" s="50"/>
      <c r="M134" s="50"/>
    </row>
    <row r="135" spans="1:13" s="5" customFormat="1" x14ac:dyDescent="0.25">
      <c r="A135" s="59"/>
      <c r="B135" s="62"/>
      <c r="C135" s="13" t="s">
        <v>167</v>
      </c>
      <c r="D135" s="53"/>
      <c r="E135" s="24">
        <v>0</v>
      </c>
      <c r="F135" s="24">
        <v>0</v>
      </c>
      <c r="G135" s="24">
        <v>0</v>
      </c>
      <c r="H135" s="24">
        <v>0</v>
      </c>
      <c r="I135" s="24">
        <v>0</v>
      </c>
      <c r="J135" s="24">
        <v>24750</v>
      </c>
      <c r="K135" s="24">
        <f t="shared" si="8"/>
        <v>24750</v>
      </c>
      <c r="L135" s="50"/>
      <c r="M135" s="50"/>
    </row>
    <row r="136" spans="1:13" s="5" customFormat="1" x14ac:dyDescent="0.25">
      <c r="A136" s="60"/>
      <c r="B136" s="63"/>
      <c r="C136" s="13" t="s">
        <v>168</v>
      </c>
      <c r="D136" s="53"/>
      <c r="E136" s="24">
        <v>0</v>
      </c>
      <c r="F136" s="24">
        <v>0</v>
      </c>
      <c r="G136" s="24">
        <f>SUM(A136:F136)</f>
        <v>0</v>
      </c>
      <c r="H136" s="24">
        <v>0</v>
      </c>
      <c r="I136" s="24">
        <v>0</v>
      </c>
      <c r="J136" s="24">
        <v>0</v>
      </c>
      <c r="K136" s="24">
        <f t="shared" si="8"/>
        <v>0</v>
      </c>
      <c r="L136" s="50"/>
      <c r="M136" s="50"/>
    </row>
    <row r="137" spans="1:13" s="5" customFormat="1" x14ac:dyDescent="0.25">
      <c r="A137" s="16"/>
      <c r="M137" s="15"/>
    </row>
    <row r="138" spans="1:13" s="5" customFormat="1" x14ac:dyDescent="0.25">
      <c r="A138" s="16"/>
      <c r="M138" s="15"/>
    </row>
    <row r="139" spans="1:13" s="5" customFormat="1" x14ac:dyDescent="0.25">
      <c r="A139" s="16"/>
      <c r="M139" s="15"/>
    </row>
    <row r="140" spans="1:13" s="5" customFormat="1" x14ac:dyDescent="0.25">
      <c r="A140" s="16"/>
      <c r="M140" s="15"/>
    </row>
    <row r="141" spans="1:13" s="5" customFormat="1" x14ac:dyDescent="0.25">
      <c r="A141" s="16"/>
      <c r="M141" s="15"/>
    </row>
    <row r="142" spans="1:13" s="5" customFormat="1" x14ac:dyDescent="0.25">
      <c r="A142" s="16"/>
      <c r="M142" s="15"/>
    </row>
    <row r="143" spans="1:13" s="5" customFormat="1" x14ac:dyDescent="0.25">
      <c r="A143" s="16"/>
      <c r="M143" s="15"/>
    </row>
    <row r="144" spans="1:13" s="5" customFormat="1" x14ac:dyDescent="0.25">
      <c r="A144" s="16"/>
      <c r="M144" s="15"/>
    </row>
    <row r="145" spans="1:13" s="5" customFormat="1" x14ac:dyDescent="0.25">
      <c r="A145" s="16"/>
      <c r="M145" s="15"/>
    </row>
    <row r="146" spans="1:13" s="5" customFormat="1" x14ac:dyDescent="0.25">
      <c r="A146" s="16"/>
      <c r="M146" s="15"/>
    </row>
    <row r="147" spans="1:13" s="5" customFormat="1" x14ac:dyDescent="0.25">
      <c r="A147" s="16"/>
      <c r="M147" s="15"/>
    </row>
    <row r="148" spans="1:13" s="5" customFormat="1" x14ac:dyDescent="0.25">
      <c r="A148" s="16"/>
      <c r="M148" s="15"/>
    </row>
    <row r="149" spans="1:13" s="5" customFormat="1" x14ac:dyDescent="0.25">
      <c r="A149" s="16"/>
      <c r="M149" s="15"/>
    </row>
    <row r="150" spans="1:13" s="5" customFormat="1" x14ac:dyDescent="0.25">
      <c r="A150" s="16"/>
      <c r="M150" s="15"/>
    </row>
    <row r="151" spans="1:13" s="5" customFormat="1" x14ac:dyDescent="0.25">
      <c r="A151" s="16"/>
      <c r="M151" s="15"/>
    </row>
    <row r="152" spans="1:13" s="5" customFormat="1" x14ac:dyDescent="0.25">
      <c r="A152" s="16"/>
      <c r="M152" s="15"/>
    </row>
    <row r="153" spans="1:13" s="5" customFormat="1" x14ac:dyDescent="0.25">
      <c r="A153" s="16"/>
      <c r="M153" s="15"/>
    </row>
    <row r="154" spans="1:13" s="5" customFormat="1" x14ac:dyDescent="0.25">
      <c r="A154" s="16"/>
      <c r="M154" s="15"/>
    </row>
    <row r="155" spans="1:13" s="5" customFormat="1" x14ac:dyDescent="0.25">
      <c r="A155" s="16"/>
      <c r="M155" s="15"/>
    </row>
    <row r="156" spans="1:13" s="5" customFormat="1" x14ac:dyDescent="0.25">
      <c r="A156" s="16"/>
      <c r="M156" s="15"/>
    </row>
    <row r="157" spans="1:13" s="5" customFormat="1" x14ac:dyDescent="0.25">
      <c r="A157" s="16"/>
      <c r="M157" s="15"/>
    </row>
    <row r="158" spans="1:13" s="5" customFormat="1" x14ac:dyDescent="0.25">
      <c r="A158" s="16"/>
      <c r="M158" s="15"/>
    </row>
    <row r="159" spans="1:13" s="5" customFormat="1" x14ac:dyDescent="0.25">
      <c r="A159" s="16"/>
      <c r="M159" s="15"/>
    </row>
    <row r="160" spans="1:13" s="5" customFormat="1" x14ac:dyDescent="0.25">
      <c r="A160" s="16"/>
      <c r="M160" s="15"/>
    </row>
    <row r="161" spans="1:13" s="5" customFormat="1" x14ac:dyDescent="0.25">
      <c r="A161" s="16"/>
      <c r="M161" s="15"/>
    </row>
    <row r="162" spans="1:13" s="5" customFormat="1" x14ac:dyDescent="0.25">
      <c r="A162" s="16"/>
      <c r="M162" s="15"/>
    </row>
    <row r="163" spans="1:13" s="5" customFormat="1" x14ac:dyDescent="0.25">
      <c r="A163" s="16"/>
      <c r="M163" s="15"/>
    </row>
    <row r="164" spans="1:13" s="5" customFormat="1" x14ac:dyDescent="0.25">
      <c r="A164" s="16"/>
      <c r="M164" s="15"/>
    </row>
    <row r="165" spans="1:13" s="5" customFormat="1" x14ac:dyDescent="0.25">
      <c r="A165" s="16"/>
      <c r="M165" s="15"/>
    </row>
    <row r="166" spans="1:13" s="5" customFormat="1" x14ac:dyDescent="0.25">
      <c r="A166" s="16"/>
      <c r="M166" s="15"/>
    </row>
    <row r="167" spans="1:13" s="5" customFormat="1" x14ac:dyDescent="0.25">
      <c r="A167" s="16"/>
      <c r="M167" s="15"/>
    </row>
    <row r="168" spans="1:13" s="5" customFormat="1" x14ac:dyDescent="0.25">
      <c r="A168" s="16"/>
      <c r="M168" s="15"/>
    </row>
    <row r="169" spans="1:13" s="5" customFormat="1" x14ac:dyDescent="0.25">
      <c r="A169" s="16"/>
      <c r="M169" s="15"/>
    </row>
  </sheetData>
  <autoFilter ref="A7:U38"/>
  <mergeCells count="135">
    <mergeCell ref="L1:M1"/>
    <mergeCell ref="L2:M2"/>
    <mergeCell ref="L5:L6"/>
    <mergeCell ref="M5:M6"/>
    <mergeCell ref="A5:A6"/>
    <mergeCell ref="B5:B6"/>
    <mergeCell ref="C5:C6"/>
    <mergeCell ref="A24:M24"/>
    <mergeCell ref="D5:D6"/>
    <mergeCell ref="L13:L17"/>
    <mergeCell ref="M19:M23"/>
    <mergeCell ref="L19:L23"/>
    <mergeCell ref="D19:D23"/>
    <mergeCell ref="A19:A23"/>
    <mergeCell ref="A8:B12"/>
    <mergeCell ref="A13:B17"/>
    <mergeCell ref="L8:L12"/>
    <mergeCell ref="D8:D12"/>
    <mergeCell ref="D13:D17"/>
    <mergeCell ref="B19:B23"/>
    <mergeCell ref="M13:M17"/>
    <mergeCell ref="M8:M12"/>
    <mergeCell ref="M85:M89"/>
    <mergeCell ref="A25:A29"/>
    <mergeCell ref="B25:B29"/>
    <mergeCell ref="M55:M59"/>
    <mergeCell ref="B50:B54"/>
    <mergeCell ref="D45:D49"/>
    <mergeCell ref="M25:M29"/>
    <mergeCell ref="D25:D29"/>
    <mergeCell ref="A85:A89"/>
    <mergeCell ref="L45:L49"/>
    <mergeCell ref="L35:L39"/>
    <mergeCell ref="D50:D54"/>
    <mergeCell ref="M35:M39"/>
    <mergeCell ref="L30:L34"/>
    <mergeCell ref="D35:D39"/>
    <mergeCell ref="A30:A34"/>
    <mergeCell ref="M40:M44"/>
    <mergeCell ref="L25:L29"/>
    <mergeCell ref="D30:D34"/>
    <mergeCell ref="B30:B34"/>
    <mergeCell ref="B35:B39"/>
    <mergeCell ref="M50:M54"/>
    <mergeCell ref="M45:M49"/>
    <mergeCell ref="B18:M18"/>
    <mergeCell ref="A35:A39"/>
    <mergeCell ref="M65:M69"/>
    <mergeCell ref="D65:D69"/>
    <mergeCell ref="A60:A64"/>
    <mergeCell ref="D60:D64"/>
    <mergeCell ref="B40:B44"/>
    <mergeCell ref="A55:A59"/>
    <mergeCell ref="B55:B59"/>
    <mergeCell ref="M30:M34"/>
    <mergeCell ref="L50:L54"/>
    <mergeCell ref="B65:B69"/>
    <mergeCell ref="L55:L59"/>
    <mergeCell ref="D70:D74"/>
    <mergeCell ref="L70:L74"/>
    <mergeCell ref="L60:L64"/>
    <mergeCell ref="A40:A44"/>
    <mergeCell ref="B70:B74"/>
    <mergeCell ref="M75:M79"/>
    <mergeCell ref="L65:L69"/>
    <mergeCell ref="B60:B64"/>
    <mergeCell ref="M70:M74"/>
    <mergeCell ref="B45:B49"/>
    <mergeCell ref="M91:M95"/>
    <mergeCell ref="M96:M100"/>
    <mergeCell ref="A90:M90"/>
    <mergeCell ref="A91:A95"/>
    <mergeCell ref="D91:D95"/>
    <mergeCell ref="B91:B95"/>
    <mergeCell ref="A96:A100"/>
    <mergeCell ref="D40:D44"/>
    <mergeCell ref="A45:A49"/>
    <mergeCell ref="A50:A54"/>
    <mergeCell ref="D55:D59"/>
    <mergeCell ref="M60:M64"/>
    <mergeCell ref="A70:A74"/>
    <mergeCell ref="M80:M84"/>
    <mergeCell ref="D75:D79"/>
    <mergeCell ref="L75:L79"/>
    <mergeCell ref="A80:A84"/>
    <mergeCell ref="B80:B84"/>
    <mergeCell ref="B75:B79"/>
    <mergeCell ref="A75:A79"/>
    <mergeCell ref="D80:D84"/>
    <mergeCell ref="L80:L84"/>
    <mergeCell ref="A65:A69"/>
    <mergeCell ref="L40:L44"/>
    <mergeCell ref="L91:L95"/>
    <mergeCell ref="B96:B100"/>
    <mergeCell ref="B112:B116"/>
    <mergeCell ref="A112:A116"/>
    <mergeCell ref="D122:D126"/>
    <mergeCell ref="A117:A121"/>
    <mergeCell ref="B117:B121"/>
    <mergeCell ref="A101:A105"/>
    <mergeCell ref="B85:B89"/>
    <mergeCell ref="D85:D89"/>
    <mergeCell ref="L85:L89"/>
    <mergeCell ref="B101:B105"/>
    <mergeCell ref="D96:D100"/>
    <mergeCell ref="L96:L100"/>
    <mergeCell ref="D101:D105"/>
    <mergeCell ref="M101:M105"/>
    <mergeCell ref="L117:L121"/>
    <mergeCell ref="M112:M116"/>
    <mergeCell ref="L107:L111"/>
    <mergeCell ref="L101:L105"/>
    <mergeCell ref="M107:M111"/>
    <mergeCell ref="A122:A126"/>
    <mergeCell ref="D112:D116"/>
    <mergeCell ref="A132:A136"/>
    <mergeCell ref="A127:A131"/>
    <mergeCell ref="B127:B131"/>
    <mergeCell ref="A106:M106"/>
    <mergeCell ref="A107:A111"/>
    <mergeCell ref="B107:B111"/>
    <mergeCell ref="D107:D111"/>
    <mergeCell ref="B122:B126"/>
    <mergeCell ref="M132:M136"/>
    <mergeCell ref="M127:M131"/>
    <mergeCell ref="M122:M126"/>
    <mergeCell ref="D127:D131"/>
    <mergeCell ref="B132:B136"/>
    <mergeCell ref="L127:L131"/>
    <mergeCell ref="D132:D136"/>
    <mergeCell ref="L132:L136"/>
    <mergeCell ref="L122:L126"/>
    <mergeCell ref="M117:M121"/>
    <mergeCell ref="L112:L116"/>
    <mergeCell ref="D117:D121"/>
  </mergeCells>
  <phoneticPr fontId="0" type="noConversion"/>
  <printOptions horizontalCentered="1"/>
  <pageMargins left="0.78740157480314965" right="0.78740157480314965" top="1.1811023622047245" bottom="0.59055118110236227" header="0.39370078740157483" footer="0.39370078740157483"/>
  <pageSetup paperSize="9" scale="56" firstPageNumber="28" fitToHeight="0" orientation="landscape" useFirstPageNumber="1" r:id="rId1"/>
  <headerFooter alignWithMargins="0">
    <oddFooter>&amp;C&amp;P</oddFooter>
  </headerFooter>
  <rowBreaks count="3" manualBreakCount="3">
    <brk id="49" max="12" man="1"/>
    <brk id="89" max="12" man="1"/>
    <brk id="12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Мероприятия</vt:lpstr>
      <vt:lpstr>Деньги</vt:lpstr>
      <vt:lpstr>Приложение 3</vt:lpstr>
      <vt:lpstr>Деньги!Заголовки_для_печати</vt:lpstr>
      <vt:lpstr>Мероприятия!Заголовки_для_печати</vt:lpstr>
      <vt:lpstr>'Приложение 3'!Заголовки_для_печати</vt:lpstr>
      <vt:lpstr>'Приложение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Осовская</dc:creator>
  <cp:lastModifiedBy>Зубарева Ирина Юрьевна</cp:lastModifiedBy>
  <cp:lastPrinted>2016-01-18T08:33:32Z</cp:lastPrinted>
  <dcterms:created xsi:type="dcterms:W3CDTF">2009-10-21T13:14:05Z</dcterms:created>
  <dcterms:modified xsi:type="dcterms:W3CDTF">2016-01-18T10:13:46Z</dcterms:modified>
</cp:coreProperties>
</file>