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355" windowHeight="7890" activeTab="1"/>
  </bookViews>
  <sheets>
    <sheet name="Мероприятия" sheetId="50" r:id="rId1"/>
    <sheet name="Деньги" sheetId="54" r:id="rId2"/>
    <sheet name="Приложение 3" sheetId="45" r:id="rId3"/>
  </sheets>
  <definedNames>
    <definedName name="_xlnm._FilterDatabase" localSheetId="1" hidden="1">Деньги!$A$7:$J$7</definedName>
    <definedName name="_xlnm._FilterDatabase" localSheetId="0" hidden="1">Мероприятия!$A$6:$I$6</definedName>
    <definedName name="_xlnm._FilterDatabase" localSheetId="2" hidden="1">'Приложение 3'!$A$7:$M$7</definedName>
    <definedName name="_xlnm.Print_Titles" localSheetId="1">Деньги!$7:$7</definedName>
    <definedName name="_xlnm.Print_Titles" localSheetId="0">Мероприятия!$6:$6</definedName>
    <definedName name="_xlnm.Print_Titles" localSheetId="2">'Приложение 3'!$7:$7</definedName>
    <definedName name="километр" localSheetId="1">#REF!</definedName>
    <definedName name="километр" localSheetId="0">#REF!</definedName>
    <definedName name="километр" localSheetId="2">#REF!</definedName>
    <definedName name="километр">#REF!</definedName>
    <definedName name="_xlnm.Print_Area" localSheetId="1">Деньги!$A$1:$J$417</definedName>
    <definedName name="_xlnm.Print_Area" localSheetId="2">'Приложение 3'!$A$1:$M$113</definedName>
  </definedNames>
  <calcPr calcId="114210" fullCalcOnLoad="1"/>
</workbook>
</file>

<file path=xl/calcChain.xml><?xml version="1.0" encoding="utf-8"?>
<calcChain xmlns="http://schemas.openxmlformats.org/spreadsheetml/2006/main">
  <c r="G94" i="50"/>
  <c r="H94"/>
  <c r="I98"/>
  <c r="I97"/>
  <c r="I96"/>
  <c r="I95"/>
  <c r="G92"/>
  <c r="H92"/>
  <c r="I93"/>
  <c r="G74"/>
  <c r="H74"/>
  <c r="F74"/>
  <c r="I75"/>
  <c r="I76"/>
  <c r="I77"/>
  <c r="I78"/>
  <c r="I79"/>
  <c r="I80"/>
  <c r="I81"/>
  <c r="I82"/>
  <c r="I83"/>
  <c r="I84"/>
  <c r="I85"/>
  <c r="I86"/>
  <c r="I87"/>
  <c r="I88"/>
  <c r="I89"/>
  <c r="G39"/>
  <c r="H39"/>
  <c r="F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H10"/>
  <c r="G10"/>
  <c r="F10"/>
  <c r="E24" i="54"/>
  <c r="F24"/>
  <c r="G24"/>
  <c r="E25"/>
  <c r="F25"/>
  <c r="G25"/>
  <c r="E26"/>
  <c r="F26"/>
  <c r="G26"/>
  <c r="E27"/>
  <c r="F27"/>
  <c r="G27"/>
  <c r="E19"/>
  <c r="F19"/>
  <c r="G19"/>
  <c r="E20"/>
  <c r="F20"/>
  <c r="G20"/>
  <c r="E21"/>
  <c r="F21"/>
  <c r="G21"/>
  <c r="E22"/>
  <c r="F22"/>
  <c r="G22"/>
  <c r="F14"/>
  <c r="F9"/>
  <c r="G14"/>
  <c r="E15"/>
  <c r="E10"/>
  <c r="F15"/>
  <c r="G15"/>
  <c r="G10"/>
  <c r="E16"/>
  <c r="F16"/>
  <c r="F11"/>
  <c r="G16"/>
  <c r="E17"/>
  <c r="E12"/>
  <c r="F17"/>
  <c r="G17"/>
  <c r="G12"/>
  <c r="G9"/>
  <c r="F10"/>
  <c r="E11"/>
  <c r="G11"/>
  <c r="F12"/>
  <c r="G413"/>
  <c r="F413"/>
  <c r="E413"/>
  <c r="G408"/>
  <c r="F408"/>
  <c r="E408"/>
  <c r="G403"/>
  <c r="F403"/>
  <c r="E403"/>
  <c r="G398"/>
  <c r="F398"/>
  <c r="E398"/>
  <c r="G393"/>
  <c r="F393"/>
  <c r="E393"/>
  <c r="G388"/>
  <c r="F388"/>
  <c r="E388"/>
  <c r="G383"/>
  <c r="F383"/>
  <c r="E383"/>
  <c r="G378"/>
  <c r="F378"/>
  <c r="E378"/>
  <c r="G373"/>
  <c r="F373"/>
  <c r="E373"/>
  <c r="G368"/>
  <c r="F368"/>
  <c r="E368"/>
  <c r="G363"/>
  <c r="F363"/>
  <c r="E363"/>
  <c r="G358"/>
  <c r="F358"/>
  <c r="E358"/>
  <c r="G353"/>
  <c r="F353"/>
  <c r="E353"/>
  <c r="G348"/>
  <c r="F348"/>
  <c r="E348"/>
  <c r="G343"/>
  <c r="F343"/>
  <c r="E343"/>
  <c r="G338"/>
  <c r="F338"/>
  <c r="E338"/>
  <c r="G333"/>
  <c r="F333"/>
  <c r="E333"/>
  <c r="G328"/>
  <c r="F328"/>
  <c r="E328"/>
  <c r="G323"/>
  <c r="F323"/>
  <c r="E323"/>
  <c r="G318"/>
  <c r="F318"/>
  <c r="E318"/>
  <c r="H389"/>
  <c r="H390"/>
  <c r="H391"/>
  <c r="H392"/>
  <c r="G313"/>
  <c r="F313"/>
  <c r="E313"/>
  <c r="G308"/>
  <c r="F308"/>
  <c r="E308"/>
  <c r="G303"/>
  <c r="F303"/>
  <c r="E303"/>
  <c r="G298"/>
  <c r="F298"/>
  <c r="E298"/>
  <c r="G293"/>
  <c r="F293"/>
  <c r="E293"/>
  <c r="G288"/>
  <c r="F288"/>
  <c r="E288"/>
  <c r="G283"/>
  <c r="F283"/>
  <c r="E283"/>
  <c r="G278"/>
  <c r="F278"/>
  <c r="E278"/>
  <c r="G273"/>
  <c r="F273"/>
  <c r="E273"/>
  <c r="E269"/>
  <c r="G268"/>
  <c r="F268"/>
  <c r="G263"/>
  <c r="F263"/>
  <c r="E263"/>
  <c r="G258"/>
  <c r="F258"/>
  <c r="E258"/>
  <c r="G253"/>
  <c r="F253"/>
  <c r="E253"/>
  <c r="G248"/>
  <c r="F248"/>
  <c r="E248"/>
  <c r="G243"/>
  <c r="F243"/>
  <c r="E243"/>
  <c r="G238"/>
  <c r="F238"/>
  <c r="E238"/>
  <c r="G233"/>
  <c r="F233"/>
  <c r="E233"/>
  <c r="G228"/>
  <c r="F228"/>
  <c r="E228"/>
  <c r="G223"/>
  <c r="F223"/>
  <c r="E223"/>
  <c r="G218"/>
  <c r="F218"/>
  <c r="E218"/>
  <c r="G213"/>
  <c r="F213"/>
  <c r="E213"/>
  <c r="G208"/>
  <c r="F208"/>
  <c r="E208"/>
  <c r="G203"/>
  <c r="F203"/>
  <c r="E203"/>
  <c r="G198"/>
  <c r="F198"/>
  <c r="E198"/>
  <c r="G193"/>
  <c r="F193"/>
  <c r="E193"/>
  <c r="G188"/>
  <c r="F188"/>
  <c r="E188"/>
  <c r="G183"/>
  <c r="F183"/>
  <c r="E183"/>
  <c r="G178"/>
  <c r="F178"/>
  <c r="E178"/>
  <c r="G173"/>
  <c r="F173"/>
  <c r="E173"/>
  <c r="G168"/>
  <c r="F168"/>
  <c r="E168"/>
  <c r="G163"/>
  <c r="F163"/>
  <c r="E163"/>
  <c r="G158"/>
  <c r="F158"/>
  <c r="E158"/>
  <c r="G153"/>
  <c r="F153"/>
  <c r="E153"/>
  <c r="G148"/>
  <c r="F148"/>
  <c r="E148"/>
  <c r="G143"/>
  <c r="F143"/>
  <c r="E143"/>
  <c r="G138"/>
  <c r="F138"/>
  <c r="E138"/>
  <c r="G133"/>
  <c r="F133"/>
  <c r="E133"/>
  <c r="G128"/>
  <c r="F128"/>
  <c r="E128"/>
  <c r="G123"/>
  <c r="F123"/>
  <c r="E123"/>
  <c r="G118"/>
  <c r="F118"/>
  <c r="E118"/>
  <c r="G113"/>
  <c r="F113"/>
  <c r="E113"/>
  <c r="G108"/>
  <c r="F108"/>
  <c r="E108"/>
  <c r="G103"/>
  <c r="F103"/>
  <c r="E103"/>
  <c r="G98"/>
  <c r="F98"/>
  <c r="E98"/>
  <c r="G93"/>
  <c r="F93"/>
  <c r="E93"/>
  <c r="G88"/>
  <c r="F88"/>
  <c r="E88"/>
  <c r="G83"/>
  <c r="F83"/>
  <c r="E83"/>
  <c r="G78"/>
  <c r="F78"/>
  <c r="E78"/>
  <c r="G73"/>
  <c r="F73"/>
  <c r="E73"/>
  <c r="G68"/>
  <c r="F68"/>
  <c r="E68"/>
  <c r="H68"/>
  <c r="G63"/>
  <c r="F63"/>
  <c r="F23"/>
  <c r="E63"/>
  <c r="G58"/>
  <c r="F58"/>
  <c r="E58"/>
  <c r="G53"/>
  <c r="F53"/>
  <c r="E53"/>
  <c r="G48"/>
  <c r="F48"/>
  <c r="E48"/>
  <c r="G43"/>
  <c r="F43"/>
  <c r="E43"/>
  <c r="G38"/>
  <c r="F38"/>
  <c r="E38"/>
  <c r="G33"/>
  <c r="F33"/>
  <c r="E33"/>
  <c r="G28"/>
  <c r="F28"/>
  <c r="E28"/>
  <c r="H417"/>
  <c r="H416"/>
  <c r="H415"/>
  <c r="H414"/>
  <c r="H412"/>
  <c r="H411"/>
  <c r="H410"/>
  <c r="H409"/>
  <c r="H407"/>
  <c r="H406"/>
  <c r="H405"/>
  <c r="H404"/>
  <c r="H402"/>
  <c r="H401"/>
  <c r="H400"/>
  <c r="H399"/>
  <c r="H397"/>
  <c r="H396"/>
  <c r="H395"/>
  <c r="H394"/>
  <c r="H387"/>
  <c r="H386"/>
  <c r="H385"/>
  <c r="H384"/>
  <c r="H382"/>
  <c r="H381"/>
  <c r="H380"/>
  <c r="H379"/>
  <c r="H377"/>
  <c r="H376"/>
  <c r="H375"/>
  <c r="H374"/>
  <c r="H372"/>
  <c r="H371"/>
  <c r="H370"/>
  <c r="H369"/>
  <c r="H367"/>
  <c r="H366"/>
  <c r="H365"/>
  <c r="H364"/>
  <c r="H362"/>
  <c r="H361"/>
  <c r="H360"/>
  <c r="H359"/>
  <c r="H357"/>
  <c r="H356"/>
  <c r="H355"/>
  <c r="H354"/>
  <c r="H352"/>
  <c r="H351"/>
  <c r="H350"/>
  <c r="H349"/>
  <c r="H347"/>
  <c r="H346"/>
  <c r="H345"/>
  <c r="H344"/>
  <c r="H342"/>
  <c r="H341"/>
  <c r="H340"/>
  <c r="H339"/>
  <c r="H337"/>
  <c r="H336"/>
  <c r="H335"/>
  <c r="H334"/>
  <c r="H332"/>
  <c r="H331"/>
  <c r="H330"/>
  <c r="H329"/>
  <c r="H327"/>
  <c r="H326"/>
  <c r="H325"/>
  <c r="H324"/>
  <c r="H322"/>
  <c r="H321"/>
  <c r="H320"/>
  <c r="H319"/>
  <c r="H317"/>
  <c r="H316"/>
  <c r="H315"/>
  <c r="H314"/>
  <c r="H312"/>
  <c r="H311"/>
  <c r="H310"/>
  <c r="H309"/>
  <c r="H307"/>
  <c r="H306"/>
  <c r="H305"/>
  <c r="H304"/>
  <c r="H302"/>
  <c r="H301"/>
  <c r="H300"/>
  <c r="H299"/>
  <c r="H297"/>
  <c r="H296"/>
  <c r="H295"/>
  <c r="H294"/>
  <c r="H292"/>
  <c r="H291"/>
  <c r="H290"/>
  <c r="H289"/>
  <c r="H287"/>
  <c r="H286"/>
  <c r="H285"/>
  <c r="H284"/>
  <c r="H282"/>
  <c r="H281"/>
  <c r="H280"/>
  <c r="H279"/>
  <c r="H277"/>
  <c r="H276"/>
  <c r="H275"/>
  <c r="H274"/>
  <c r="H272"/>
  <c r="H271"/>
  <c r="H270"/>
  <c r="H269"/>
  <c r="H267"/>
  <c r="H266"/>
  <c r="H265"/>
  <c r="H264"/>
  <c r="H262"/>
  <c r="H261"/>
  <c r="H260"/>
  <c r="H259"/>
  <c r="H257"/>
  <c r="H256"/>
  <c r="H255"/>
  <c r="H254"/>
  <c r="H252"/>
  <c r="H251"/>
  <c r="H250"/>
  <c r="H249"/>
  <c r="H247"/>
  <c r="H246"/>
  <c r="H245"/>
  <c r="H244"/>
  <c r="H242"/>
  <c r="H241"/>
  <c r="H240"/>
  <c r="H239"/>
  <c r="H237"/>
  <c r="H236"/>
  <c r="H235"/>
  <c r="H234"/>
  <c r="H232"/>
  <c r="H231"/>
  <c r="H230"/>
  <c r="H229"/>
  <c r="H227"/>
  <c r="H226"/>
  <c r="H225"/>
  <c r="H224"/>
  <c r="H222"/>
  <c r="H221"/>
  <c r="H220"/>
  <c r="H219"/>
  <c r="H217"/>
  <c r="H216"/>
  <c r="H215"/>
  <c r="H214"/>
  <c r="H212"/>
  <c r="H211"/>
  <c r="H210"/>
  <c r="H209"/>
  <c r="H207"/>
  <c r="H206"/>
  <c r="H205"/>
  <c r="H204"/>
  <c r="H202"/>
  <c r="H201"/>
  <c r="H200"/>
  <c r="H199"/>
  <c r="H197"/>
  <c r="H196"/>
  <c r="H195"/>
  <c r="H194"/>
  <c r="H192"/>
  <c r="H191"/>
  <c r="H190"/>
  <c r="H189"/>
  <c r="H187"/>
  <c r="H186"/>
  <c r="H185"/>
  <c r="H184"/>
  <c r="H182"/>
  <c r="H181"/>
  <c r="H180"/>
  <c r="H179"/>
  <c r="H177"/>
  <c r="H176"/>
  <c r="H175"/>
  <c r="H174"/>
  <c r="H172"/>
  <c r="H171"/>
  <c r="H170"/>
  <c r="H169"/>
  <c r="H167"/>
  <c r="H166"/>
  <c r="H165"/>
  <c r="H164"/>
  <c r="H162"/>
  <c r="H161"/>
  <c r="H160"/>
  <c r="H159"/>
  <c r="H157"/>
  <c r="H156"/>
  <c r="H155"/>
  <c r="H154"/>
  <c r="H152"/>
  <c r="H151"/>
  <c r="H150"/>
  <c r="H149"/>
  <c r="H147"/>
  <c r="H146"/>
  <c r="H145"/>
  <c r="H144"/>
  <c r="H142"/>
  <c r="H141"/>
  <c r="H140"/>
  <c r="H139"/>
  <c r="H137"/>
  <c r="H136"/>
  <c r="H135"/>
  <c r="H134"/>
  <c r="H132"/>
  <c r="H131"/>
  <c r="H130"/>
  <c r="H129"/>
  <c r="H127"/>
  <c r="H126"/>
  <c r="H125"/>
  <c r="H124"/>
  <c r="H122"/>
  <c r="H121"/>
  <c r="H120"/>
  <c r="H119"/>
  <c r="H117"/>
  <c r="H116"/>
  <c r="H115"/>
  <c r="H114"/>
  <c r="H112"/>
  <c r="H111"/>
  <c r="H110"/>
  <c r="H109"/>
  <c r="H107"/>
  <c r="H106"/>
  <c r="H105"/>
  <c r="H104"/>
  <c r="H102"/>
  <c r="H101"/>
  <c r="H100"/>
  <c r="H99"/>
  <c r="H97"/>
  <c r="H96"/>
  <c r="H95"/>
  <c r="H94"/>
  <c r="H92"/>
  <c r="H91"/>
  <c r="H90"/>
  <c r="H89"/>
  <c r="H87"/>
  <c r="H84"/>
  <c r="H83"/>
  <c r="H82"/>
  <c r="H81"/>
  <c r="H80"/>
  <c r="H79"/>
  <c r="H77"/>
  <c r="H76"/>
  <c r="H75"/>
  <c r="H74"/>
  <c r="H72"/>
  <c r="H71"/>
  <c r="H70"/>
  <c r="H69"/>
  <c r="H67"/>
  <c r="H66"/>
  <c r="H65"/>
  <c r="H64"/>
  <c r="H62"/>
  <c r="H61"/>
  <c r="H60"/>
  <c r="H59"/>
  <c r="H57"/>
  <c r="H56"/>
  <c r="H55"/>
  <c r="H54"/>
  <c r="H52"/>
  <c r="H51"/>
  <c r="H50"/>
  <c r="H49"/>
  <c r="H47"/>
  <c r="H46"/>
  <c r="H45"/>
  <c r="H44"/>
  <c r="H42"/>
  <c r="H41"/>
  <c r="H40"/>
  <c r="H39"/>
  <c r="H38"/>
  <c r="H37"/>
  <c r="H36"/>
  <c r="H35"/>
  <c r="H34"/>
  <c r="H32"/>
  <c r="H31"/>
  <c r="H30"/>
  <c r="H29"/>
  <c r="R11"/>
  <c r="P11"/>
  <c r="F13"/>
  <c r="E23"/>
  <c r="G23"/>
  <c r="F18"/>
  <c r="E268"/>
  <c r="E14"/>
  <c r="E13"/>
  <c r="G13"/>
  <c r="E18"/>
  <c r="G18"/>
  <c r="H388"/>
  <c r="Q11"/>
  <c r="H10"/>
  <c r="H78"/>
  <c r="H98"/>
  <c r="H103"/>
  <c r="H113"/>
  <c r="H123"/>
  <c r="H133"/>
  <c r="H168"/>
  <c r="H173"/>
  <c r="H183"/>
  <c r="H193"/>
  <c r="H203"/>
  <c r="H213"/>
  <c r="H273"/>
  <c r="H278"/>
  <c r="H288"/>
  <c r="H318"/>
  <c r="H20"/>
  <c r="H25"/>
  <c r="H27"/>
  <c r="H28"/>
  <c r="H223"/>
  <c r="H233"/>
  <c r="H243"/>
  <c r="H253"/>
  <c r="H263"/>
  <c r="H393"/>
  <c r="H403"/>
  <c r="H413"/>
  <c r="H12"/>
  <c r="H17"/>
  <c r="H22"/>
  <c r="H24"/>
  <c r="H26"/>
  <c r="H33"/>
  <c r="H43"/>
  <c r="H58"/>
  <c r="H63"/>
  <c r="H73"/>
  <c r="H88"/>
  <c r="H93"/>
  <c r="H108"/>
  <c r="H118"/>
  <c r="H128"/>
  <c r="H138"/>
  <c r="H143"/>
  <c r="H178"/>
  <c r="H188"/>
  <c r="H198"/>
  <c r="H208"/>
  <c r="H218"/>
  <c r="H228"/>
  <c r="H238"/>
  <c r="H283"/>
  <c r="H293"/>
  <c r="H298"/>
  <c r="H303"/>
  <c r="H308"/>
  <c r="H313"/>
  <c r="H328"/>
  <c r="H368"/>
  <c r="H373"/>
  <c r="H378"/>
  <c r="H383"/>
  <c r="H398"/>
  <c r="H408"/>
  <c r="H15"/>
  <c r="H19"/>
  <c r="H48"/>
  <c r="H153"/>
  <c r="H163"/>
  <c r="H248"/>
  <c r="H258"/>
  <c r="H323"/>
  <c r="H333"/>
  <c r="H343"/>
  <c r="H353"/>
  <c r="H363"/>
  <c r="H53"/>
  <c r="H148"/>
  <c r="H158"/>
  <c r="H338"/>
  <c r="H348"/>
  <c r="H358"/>
  <c r="H16"/>
  <c r="H21"/>
  <c r="H11"/>
  <c r="H18"/>
  <c r="H23"/>
  <c r="F8"/>
  <c r="E9"/>
  <c r="H9"/>
  <c r="H14"/>
  <c r="G8"/>
  <c r="E8"/>
  <c r="H268"/>
  <c r="H13"/>
  <c r="H8"/>
  <c r="F94" i="50"/>
  <c r="I94"/>
  <c r="I10"/>
  <c r="F92"/>
  <c r="I92"/>
  <c r="G112" i="45"/>
  <c r="K112"/>
  <c r="K111"/>
  <c r="K110"/>
  <c r="K109"/>
  <c r="F108"/>
  <c r="G108"/>
  <c r="I108"/>
  <c r="J108"/>
  <c r="K108"/>
  <c r="Q18"/>
  <c r="F98"/>
  <c r="K98"/>
  <c r="G102"/>
  <c r="G98"/>
  <c r="I98"/>
  <c r="J98"/>
  <c r="K99"/>
  <c r="K100"/>
  <c r="K101"/>
  <c r="F103"/>
  <c r="G107"/>
  <c r="G103"/>
  <c r="K103"/>
  <c r="I103"/>
  <c r="J103"/>
  <c r="K104"/>
  <c r="K105"/>
  <c r="K106"/>
  <c r="F93"/>
  <c r="K93"/>
  <c r="G97"/>
  <c r="G93"/>
  <c r="I93"/>
  <c r="J93"/>
  <c r="K94"/>
  <c r="K95"/>
  <c r="K96"/>
  <c r="F88"/>
  <c r="G92"/>
  <c r="G88"/>
  <c r="K88"/>
  <c r="I88"/>
  <c r="J88"/>
  <c r="K89"/>
  <c r="K90"/>
  <c r="K91"/>
  <c r="F83"/>
  <c r="K83"/>
  <c r="G87"/>
  <c r="G83"/>
  <c r="J83"/>
  <c r="K84"/>
  <c r="K85"/>
  <c r="K86"/>
  <c r="F78"/>
  <c r="K78"/>
  <c r="G82"/>
  <c r="G78"/>
  <c r="I78"/>
  <c r="J78"/>
  <c r="K79"/>
  <c r="K80"/>
  <c r="K81"/>
  <c r="G77"/>
  <c r="I73"/>
  <c r="K73"/>
  <c r="J73"/>
  <c r="K74"/>
  <c r="K75"/>
  <c r="K76"/>
  <c r="K77"/>
  <c r="F68"/>
  <c r="K68"/>
  <c r="G72"/>
  <c r="G68"/>
  <c r="J68"/>
  <c r="K69"/>
  <c r="K70"/>
  <c r="K71"/>
  <c r="F63"/>
  <c r="K63"/>
  <c r="G67"/>
  <c r="G63"/>
  <c r="J63"/>
  <c r="K64"/>
  <c r="K65"/>
  <c r="K66"/>
  <c r="F53"/>
  <c r="K53"/>
  <c r="G57"/>
  <c r="G53"/>
  <c r="I53"/>
  <c r="J53"/>
  <c r="K54"/>
  <c r="K55"/>
  <c r="K56"/>
  <c r="K57"/>
  <c r="F58"/>
  <c r="K58"/>
  <c r="G62"/>
  <c r="G58"/>
  <c r="I58"/>
  <c r="J58"/>
  <c r="K59"/>
  <c r="K60"/>
  <c r="K61"/>
  <c r="G52"/>
  <c r="K52"/>
  <c r="K51"/>
  <c r="K50"/>
  <c r="K49"/>
  <c r="F48"/>
  <c r="I48"/>
  <c r="J48"/>
  <c r="G47"/>
  <c r="K47"/>
  <c r="K46"/>
  <c r="K45"/>
  <c r="K44"/>
  <c r="F43"/>
  <c r="I43"/>
  <c r="J43"/>
  <c r="G42"/>
  <c r="K42"/>
  <c r="K41"/>
  <c r="K40"/>
  <c r="K39"/>
  <c r="F38"/>
  <c r="I38"/>
  <c r="J38"/>
  <c r="I18"/>
  <c r="I23"/>
  <c r="I13"/>
  <c r="I8"/>
  <c r="I28"/>
  <c r="I33"/>
  <c r="J18"/>
  <c r="J23"/>
  <c r="J13"/>
  <c r="J8"/>
  <c r="J28"/>
  <c r="J33"/>
  <c r="I14"/>
  <c r="I9"/>
  <c r="J14"/>
  <c r="J9"/>
  <c r="I15"/>
  <c r="I10"/>
  <c r="J15"/>
  <c r="J10"/>
  <c r="I16"/>
  <c r="I11"/>
  <c r="J16"/>
  <c r="J11"/>
  <c r="I17"/>
  <c r="I12"/>
  <c r="J17"/>
  <c r="J12"/>
  <c r="F18"/>
  <c r="F23"/>
  <c r="F13"/>
  <c r="F8"/>
  <c r="F28"/>
  <c r="F33"/>
  <c r="G18"/>
  <c r="G23"/>
  <c r="G13"/>
  <c r="G8"/>
  <c r="G32"/>
  <c r="G28"/>
  <c r="G37"/>
  <c r="G33"/>
  <c r="H23"/>
  <c r="H28"/>
  <c r="H13"/>
  <c r="H8"/>
  <c r="H33"/>
  <c r="F14"/>
  <c r="F9"/>
  <c r="G14"/>
  <c r="G9"/>
  <c r="H14"/>
  <c r="H9"/>
  <c r="F15"/>
  <c r="F10"/>
  <c r="G15"/>
  <c r="G10"/>
  <c r="H15"/>
  <c r="H10"/>
  <c r="F16"/>
  <c r="F11"/>
  <c r="G16"/>
  <c r="G11"/>
  <c r="H16"/>
  <c r="H11"/>
  <c r="F17"/>
  <c r="F12"/>
  <c r="G17"/>
  <c r="G12"/>
  <c r="H17"/>
  <c r="H12"/>
  <c r="E14"/>
  <c r="E9"/>
  <c r="E15"/>
  <c r="E10"/>
  <c r="E16"/>
  <c r="E11"/>
  <c r="K11"/>
  <c r="E17"/>
  <c r="E12"/>
  <c r="K12"/>
  <c r="E33"/>
  <c r="K33"/>
  <c r="E28"/>
  <c r="K28"/>
  <c r="E18"/>
  <c r="K18"/>
  <c r="E23"/>
  <c r="K19"/>
  <c r="K20"/>
  <c r="K21"/>
  <c r="K22"/>
  <c r="K24"/>
  <c r="K25"/>
  <c r="K26"/>
  <c r="K27"/>
  <c r="K29"/>
  <c r="K30"/>
  <c r="K31"/>
  <c r="K32"/>
  <c r="K34"/>
  <c r="K35"/>
  <c r="K36"/>
  <c r="K37"/>
  <c r="K17"/>
  <c r="G38"/>
  <c r="K38"/>
  <c r="G48"/>
  <c r="K48"/>
  <c r="K62"/>
  <c r="K67"/>
  <c r="K87"/>
  <c r="K23"/>
  <c r="K72"/>
  <c r="K82"/>
  <c r="K97"/>
  <c r="K102"/>
  <c r="I74" i="50"/>
  <c r="I39"/>
  <c r="G43" i="45"/>
  <c r="K43"/>
  <c r="K10"/>
  <c r="K9"/>
  <c r="K15"/>
  <c r="K16"/>
  <c r="K14"/>
  <c r="E13"/>
  <c r="K92"/>
  <c r="K107"/>
  <c r="E8"/>
  <c r="K8"/>
  <c r="K13"/>
</calcChain>
</file>

<file path=xl/sharedStrings.xml><?xml version="1.0" encoding="utf-8"?>
<sst xmlns="http://schemas.openxmlformats.org/spreadsheetml/2006/main" count="1398" uniqueCount="276">
  <si>
    <t>Строительство разгрузочного коллектора бытовой канализации по ул. Стекольной - Грига в Ленинградском районе г. Калининграда</t>
  </si>
  <si>
    <t>Главный распорядитель бюджетных средств:  комитет архитектуры и строительства администрации городского округа "Город Калининград"</t>
  </si>
  <si>
    <t>Главный распорядитель бюджетных средств: комитет по социальной политике администрации городского округа "Город Калининград"</t>
  </si>
  <si>
    <t>Главный распорядитель бюджетных средств: комитет городского хозяйства администрации городского округа "Город Калининград"</t>
  </si>
  <si>
    <t>Наименование мероприятия</t>
  </si>
  <si>
    <t>Наименование показателя мероприятия</t>
  </si>
  <si>
    <t>Всего</t>
  </si>
  <si>
    <t>2015 год</t>
  </si>
  <si>
    <t>Источник финансирования</t>
  </si>
  <si>
    <t>%</t>
  </si>
  <si>
    <t>Количество объектов</t>
  </si>
  <si>
    <t>ед.</t>
  </si>
  <si>
    <t>Объем финансовых потребностей на реализацию мероприятий Программы</t>
  </si>
  <si>
    <t>Общий объем потребности в финансовых ресурсах на выполнение программы, в том числе:</t>
  </si>
  <si>
    <t>Разработка проектной и рабочей документации по объекту "Строительство газовой котельной "Цепрусс" с переключением на нее многоквартирных жилых домов"</t>
  </si>
  <si>
    <t>Разработка проектной и рабочей документации по объекту "Реконструкция РТС "Северная" (2-я очередь)"</t>
  </si>
  <si>
    <t>Финансовые затраты, тыс. рублей</t>
  </si>
  <si>
    <t>2016 год</t>
  </si>
  <si>
    <t>к Программе</t>
  </si>
  <si>
    <t>Реконструкция берегоукрепительных сооружений набережной Адмирала Трибуца, г. Калининград (2, 3 этапы)</t>
  </si>
  <si>
    <t>Приложение № 1</t>
  </si>
  <si>
    <t>КпСП</t>
  </si>
  <si>
    <t>КАиС</t>
  </si>
  <si>
    <t>КГХ</t>
  </si>
  <si>
    <t>№
 п/п</t>
  </si>
  <si>
    <t>Приложение № 2</t>
  </si>
  <si>
    <t>2017 год</t>
  </si>
  <si>
    <t>Форма финасового обеспечения</t>
  </si>
  <si>
    <t>Участник мероприятия</t>
  </si>
  <si>
    <t>Исполнитель мероприятия</t>
  </si>
  <si>
    <t>Единицы измерения</t>
  </si>
  <si>
    <t xml:space="preserve">Базовое значение </t>
  </si>
  <si>
    <t>Целевое значение</t>
  </si>
  <si>
    <t>Бюджетные инвестиции</t>
  </si>
  <si>
    <t>Реконструкция очистных сооружений в
 пос. Прибрежный</t>
  </si>
  <si>
    <t>Реконструкция КНС-8 по ул. Тихорецкой в
 г. Калининграде (3-й этап - реконструкция напорных коллекторов на участке от КНС-8 до промколлектора на ул. Горной в г. Калининграде)</t>
  </si>
  <si>
    <t>Строительство газовой котельной и реконструкция систем теплоснабжения МАОУ СОШ № 28 по 
ул. Суворова, 139;  МУП "Баня № 2" по
ул. Суворова, 137; подросткового клуба "Парус" МАУ "ОПК "Балтийское" по ул. Можайская, 65/67; МАДОУ  № 4 по ул. Заводская, 16 в
 г. Калининграде</t>
  </si>
  <si>
    <t xml:space="preserve">сторонние организации </t>
  </si>
  <si>
    <t>1.1</t>
  </si>
  <si>
    <t>1.2</t>
  </si>
  <si>
    <t>3.1.1</t>
  </si>
  <si>
    <t>3.1.2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</si>
  <si>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</si>
  <si>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</si>
  <si>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</si>
  <si>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</si>
  <si>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</si>
  <si>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</si>
  <si>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</si>
  <si>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</si>
  <si>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</si>
  <si>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</si>
  <si>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</si>
  <si>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</si>
  <si>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</si>
  <si>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</si>
  <si>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</si>
  <si>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</si>
  <si>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</si>
  <si>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</si>
  <si>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</si>
  <si>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</si>
  <si>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</si>
  <si>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</si>
  <si>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</si>
  <si>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</si>
  <si>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</si>
  <si>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</si>
  <si>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</si>
  <si>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</si>
  <si>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</si>
  <si>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</si>
  <si>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</si>
  <si>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</si>
  <si>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</si>
  <si>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1.1.16</t>
  </si>
  <si>
    <t>Обеспеченность территории города сетями водоснабжения (нарастающим итогом)</t>
  </si>
  <si>
    <t>Обеспеченность территории города сетями водоотведения (нарастающим итогом)</t>
  </si>
  <si>
    <t>Разработка проектной и рабочей документации по объекту "Реконструкция котельной по ул. Чувашская, 4 (перевод с угля на газ) с закрытием
 8-и угольных котельных"</t>
  </si>
  <si>
    <t>Разработка проектной и рабочей документации по объекту "Строительство газораспределительных сетей и газопроводов-вводов к жилым домам городского округа "Город Калининград"</t>
  </si>
  <si>
    <t>Разработка проектной и рабочей документации по объекту "Реконструкция очистных сооружений  пос. Прибрежный"</t>
  </si>
  <si>
    <t>Разработка проектной и рабочей документации по объекту "Строительство водовода от ЮВС-2 до ЦВС в г. Калининграде"</t>
  </si>
  <si>
    <t xml:space="preserve">Разработка проектной и рабочей документации по объекту "Строительство канализационного коллектора по ул. Дзержинского в г. Калининграде" </t>
  </si>
  <si>
    <t>Разработка проектной и рабочей документации по объекту "Реконструкция РТС "Красная" с заменой котлов"</t>
  </si>
  <si>
    <t>Разработка проектной и рабочей документации по объектам теплоснабжения</t>
  </si>
  <si>
    <t>Разработка проектной и рабочей документации по объекту "Реконструкция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ул. Горбунова - ул. Мира - 
ул. Жиленкова - ул. Габайдулина - ул. Калачева в 
г. Калининграде"</t>
  </si>
  <si>
    <t>Строительство газопровода высокого давления диаметром 500 мм, взамен ранее проложенного газопровода высокого давления диаметром 325 мм, от ул.Аллея Смелых до ул. О.Кошевого
 г. Калининграде</t>
  </si>
  <si>
    <t>3.1.11</t>
  </si>
  <si>
    <t>3.1.12</t>
  </si>
  <si>
    <t>3.1.13</t>
  </si>
  <si>
    <t>3.1.14</t>
  </si>
  <si>
    <t>1.1.17</t>
  </si>
  <si>
    <t>1.1.18</t>
  </si>
  <si>
    <t>1.1.19</t>
  </si>
  <si>
    <t>2.1.11</t>
  </si>
  <si>
    <t>2.1.12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</si>
  <si>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насосной станции № 2 в г. Калинининграде"</t>
  </si>
  <si>
    <t>ФБ</t>
  </si>
  <si>
    <t>ОБ</t>
  </si>
  <si>
    <t>МБ</t>
  </si>
  <si>
    <t>ПП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</si>
  <si>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
219 мм по ул. Летняя - ул. Иртышская в 
г. Калининграде</t>
  </si>
  <si>
    <t>Строительство канализационного коллектора по      ул. Дзержинского в г. Калининграде                                           (от ул. И. Земнухова до ул. Подп. Емельянова)</t>
  </si>
  <si>
    <t>Строительство канализационного коллектора для последующего подключения индивидуальных жилых домов по ул. Монетной, ул. Живописной,                      ул. Гончарной, ул. Рассветной в микрорайне 
ул. Горького - И. Сусанина г. Калининграда</t>
  </si>
  <si>
    <t>Строительство сетей и сооружений водоснабжения и водоотведения в 
пос. им. А. Космодемьянского,1-ый этап. Строительство коллектора бытовой канализации в пос. им. А. Космодемьянского</t>
  </si>
  <si>
    <t>Строительство сетей инженерно -технического обеспечения по ул. Аксакова - дор. Окружная в                                             г. Калининграде</t>
  </si>
  <si>
    <t>Автономное канализование МАУ ДЦО и                                       ОД им. А. Гайдара</t>
  </si>
  <si>
    <t>Напорный коллектор от ЦКНС в пос. Чкаловск до ул. Рыбников в Центральном районе                                         г. Калининграда</t>
  </si>
  <si>
    <t>Реконструкция берегоукрепительных сооружений набережной Адмирала Трибуца, г. Калининград (1,4,5 этапы)</t>
  </si>
  <si>
    <t>Разработка проектной и рабочей документации по объекту "Строительство комплектной трансформаторной подстанции в пос.Западный                      г. Калининграда"</t>
  </si>
  <si>
    <t>Строительство газораспределительных сетей и газопроводов-вводов в пос. Южный  (3 очередь)</t>
  </si>
  <si>
    <t>Строительство газораспределительных сетей и газопроводов-вводов в пос. М.Борисово                      г. Калининграда (1 очередь)</t>
  </si>
  <si>
    <t>Газификация микрорайона «Северная гора»              (2-я очередь) в г. Калининграде</t>
  </si>
  <si>
    <t>Строительство газораспределительных сетей и газопроводов-вводов в пос. Комсомольское                      г. Калининграда</t>
  </si>
  <si>
    <t>Разработка рабочей документации по объекту «Газификация жилых домов №№23,25 по ул.Старопрудной в Центральном районе                      г. Калининграда"</t>
  </si>
  <si>
    <t>Строительство канализации по ул. Челюскинская в г. Калининграде</t>
  </si>
  <si>
    <t>Строительство водовода Д=400 мм от пр-та Мира до ул.Красной в г. Калининграде</t>
  </si>
  <si>
    <t>Строительство ВНС "Сусанинская" 3-го подъема с резервуарами чистой воды в г. Калининграде</t>
  </si>
  <si>
    <t>Строительство водовода Д=500 мм от ВНС "Горьковская" до ул. Челнокова - ул. Гайдара в                       г. Калининграде</t>
  </si>
  <si>
    <t>Разработка проектной и рабочей документации по объекту "Строительство сетей инженерно-технического обеспечения по ул.Аксакова - дор.Окружная в г.Калининграде"</t>
  </si>
  <si>
    <t>Строительство распределительных сетей газоснабжения и газопроводов-вводов жилых домов по ул. Букетной в Ленинградском районе</t>
  </si>
  <si>
    <t>Строительство очистных сооружений,                                             г. Калининград</t>
  </si>
  <si>
    <t>Разработка проектной и рабочей документации по объекту "Строительство газовой котельной и реконструкция систем теплоснабжения МАОУ СОШ №28 по ул.Суворова,139;МУП "Баня №2" по ул.Суворова,137; подросткового клуба "Парус" МАУ "ОПК Балтийское" по ул. Можайская,65/67;МАДОУ №4 по ул.Заводская,16 в г. Калининграде"</t>
  </si>
  <si>
    <t>Реконструкция системы водоснабжения и охрана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</t>
  </si>
  <si>
    <t>Строительство газораспределительных сетей и газопроводов-вводов в Юго-Западном жилом районе г.Калининграда (пос.Суворово, пос.Чайковское, пос.Чапаево)</t>
  </si>
  <si>
    <t>Строительство распределительных газопроводов и газопроводов-вводов в пос.им.А.Космодемьянского г. Калининграда</t>
  </si>
  <si>
    <t>Строительство газораспределительных сетей и газопроводов-вводов в пос.Первомайский в                       г. Калининграде</t>
  </si>
  <si>
    <t>Строительство канализационного коллектора  для обеспечения транспортировки сточных вод от существующей и перспективной застройки поселка Борисово и прилегающей территории</t>
  </si>
  <si>
    <t>Газификация жилых домов пос.Прибрежный в Московском районе в г. Калининграде</t>
  </si>
  <si>
    <t>Строительство распределительных газопроводов и газопроводов-вводов в пос.Менделеево                      г. Калининграда</t>
  </si>
  <si>
    <t>Строительство газопровода высокого давления в пос. им. А. Космодемьянского г. Калининграда, от  газопровода высокого давления диаметром 315мм, строящегося в пос.Совхозный, до газопровода высокого давления  диаметром 225 мм, проложенного по ул. Карташева в г. Калининграде</t>
  </si>
  <si>
    <t>1.1.20</t>
  </si>
  <si>
    <t>1.1.21</t>
  </si>
  <si>
    <t>1.1.22</t>
  </si>
  <si>
    <t>1.1.23</t>
  </si>
  <si>
    <t>1.1.24</t>
  </si>
  <si>
    <t>1.1.25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</si>
  <si>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</si>
  <si>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</si>
  <si>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</si>
  <si>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</si>
  <si>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</si>
  <si>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</si>
  <si>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</si>
  <si>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</si>
  <si>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</si>
  <si>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</si>
  <si>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</si>
  <si>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</si>
  <si>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</si>
  <si>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</si>
  <si>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</si>
  <si>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4.1.1</t>
  </si>
  <si>
    <t>Обеспеченность территории города сетями электроснабжения (нарастающим итогом)</t>
  </si>
  <si>
    <t>Обеспеченность территории города сетями газоснабжения (нарастающим итогом)</t>
  </si>
  <si>
    <t>Всего мероприятий по развитию систем газоснабжения</t>
  </si>
  <si>
    <t xml:space="preserve">Всего мероприятий по развитию систем электроснабжения </t>
  </si>
  <si>
    <t>4.1</t>
  </si>
  <si>
    <t>2.1</t>
  </si>
  <si>
    <t>3.1</t>
  </si>
  <si>
    <t>Обеспеченность территории города сетями теплоснабжения (нарастающим итогом)</t>
  </si>
  <si>
    <t>Всего мероприятий по развитию систем теплоснабжения</t>
  </si>
  <si>
    <t>Строительство газовой котельной и реконструкция системы теплоснабжения МАДОУ д\с №17 
ул. Орудийная, 30 в г. Калининграде</t>
  </si>
  <si>
    <t>Строительство газовой котельной и реконструкция системы теплоснабжения МАДОУ д\с 35,                     ул. Ленинградская, 27 в г. Калининграде</t>
  </si>
  <si>
    <t>Строительство газораспределительных сетей и газопроводов-вводов в пос.Чкаловск                                г. Калининграда</t>
  </si>
  <si>
    <t>Разработка проектной и рабочей документации по объекту "Строительство распределительных сетей газоснабжения и газопроводов-вводов жилых домов по ул. Букетной в Ленинградском районе                      г. Калининграда"</t>
  </si>
  <si>
    <t>Разработка проектной и рабочей документации по объекту "Строительство газораспределительных сетей и газопроводов-вводов в пос. Суворово в                       г. Калининграде"</t>
  </si>
  <si>
    <t>Газификация жилых домов №№ 23,25 по                ул. Старопрудной в Центральном районе                                         г. Калининграда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</si>
  <si>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ул.Емельянова, 92 в                                            г. Калининграде"</t>
  </si>
  <si>
    <t>Напорный коллектор от ЦКНС в пос. Чкаловск до   ул. Рыбников в Центральном районе                                         г. Калининграда</t>
  </si>
  <si>
    <t>Строительство газораспределительных сетей и газопроводов-вводов в пос.Чкаловск                                  г. Калининграда</t>
  </si>
  <si>
    <t>Строительство газопровода высокого давления в     пос. им. А. Космодемьянского г. Калининграда, от  газопровода высокого давления диаметром 315мм, строящегося в пос.Совхозный, до газопровода высокого давления  диаметром 225 мм, проложенного по ул. Карташева в г. Калининграде</t>
  </si>
  <si>
    <t>Разработка проектной и рабочей документации по объекту "Реконструкция РТС "Горького" и тепловых сетей" (3-я очередь)</t>
  </si>
  <si>
    <t>Реконструкция РТС "Горького" и тепловых сетей (3-я очередь)</t>
  </si>
  <si>
    <t>Строительство сетей и сооружений водоснабжения и водоотведения в пос.им.А.Космодемьянского,1-ый этап. Строительство коллектора бытовой канализации в пос. им. А. Космодемьянского</t>
  </si>
  <si>
    <t>Надземный переход через железнодорожные пути газопроводов высокого и низкого давлений (вынос газопровода за пределы путепровода по ул. Аллея Смелых в г. Калининграде), в т.ч. экспертиза</t>
  </si>
  <si>
    <t>Строительство газовой котельной и реконструкция систем теплоснабжения МАОУ СОШ № 28 по 
ул. Суворова, 139;  МУП "Баня № 2" по ул. Суворова, 137; подросткового клуба "Парус" МАУ "ОПК "Балтийское" по ул. Можайская, 65/67; МАДОУ  № 4 по ул. Заводская, 16 в  г. Калининграде</t>
  </si>
  <si>
    <t>1</t>
  </si>
  <si>
    <t>2</t>
  </si>
  <si>
    <t>Развитие систем газоснабжения</t>
  </si>
  <si>
    <t>Приложение № 3</t>
  </si>
  <si>
    <t>Перечень объектов капитального строительства, финансирование строительства или реконструкции которых планируется осуществлять с привлечением средств федерального и областного бюджетов</t>
  </si>
  <si>
    <t>2018 год</t>
  </si>
  <si>
    <t>2019 год</t>
  </si>
  <si>
    <t>2020 год</t>
  </si>
  <si>
    <t>Реконструкция берегоукрепительных сооружений по ул. Портовой, набережной общего пользования реки Преголя на участке от Дворца культуры моряков до существующей складской базы, расположенной по ул. Портовой,18 в                                                                               г. Калининграде</t>
  </si>
  <si>
    <t>Прочие мероприятия по программе за исключением инвестиционных расходов</t>
  </si>
  <si>
    <t xml:space="preserve"> Реконструкция котельной по ул. Чувашская, 4 (перевод с угля на газ) с закрытием
 8-и угольных котельных</t>
  </si>
  <si>
    <t>Реконструкция водовода Д 900 мм от Восточной водопроводной станции до Московской насосной станции № 2 в г. Калинининграде</t>
  </si>
  <si>
    <t>Реконструкция РТС "Северная" (2-я очередь)</t>
  </si>
  <si>
    <t>Строительство газовой котельной "Цепрусс" с переключением на нее многоквартирных жилых домов</t>
  </si>
  <si>
    <t>Техническое перевооружение с переводом котельной на природный газ МУП "Калининградтеплосеть" по ул.Емельянова, 92 в г. Калининграде</t>
  </si>
  <si>
    <t>Реконструкция РТС "Красная" с заменой котлов</t>
  </si>
  <si>
    <t>Реконструкция КНС-1 в г. Калининграде</t>
  </si>
  <si>
    <t>Реконструкция КНС-2 в г. Калининграде</t>
  </si>
  <si>
    <t>5</t>
  </si>
  <si>
    <t>5.1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</si>
  <si>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</t>
  </si>
  <si>
    <t>Закупка товаров, работ и услуг</t>
  </si>
  <si>
    <t>Комплект проектной документации</t>
  </si>
  <si>
    <t>Строительство тепловых сетей для переключения на централизованное теплоснабжение потребителей котельной "Тихорецкая" по ул. Инженерная-Киевская-Тихорецкая г. Калининграда</t>
  </si>
  <si>
    <t>3.1.15</t>
  </si>
  <si>
    <t>5.2</t>
  </si>
  <si>
    <t>Разработка проектной и рабочей документации по объекту "Реконструкция системы теплоснабжения, предусматривающая переключение многоквартирных домов по проспекту Победы, 189 и 189 «а» в Центральном районе г. Калининграда от котельной ФКУ ИК-8 УФСИН России по Калининградской области на централизованное теплоснабжение с прокладкой тепловых сетей и установкой тепловых пунктов"</t>
  </si>
  <si>
    <t>Строительство участка газопровода высокого давления от ул. Аллея смелых - ул. Большая Окружная диаметром 325 мм до ул. Дзержинского (пос. Малое Лесное Гурьевского района) в                      г. Калининграде</t>
  </si>
  <si>
    <t>Разработка проектной и рабочей документации по объекту "Реконструкция сетей теплоснабжения от централизованного источника к многоквартирным домам по ул. Невского, 137-143 и 145-145б, 147,149-153 в Ленинградском районе г. Калининграда"</t>
  </si>
  <si>
    <t>Реконструкция сетей теплоснабжения от централизованного источника к многоквартирным домам по ул. Невского, 137-143 и 145-145б,147,149-153 в Ленинградском районе г. Калининграда</t>
  </si>
  <si>
    <t>Разработка проектной и рабочей документации по объекту "Реконструкция сетей теплоснабжения от централизованного источника к многоквартирным домам по проспекту Победы, 189 и 189а в Центральном районе г. Калининграда"</t>
  </si>
  <si>
    <t>Реконструкция сетей теплоснабжения от централизованного источника к многоквартирным домам по проспекту Победы, 189 и 189а в Центральном  районе г. Калининграда</t>
  </si>
  <si>
    <t>5.3</t>
  </si>
  <si>
    <t>Количество актуализи-рованых схем</t>
  </si>
  <si>
    <t>Реконструкция системы теплоснабжения, предусматривающая переключение многоквартирных домов по проспекту Победы, 189 и 189 «а» в Центральном районе г. Калининграда от котельной ФКУ ИК-8 УФСИН России по Калининградской области на централизованное теплоснабжение с прокладкой тепловых сетей и установкой тепловых пунктов"</t>
  </si>
  <si>
    <t>Целевая субсидия</t>
  </si>
  <si>
    <t>МП КХ «Водоканал»</t>
  </si>
  <si>
    <t>Разработка проектной и рабочей документации по объекту "Реконструкция КНС-1 в г.Калининграде"</t>
  </si>
  <si>
    <t>Реконструкция системы теплоснабжения, предусматривающая переключение многоквартирных домов по  ул. А. Невского, 137-143,   145-145 «б», 147, 149-153 в Ленинградском районе г. Калининграда от котельной ОАО «Балткран» на централизованное теплоснабжение с прокладкой тепловых сетей и установкой тепловых пунктов</t>
  </si>
  <si>
    <t>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- Пассажирский км1283 ПК9                                           (ул. Аллея Смелых г. Калининград)"</t>
  </si>
  <si>
    <t>Система мероприятий Программы</t>
  </si>
  <si>
    <t>Строительство коллектора бытовой канализации по ул. Красносельской в Центральном районе                      г. Калининграда</t>
  </si>
  <si>
    <t>Разработка проектной и рабочей документации по объекту "Реконструкция очистных сооружений                   пос. Прибрежный"</t>
  </si>
  <si>
    <t>Строительство коллектора бытовой канализации по ул. Красносельской в Центральном районе                   г. Калининграда</t>
  </si>
  <si>
    <t>Строительство газовой котельной и реконструкция системы теплоснабжения МАДОУ д\с 35,                   ул. Ленинградская, 27 в г.Калининграде</t>
  </si>
  <si>
    <t>Разработка проектной и рабочей документации по объекту "Строительство газораспределительных сетей и газопроводов-вводов в пос. Суворово в                  г. Калининграде"</t>
  </si>
  <si>
    <t>Газификация жилых домов №№ 23,25 по                                                 ул. Старопрудной в Центральном районе                                   г. Калининграда</t>
  </si>
  <si>
    <t>Разработка проектной и рабочей документации по объекту "Строительство распределительных сетей газоснабжения и газопроводов-вводов жилых домов по ул. Букетной в Ленинградском районе                         г. Калининграда"</t>
  </si>
  <si>
    <t>Строительство распределительных газопроводов и газопроводов-вводов в пос.Менделеево                                  г. Калининграда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</si>
  <si>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ул.Емельянова, 92 в                                                         г. Калининграде"</t>
  </si>
  <si>
    <t>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                      ул. Горбунова - ул. Мира - 
ул. Жиленкова - ул. Габайдулина - ул. Калачева в                   г. Калининграде</t>
  </si>
  <si>
    <t>Строительство канализационного коллектора для последующего подключения индивидуальных жилых домов по ул. Монетной, ул. Живописной,                       ул. Гончарной, ул. Рассветной в микрорайне 
ул. Горького - И. Сусанина г. Калининграда</t>
  </si>
  <si>
    <t>Закрытие котельной "Тихорецкая" по                         ул. Тихорецкая,32 в г. Калининграде</t>
  </si>
  <si>
    <t>Строительство канализационного коллектора по                           ул. Дзержинского в г. Калининграде</t>
  </si>
  <si>
    <t>Строительство бытовой канализации по                                         ул. Красносельской в Центральном районе                                    г. Калининграда</t>
  </si>
  <si>
    <t>Строительство участка газораспределительной сети высокого давления от ул. Большая Окружная до                       ул. Маршала Борзова в г. Калининграде</t>
  </si>
  <si>
    <t>Строительство канализации по ул. Челюскинская в                   г. Калининграде</t>
  </si>
  <si>
    <t>Актуализация схемы теплоснабжения городского округа "Город Калининград"</t>
  </si>
  <si>
    <t>5.4</t>
  </si>
  <si>
    <t>Работы по выносу коммуникаций ОАО "РЖД" из зоны строительства объекта "Надземный переход через железнодорожные пути газопроводов высокогои низкого давлений (вынос газопровода за пределы путепровода по ул. Аллея Смелых в г. Калининграде), в т.ч. экспертиза"</t>
  </si>
  <si>
    <t>Строительство канализационного коллектора для последующего подключения индивидуальных жилых домов по ул. Монетной, ул. Живописной, ул. Гончарной, ул. Рассветной в микрорайне ул. Горького - И. Сусанина г. Калининграда</t>
  </si>
  <si>
    <t>Разработка проектной и рабочей документации по объекту "Реконструкция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ул. Горбунова - ул. Мира -  ул. Жиленкова - ул. Габайдулина - ул. Калачева в г. Калининграде"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</si>
  <si>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219 мм по ул. Летняя - ул. Иртышская в 
г. Калининграде</t>
  </si>
  <si>
    <t>Разработка проектной и рабочей документации по объекту "Реконструкция системы теплоснабжения, предусматривающая переключение многоквартирных домов по  ул. А. Невского, 137-143,   145-145 «б», 147, 149-153 в Ленинградском районе г. Калининграда от котельной ОАО «Балткран» на централизованное теплоснабжение с прокладкой тепловых сетей и установкой тепловых пунктов"</t>
  </si>
  <si>
    <t>Распределительный газопровод для развития оборонительного комплекса "Кронпринц", расположенного по адресу: г. Калининград, Литовский вал, 38</t>
  </si>
  <si>
    <t>Разработка проектной и рабочей документации по объекту "Переключение здания МАОУ ДОД ГО  «Город Калининград» «ДМШ им. Р.М. Глиэра» по ул. Минина и Пожарского, 4 на централизованное теплоснабжение (тепловые сети) в г. Калининграде"</t>
  </si>
  <si>
    <t>Переключение здания МАОУ ДОД ГО  «Город Калининград» «ДМШ им. Р.М. Глиэра» по ул. Минина и Пожарского, 4 на централизованное теплоснабжение (тепловые сети) в г. Калининграде</t>
  </si>
  <si>
    <t xml:space="preserve"> "Строительство канализационного коллектора по ул. Дзержинского в г. Калининграде" </t>
  </si>
  <si>
    <t>1.1.26</t>
  </si>
  <si>
    <t>Строительство КНС-3 с колекторами</t>
  </si>
  <si>
    <t>Строительство газораспределительных сетей и газопроводов-вводов в пос. Южный  (2 очередь)</t>
  </si>
  <si>
    <t>Газификация жилых домов по ул. Дзержинского в г. Калининграде</t>
  </si>
  <si>
    <t>Строительство распределительных газопроводов и газопроводов-вводов низкого давления в пос. Октябрьском г. Калининграда (2-й этап)</t>
  </si>
  <si>
    <t>Газификация пос. Зеленое в г. Калининграде</t>
  </si>
  <si>
    <t>Строительство распределительных газопроводов и газопроводов-вводов в пос. Московское г. Калининграда</t>
  </si>
  <si>
    <t>2.1.28</t>
  </si>
  <si>
    <t>2.1.29</t>
  </si>
  <si>
    <t>2.1.30</t>
  </si>
  <si>
    <t>2.1.31</t>
  </si>
  <si>
    <t>2.1.32</t>
  </si>
  <si>
    <t>Субсидии юридическим лицам</t>
  </si>
  <si>
    <t>Разработка проектной и рабочей документации по объекту "Реконструкция системы теплоснабжения здания МАОУ ДОД "Детская музыкальная школа имени Р.М. Глиэра" по ул. Минина и Пожарского,4 в г. Калининграде"</t>
  </si>
  <si>
    <t>МАОУ ДОД "Детская музыкальная школа имени Р.М. Глиэра"</t>
  </si>
  <si>
    <t>Строительство очистных сооружений, г.Калининград</t>
  </si>
  <si>
    <t>Развитие систем водоснабжения, водоотведения и гидротехнических сооружений</t>
  </si>
  <si>
    <t>4</t>
  </si>
  <si>
    <t>Развитие систем электроснабжения</t>
  </si>
  <si>
    <t>3</t>
  </si>
  <si>
    <t>Развитие систем теплоснабжения</t>
  </si>
  <si>
    <t>Всего мероприятий по развитию систем водоснабжения, водоотведения и гидротехнических сооружений</t>
  </si>
  <si>
    <t>р</t>
  </si>
  <si>
    <t>Наименование подпрограммы, задачи, показателя, мероприятия (ведомственной целевой программы)</t>
  </si>
  <si>
    <t>Надземный переход через железнодорожные пути газопроводов высокого и низкого давлений (вынос газопровода за пределы путепровода по                      ул. Аллея Смелых в г. Калининграде), в т.ч. экспертиза</t>
  </si>
  <si>
    <t>Строительство газовой котельной и реконструкция системы теплоснабжения МАДОУ д\с №17,                  ул. Орудийная, 30 в  г. Калининграде</t>
  </si>
  <si>
    <t>МАДОУ д/с № 11</t>
  </si>
  <si>
    <t>МБДОУ д/с № 16</t>
  </si>
  <si>
    <t>Техническое перевооружение с переводом котельной на природный газ МУП "Калининградтеплосеть" по ул. Чкалова,29 в г. Калининграде</t>
  </si>
  <si>
    <t xml:space="preserve">Строительство канализационного коллектора по        ул. Дзержинского в г. Калининграде </t>
  </si>
  <si>
    <t>МУП «Калининград-теплосеть»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</si>
</sst>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1" applyNumberFormat="0" applyAlignment="0" applyProtection="0"/>
    <xf numFmtId="0" fontId="20" fillId="0" borderId="6" applyNumberFormat="0" applyFill="0" applyAlignment="0" applyProtection="0"/>
    <xf numFmtId="0" fontId="17" fillId="22" borderId="0" applyNumberFormat="0" applyBorder="0" applyAlignment="0" applyProtection="0"/>
    <xf numFmtId="0" fontId="5" fillId="23" borderId="7" applyNumberFormat="0" applyFont="0" applyAlignment="0" applyProtection="0"/>
    <xf numFmtId="0" fontId="9" fillId="20" borderId="8" applyNumberFormat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8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7" applyNumberFormat="0" applyFont="0" applyAlignment="0" applyProtection="0"/>
    <xf numFmtId="0" fontId="20" fillId="0" borderId="6" applyNumberFormat="0" applyFill="0" applyAlignment="0" applyProtection="0"/>
    <xf numFmtId="0" fontId="2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54">
    <xf numFmtId="0" fontId="0" fillId="0" borderId="0" xfId="0"/>
    <xf numFmtId="0" fontId="3" fillId="0" borderId="10" xfId="82" applyNumberFormat="1" applyFont="1" applyFill="1" applyBorder="1" applyAlignment="1">
      <alignment horizontal="center" vertical="center" wrapText="1"/>
    </xf>
    <xf numFmtId="0" fontId="3" fillId="0" borderId="10" xfId="82" applyNumberFormat="1" applyFont="1" applyFill="1" applyBorder="1" applyAlignment="1">
      <alignment horizontal="center" vertical="center"/>
    </xf>
    <xf numFmtId="0" fontId="3" fillId="0" borderId="10" xfId="88" applyNumberFormat="1" applyFont="1" applyFill="1" applyBorder="1" applyAlignment="1">
      <alignment horizontal="center" vertical="center"/>
    </xf>
    <xf numFmtId="0" fontId="2" fillId="0" borderId="0" xfId="82" applyFont="1" applyFill="1" applyBorder="1"/>
    <xf numFmtId="164" fontId="2" fillId="0" borderId="0" xfId="82" applyNumberFormat="1" applyFont="1" applyFill="1" applyBorder="1"/>
    <xf numFmtId="0" fontId="3" fillId="0" borderId="0" xfId="82" applyFont="1" applyFill="1" applyBorder="1"/>
    <xf numFmtId="4" fontId="2" fillId="0" borderId="0" xfId="82" applyNumberFormat="1" applyFont="1" applyFill="1" applyBorder="1"/>
    <xf numFmtId="2" fontId="2" fillId="0" borderId="0" xfId="82" applyNumberFormat="1" applyFont="1" applyFill="1" applyBorder="1"/>
    <xf numFmtId="0" fontId="4" fillId="0" borderId="0" xfId="82" applyFont="1" applyFill="1" applyBorder="1" applyAlignment="1">
      <alignment horizontal="center"/>
    </xf>
    <xf numFmtId="0" fontId="23" fillId="0" borderId="0" xfId="82" applyFont="1" applyFill="1" applyBorder="1" applyAlignment="1">
      <alignment vertical="center" wrapText="1"/>
    </xf>
    <xf numFmtId="0" fontId="2" fillId="0" borderId="0" xfId="82" applyFont="1" applyFill="1" applyBorder="1" applyAlignment="1"/>
    <xf numFmtId="0" fontId="4" fillId="0" borderId="0" xfId="82" applyFont="1" applyFill="1" applyBorder="1" applyAlignment="1">
      <alignment horizontal="center" vertical="center" wrapText="1"/>
    </xf>
    <xf numFmtId="0" fontId="24" fillId="0" borderId="0" xfId="82" applyFont="1" applyFill="1" applyBorder="1" applyAlignment="1">
      <alignment horizontal="centerContinuous" vertical="center" wrapText="1"/>
    </xf>
    <xf numFmtId="0" fontId="4" fillId="0" borderId="0" xfId="82" applyFont="1" applyFill="1" applyBorder="1" applyAlignment="1">
      <alignment horizontal="centerContinuous" vertical="center" wrapText="1"/>
    </xf>
    <xf numFmtId="0" fontId="3" fillId="0" borderId="10" xfId="82" applyFont="1" applyFill="1" applyBorder="1" applyAlignment="1">
      <alignment horizontal="centerContinuous" vertical="center" wrapText="1"/>
    </xf>
    <xf numFmtId="164" fontId="3" fillId="0" borderId="10" xfId="8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9" fontId="3" fillId="0" borderId="10" xfId="82" applyNumberFormat="1" applyFont="1" applyFill="1" applyBorder="1" applyAlignment="1">
      <alignment horizontal="center" vertical="center" wrapText="1"/>
    </xf>
    <xf numFmtId="4" fontId="3" fillId="0" borderId="10" xfId="82" applyNumberFormat="1" applyFont="1" applyFill="1" applyBorder="1" applyAlignment="1">
      <alignment horizontal="center" vertical="center" wrapText="1"/>
    </xf>
    <xf numFmtId="0" fontId="3" fillId="0" borderId="10" xfId="82" applyFont="1" applyFill="1" applyBorder="1" applyAlignment="1">
      <alignment horizontal="center" vertical="center" wrapText="1"/>
    </xf>
    <xf numFmtId="0" fontId="3" fillId="0" borderId="0" xfId="82" applyFont="1" applyFill="1" applyBorder="1" applyAlignment="1">
      <alignment horizontal="center" vertical="center" wrapText="1"/>
    </xf>
    <xf numFmtId="0" fontId="3" fillId="0" borderId="0" xfId="82" applyFont="1" applyFill="1" applyBorder="1" applyAlignment="1"/>
    <xf numFmtId="0" fontId="2" fillId="0" borderId="10" xfId="82" applyFont="1" applyFill="1" applyBorder="1" applyAlignment="1">
      <alignment horizontal="center"/>
    </xf>
    <xf numFmtId="0" fontId="3" fillId="0" borderId="10" xfId="82" applyFont="1" applyFill="1" applyBorder="1" applyAlignment="1">
      <alignment horizontal="center" vertical="center"/>
    </xf>
    <xf numFmtId="0" fontId="2" fillId="0" borderId="10" xfId="82" applyFont="1" applyFill="1" applyBorder="1" applyAlignment="1">
      <alignment horizontal="center" vertical="center" wrapText="1"/>
    </xf>
    <xf numFmtId="0" fontId="3" fillId="0" borderId="10" xfId="82" applyFont="1" applyFill="1" applyBorder="1" applyAlignment="1">
      <alignment horizontal="left" vertical="top" wrapText="1"/>
    </xf>
    <xf numFmtId="0" fontId="3" fillId="0" borderId="10" xfId="82" applyFont="1" applyFill="1" applyBorder="1" applyAlignment="1">
      <alignment horizontal="left" vertical="center" wrapText="1"/>
    </xf>
    <xf numFmtId="0" fontId="4" fillId="0" borderId="0" xfId="82" applyFont="1" applyFill="1" applyBorder="1" applyAlignment="1">
      <alignment horizontal="left"/>
    </xf>
    <xf numFmtId="49" fontId="3" fillId="0" borderId="10" xfId="82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24" fillId="0" borderId="0" xfId="82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3" fillId="0" borderId="10" xfId="82" applyFont="1" applyFill="1" applyBorder="1" applyAlignment="1">
      <alignment horizontal="left" vertical="top" wrapText="1"/>
    </xf>
    <xf numFmtId="0" fontId="3" fillId="0" borderId="10" xfId="82" applyFont="1" applyFill="1" applyBorder="1" applyAlignment="1">
      <alignment horizontal="left" vertical="center" wrapText="1"/>
    </xf>
    <xf numFmtId="0" fontId="3" fillId="0" borderId="10" xfId="82" applyFont="1" applyFill="1" applyBorder="1" applyAlignment="1">
      <alignment horizontal="center" vertical="center" wrapText="1"/>
    </xf>
    <xf numFmtId="4" fontId="3" fillId="0" borderId="10" xfId="82" applyNumberFormat="1" applyFont="1" applyFill="1" applyBorder="1" applyAlignment="1">
      <alignment horizontal="center" vertical="center" wrapText="1"/>
    </xf>
    <xf numFmtId="49" fontId="3" fillId="0" borderId="11" xfId="82" applyNumberFormat="1" applyFont="1" applyFill="1" applyBorder="1" applyAlignment="1">
      <alignment horizontal="center" vertical="top" wrapText="1"/>
    </xf>
    <xf numFmtId="49" fontId="3" fillId="0" borderId="13" xfId="82" applyNumberFormat="1" applyFont="1" applyFill="1" applyBorder="1" applyAlignment="1">
      <alignment horizontal="center" vertical="top" wrapText="1"/>
    </xf>
    <xf numFmtId="49" fontId="3" fillId="0" borderId="12" xfId="82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4" fontId="3" fillId="0" borderId="11" xfId="82" applyNumberFormat="1" applyFont="1" applyFill="1" applyBorder="1" applyAlignment="1">
      <alignment horizontal="center" vertical="center" wrapText="1"/>
    </xf>
    <xf numFmtId="4" fontId="3" fillId="0" borderId="13" xfId="82" applyNumberFormat="1" applyFont="1" applyFill="1" applyBorder="1" applyAlignment="1">
      <alignment horizontal="center" vertical="center" wrapText="1"/>
    </xf>
    <xf numFmtId="4" fontId="3" fillId="0" borderId="12" xfId="82" applyNumberFormat="1" applyFont="1" applyFill="1" applyBorder="1" applyAlignment="1">
      <alignment horizontal="center" vertical="center" wrapText="1"/>
    </xf>
    <xf numFmtId="0" fontId="3" fillId="0" borderId="11" xfId="82" applyFont="1" applyFill="1" applyBorder="1" applyAlignment="1">
      <alignment horizontal="center" vertical="center" wrapText="1"/>
    </xf>
    <xf numFmtId="0" fontId="3" fillId="0" borderId="13" xfId="82" applyFont="1" applyFill="1" applyBorder="1" applyAlignment="1">
      <alignment horizontal="center" vertical="center" wrapText="1"/>
    </xf>
    <xf numFmtId="0" fontId="3" fillId="0" borderId="12" xfId="82" applyFont="1" applyFill="1" applyBorder="1" applyAlignment="1">
      <alignment horizontal="center" vertical="center" wrapText="1"/>
    </xf>
    <xf numFmtId="0" fontId="3" fillId="0" borderId="11" xfId="82" applyFont="1" applyFill="1" applyBorder="1" applyAlignment="1">
      <alignment horizontal="left" vertical="top" wrapText="1"/>
    </xf>
    <xf numFmtId="0" fontId="3" fillId="0" borderId="13" xfId="82" applyFont="1" applyFill="1" applyBorder="1" applyAlignment="1">
      <alignment horizontal="left" vertical="top" wrapText="1"/>
    </xf>
    <xf numFmtId="0" fontId="3" fillId="0" borderId="12" xfId="82" applyFont="1" applyFill="1" applyBorder="1" applyAlignment="1">
      <alignment horizontal="left" vertical="top" wrapText="1"/>
    </xf>
    <xf numFmtId="49" fontId="3" fillId="0" borderId="10" xfId="82" applyNumberFormat="1" applyFont="1" applyFill="1" applyBorder="1" applyAlignment="1">
      <alignment horizontal="center" vertical="top" wrapText="1"/>
    </xf>
    <xf numFmtId="0" fontId="3" fillId="0" borderId="10" xfId="82" applyFont="1" applyFill="1" applyBorder="1" applyAlignment="1">
      <alignment horizontal="justify" vertical="center" wrapText="1"/>
    </xf>
    <xf numFmtId="0" fontId="4" fillId="0" borderId="0" xfId="82" applyFont="1" applyFill="1" applyBorder="1" applyAlignment="1">
      <alignment horizontal="left"/>
    </xf>
    <xf numFmtId="0" fontId="0" fillId="0" borderId="12" xfId="0" applyFill="1" applyBorder="1" applyAlignment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" xfId="7" builtinId="30" customBuiltin="1"/>
    <cellStyle name="20% - Акцент2" xfId="8" builtinId="34" customBuiltin="1"/>
    <cellStyle name="20% - Акцент3" xfId="9" builtinId="38" customBuiltin="1"/>
    <cellStyle name="20% - Акцент4" xfId="10" builtinId="42" customBuiltin="1"/>
    <cellStyle name="20% - Акцент5" xfId="11" builtinId="46" customBuiltin="1"/>
    <cellStyle name="20% - Акцент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Акцент1" xfId="19" builtinId="31" customBuiltin="1"/>
    <cellStyle name="40% - Акцент2" xfId="20" builtinId="35" customBuiltin="1"/>
    <cellStyle name="40% - Акцент3" xfId="21" builtinId="39" customBuiltin="1"/>
    <cellStyle name="40% - Акцент4" xfId="22" builtinId="43" customBuiltin="1"/>
    <cellStyle name="40% - Акцент5" xfId="23" builtinId="47" customBuiltin="1"/>
    <cellStyle name="40% - Акцент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Акцент1" xfId="31" builtinId="32" customBuiltin="1"/>
    <cellStyle name="60% - Акцент2" xfId="32" builtinId="36" customBuiltin="1"/>
    <cellStyle name="60% - Акцент3" xfId="33" builtinId="40" customBuiltin="1"/>
    <cellStyle name="60% - Акцент4" xfId="34" builtinId="44" customBuiltin="1"/>
    <cellStyle name="60% - Акцент5" xfId="35" builtinId="48" customBuiltin="1"/>
    <cellStyle name="60% - Акцент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Title" xfId="57"/>
    <cellStyle name="Total" xfId="58"/>
    <cellStyle name="Warning Text" xfId="59"/>
    <cellStyle name="Акцент1" xfId="60" builtinId="29" customBuiltin="1"/>
    <cellStyle name="Акцент2" xfId="61" builtinId="33" customBuiltin="1"/>
    <cellStyle name="Акцент3" xfId="62" builtinId="37" customBuiltin="1"/>
    <cellStyle name="Акцент4" xfId="63" builtinId="41" customBuiltin="1"/>
    <cellStyle name="Акцент5" xfId="64" builtinId="45" customBuiltin="1"/>
    <cellStyle name="Акцент6" xfId="65" builtinId="49" customBuiltin="1"/>
    <cellStyle name="Ввод " xfId="66" builtinId="20" customBuiltin="1"/>
    <cellStyle name="Вывод" xfId="67" builtinId="21" customBuiltin="1"/>
    <cellStyle name="Вычисление" xfId="68" builtinId="22" customBuiltin="1"/>
    <cellStyle name="Заголовок 1" xfId="69" builtinId="16" customBuiltin="1"/>
    <cellStyle name="Заголовок 2" xfId="70" builtinId="17" customBuiltin="1"/>
    <cellStyle name="Заголовок 3" xfId="71" builtinId="18" customBuiltin="1"/>
    <cellStyle name="Заголовок 4" xfId="72" builtinId="19" customBuiltin="1"/>
    <cellStyle name="Итог" xfId="73" builtinId="25" customBuiltin="1"/>
    <cellStyle name="Контрольная ячейка" xfId="74" builtinId="23" customBuiltin="1"/>
    <cellStyle name="Название" xfId="75" builtinId="15" customBuiltin="1"/>
    <cellStyle name="Нейтральный" xfId="76" builtinId="28" customBuiltin="1"/>
    <cellStyle name="Обычный" xfId="0" builtinId="0"/>
    <cellStyle name="Обычный 2" xfId="77"/>
    <cellStyle name="Обычный 2 2" xfId="78"/>
    <cellStyle name="Обычный 2 3" xfId="79"/>
    <cellStyle name="Обычный 2 4" xfId="80"/>
    <cellStyle name="Обычный 3" xfId="81"/>
    <cellStyle name="Обычный_Коммуналка0109" xfId="82"/>
    <cellStyle name="Плохой" xfId="83" builtinId="27" customBuiltin="1"/>
    <cellStyle name="Пояснение" xfId="84" builtinId="53" customBuiltin="1"/>
    <cellStyle name="Примечание" xfId="85" builtinId="10" customBuiltin="1"/>
    <cellStyle name="Связанная ячейка" xfId="86" builtinId="24" customBuiltin="1"/>
    <cellStyle name="Текст предупреждения" xfId="87" builtinId="11" customBuiltin="1"/>
    <cellStyle name="Финансовый" xfId="88" builtinId="3"/>
    <cellStyle name="Финансовый 2" xfId="89"/>
    <cellStyle name="Хороший" xfId="90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"/>
  <sheetViews>
    <sheetView view="pageBreakPreview" zoomScale="85" zoomScaleNormal="80" zoomScaleSheetLayoutView="85" workbookViewId="0">
      <pane xSplit="3" ySplit="6" topLeftCell="D61" activePane="bottomRight" state="frozen"/>
      <selection activeCell="I5" sqref="A5:I6"/>
      <selection pane="topRight" activeCell="I5" sqref="A5:I6"/>
      <selection pane="bottomLeft" activeCell="I5" sqref="A5:I6"/>
      <selection pane="bottomRight" activeCell="Q41" sqref="Q41"/>
    </sheetView>
  </sheetViews>
  <sheetFormatPr defaultRowHeight="18.75"/>
  <cols>
    <col min="1" max="1" width="11" style="12" customWidth="1"/>
    <col min="2" max="2" width="49.28515625" style="4" customWidth="1"/>
    <col min="3" max="3" width="14.5703125" style="4" customWidth="1"/>
    <col min="4" max="4" width="14" style="4" customWidth="1"/>
    <col min="5" max="5" width="12.28515625" style="4" customWidth="1"/>
    <col min="6" max="7" width="10.42578125" style="4" customWidth="1"/>
    <col min="8" max="8" width="10.140625" style="4" customWidth="1"/>
    <col min="9" max="9" width="10.42578125" style="4" customWidth="1"/>
    <col min="10" max="16384" width="9.140625" style="4"/>
  </cols>
  <sheetData>
    <row r="1" spans="1:9">
      <c r="A1" s="9"/>
      <c r="H1" s="28" t="s">
        <v>20</v>
      </c>
      <c r="I1" s="28"/>
    </row>
    <row r="2" spans="1:9">
      <c r="A2" s="9"/>
      <c r="H2" s="28" t="s">
        <v>18</v>
      </c>
      <c r="I2" s="28"/>
    </row>
    <row r="3" spans="1:9" ht="48" customHeight="1">
      <c r="A3" s="31" t="s">
        <v>217</v>
      </c>
      <c r="B3" s="32"/>
      <c r="C3" s="32"/>
      <c r="D3" s="32"/>
      <c r="E3" s="32"/>
      <c r="F3" s="32"/>
      <c r="G3" s="32"/>
      <c r="H3" s="32"/>
      <c r="I3" s="32"/>
    </row>
    <row r="4" spans="1:9" ht="23.25">
      <c r="A4" s="10"/>
    </row>
    <row r="5" spans="1:9" s="11" customFormat="1" ht="47.25">
      <c r="A5" s="18" t="s">
        <v>24</v>
      </c>
      <c r="B5" s="20" t="s">
        <v>268</v>
      </c>
      <c r="C5" s="20" t="s">
        <v>5</v>
      </c>
      <c r="D5" s="20" t="s">
        <v>30</v>
      </c>
      <c r="E5" s="20" t="s">
        <v>31</v>
      </c>
      <c r="F5" s="20" t="s">
        <v>7</v>
      </c>
      <c r="G5" s="20" t="s">
        <v>17</v>
      </c>
      <c r="H5" s="20" t="s">
        <v>26</v>
      </c>
      <c r="I5" s="20" t="s">
        <v>32</v>
      </c>
    </row>
    <row r="6" spans="1:9" ht="15.75">
      <c r="A6" s="18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31.5">
      <c r="A7" s="18" t="s">
        <v>177</v>
      </c>
      <c r="B7" s="26" t="s">
        <v>261</v>
      </c>
      <c r="C7" s="27"/>
      <c r="D7" s="27"/>
      <c r="E7" s="27"/>
      <c r="F7" s="27"/>
      <c r="G7" s="27"/>
      <c r="H7" s="27"/>
      <c r="I7" s="27"/>
    </row>
    <row r="8" spans="1:9" ht="31.5" customHeight="1">
      <c r="A8" s="29" t="s">
        <v>38</v>
      </c>
      <c r="B8" s="34" t="s">
        <v>76</v>
      </c>
      <c r="C8" s="34"/>
      <c r="D8" s="1" t="s">
        <v>9</v>
      </c>
      <c r="E8" s="16">
        <v>76</v>
      </c>
      <c r="F8" s="16">
        <v>78</v>
      </c>
      <c r="G8" s="16">
        <v>85</v>
      </c>
      <c r="H8" s="16">
        <v>87</v>
      </c>
      <c r="I8" s="16">
        <v>100</v>
      </c>
    </row>
    <row r="9" spans="1:9" ht="31.5" customHeight="1">
      <c r="A9" s="29" t="s">
        <v>39</v>
      </c>
      <c r="B9" s="34" t="s">
        <v>77</v>
      </c>
      <c r="C9" s="34"/>
      <c r="D9" s="1" t="s">
        <v>9</v>
      </c>
      <c r="E9" s="16">
        <v>57</v>
      </c>
      <c r="F9" s="16">
        <v>59</v>
      </c>
      <c r="G9" s="16">
        <v>65</v>
      </c>
      <c r="H9" s="16">
        <v>67</v>
      </c>
      <c r="I9" s="16">
        <v>100</v>
      </c>
    </row>
    <row r="10" spans="1:9" ht="31.5" customHeight="1">
      <c r="A10" s="29"/>
      <c r="B10" s="33" t="s">
        <v>266</v>
      </c>
      <c r="C10" s="33"/>
      <c r="D10" s="2" t="s">
        <v>11</v>
      </c>
      <c r="E10" s="1">
        <v>27</v>
      </c>
      <c r="F10" s="3">
        <f>SUM(F11:F36)</f>
        <v>22</v>
      </c>
      <c r="G10" s="3">
        <f>SUM(G11:G36)</f>
        <v>3</v>
      </c>
      <c r="H10" s="3">
        <f>SUM(H11:H36)</f>
        <v>1</v>
      </c>
      <c r="I10" s="1">
        <f>SUM(E10:H10)</f>
        <v>53</v>
      </c>
    </row>
    <row r="11" spans="1:9" ht="47.25">
      <c r="A11" s="29" t="s">
        <v>42</v>
      </c>
      <c r="B11" s="26" t="s">
        <v>107</v>
      </c>
      <c r="C11" s="20" t="s">
        <v>10</v>
      </c>
      <c r="D11" s="2" t="s">
        <v>11</v>
      </c>
      <c r="E11" s="3"/>
      <c r="F11" s="1">
        <v>1</v>
      </c>
      <c r="G11" s="1"/>
      <c r="H11" s="3"/>
      <c r="I11" s="1">
        <f t="shared" ref="I11:I36" si="0">SUM(E11:H11)</f>
        <v>1</v>
      </c>
    </row>
    <row r="12" spans="1:9" ht="31.5">
      <c r="A12" s="29" t="s">
        <v>43</v>
      </c>
      <c r="B12" s="26" t="s">
        <v>115</v>
      </c>
      <c r="C12" s="20" t="s">
        <v>10</v>
      </c>
      <c r="D12" s="20" t="s">
        <v>11</v>
      </c>
      <c r="E12" s="3"/>
      <c r="F12" s="24">
        <v>1</v>
      </c>
      <c r="G12" s="23"/>
      <c r="H12" s="23"/>
      <c r="I12" s="1">
        <f t="shared" si="0"/>
        <v>1</v>
      </c>
    </row>
    <row r="13" spans="1:9" ht="47.25">
      <c r="A13" s="29" t="s">
        <v>44</v>
      </c>
      <c r="B13" s="27" t="s">
        <v>118</v>
      </c>
      <c r="C13" s="20" t="s">
        <v>10</v>
      </c>
      <c r="D13" s="20" t="s">
        <v>11</v>
      </c>
      <c r="E13" s="23"/>
      <c r="F13" s="24">
        <v>1</v>
      </c>
      <c r="G13" s="23"/>
      <c r="H13" s="23"/>
      <c r="I13" s="1">
        <f t="shared" si="0"/>
        <v>1</v>
      </c>
    </row>
    <row r="14" spans="1:9" ht="31.5">
      <c r="A14" s="29" t="s">
        <v>45</v>
      </c>
      <c r="B14" s="26" t="s">
        <v>116</v>
      </c>
      <c r="C14" s="20" t="s">
        <v>10</v>
      </c>
      <c r="D14" s="20" t="s">
        <v>11</v>
      </c>
      <c r="E14" s="23"/>
      <c r="F14" s="24">
        <v>1</v>
      </c>
      <c r="G14" s="24"/>
      <c r="H14" s="24"/>
      <c r="I14" s="1">
        <f t="shared" si="0"/>
        <v>1</v>
      </c>
    </row>
    <row r="15" spans="1:9" ht="47.25">
      <c r="A15" s="29" t="s">
        <v>46</v>
      </c>
      <c r="B15" s="26" t="s">
        <v>117</v>
      </c>
      <c r="C15" s="20" t="s">
        <v>10</v>
      </c>
      <c r="D15" s="20" t="s">
        <v>11</v>
      </c>
      <c r="E15" s="23"/>
      <c r="F15" s="24">
        <v>1</v>
      </c>
      <c r="G15" s="24"/>
      <c r="H15" s="24"/>
      <c r="I15" s="1">
        <f t="shared" si="0"/>
        <v>1</v>
      </c>
    </row>
    <row r="16" spans="1:9" ht="47.25">
      <c r="A16" s="29" t="s">
        <v>47</v>
      </c>
      <c r="B16" s="26" t="s">
        <v>0</v>
      </c>
      <c r="C16" s="20" t="s">
        <v>10</v>
      </c>
      <c r="D16" s="20" t="s">
        <v>11</v>
      </c>
      <c r="E16" s="23"/>
      <c r="F16" s="24">
        <v>1</v>
      </c>
      <c r="G16" s="24"/>
      <c r="H16" s="24"/>
      <c r="I16" s="1">
        <f t="shared" si="0"/>
        <v>1</v>
      </c>
    </row>
    <row r="17" spans="1:9" ht="63">
      <c r="A17" s="29" t="s">
        <v>48</v>
      </c>
      <c r="B17" s="26" t="s">
        <v>119</v>
      </c>
      <c r="C17" s="20" t="s">
        <v>199</v>
      </c>
      <c r="D17" s="20" t="s">
        <v>11</v>
      </c>
      <c r="E17" s="23"/>
      <c r="F17" s="24">
        <v>1</v>
      </c>
      <c r="G17" s="24"/>
      <c r="H17" s="24"/>
      <c r="I17" s="1">
        <f t="shared" si="0"/>
        <v>1</v>
      </c>
    </row>
    <row r="18" spans="1:9" ht="31.5">
      <c r="A18" s="29" t="s">
        <v>49</v>
      </c>
      <c r="B18" s="26" t="s">
        <v>121</v>
      </c>
      <c r="C18" s="20" t="s">
        <v>10</v>
      </c>
      <c r="D18" s="20" t="s">
        <v>11</v>
      </c>
      <c r="E18" s="23"/>
      <c r="F18" s="24">
        <v>1</v>
      </c>
      <c r="G18" s="24"/>
      <c r="H18" s="24"/>
      <c r="I18" s="1">
        <f t="shared" si="0"/>
        <v>1</v>
      </c>
    </row>
    <row r="19" spans="1:9" ht="110.25">
      <c r="A19" s="29" t="s">
        <v>50</v>
      </c>
      <c r="B19" s="26" t="s">
        <v>123</v>
      </c>
      <c r="C19" s="20" t="s">
        <v>10</v>
      </c>
      <c r="D19" s="20" t="s">
        <v>11</v>
      </c>
      <c r="E19" s="23"/>
      <c r="F19" s="24">
        <v>1</v>
      </c>
      <c r="G19" s="24"/>
      <c r="H19" s="24"/>
      <c r="I19" s="1">
        <f t="shared" si="0"/>
        <v>1</v>
      </c>
    </row>
    <row r="20" spans="1:9" ht="47.25">
      <c r="A20" s="29" t="s">
        <v>51</v>
      </c>
      <c r="B20" s="26" t="s">
        <v>102</v>
      </c>
      <c r="C20" s="20" t="s">
        <v>10</v>
      </c>
      <c r="D20" s="20" t="s">
        <v>11</v>
      </c>
      <c r="E20" s="23"/>
      <c r="F20" s="24">
        <v>1</v>
      </c>
      <c r="G20" s="24"/>
      <c r="H20" s="24"/>
      <c r="I20" s="1">
        <f t="shared" si="0"/>
        <v>1</v>
      </c>
    </row>
    <row r="21" spans="1:9" ht="63">
      <c r="A21" s="29" t="s">
        <v>52</v>
      </c>
      <c r="B21" s="26" t="s">
        <v>80</v>
      </c>
      <c r="C21" s="20" t="s">
        <v>199</v>
      </c>
      <c r="D21" s="20" t="s">
        <v>11</v>
      </c>
      <c r="E21" s="23"/>
      <c r="F21" s="24">
        <v>1</v>
      </c>
      <c r="G21" s="24"/>
      <c r="H21" s="24"/>
      <c r="I21" s="1">
        <f t="shared" si="0"/>
        <v>1</v>
      </c>
    </row>
    <row r="22" spans="1:9" ht="31.5">
      <c r="A22" s="29" t="s">
        <v>53</v>
      </c>
      <c r="B22" s="26" t="s">
        <v>34</v>
      </c>
      <c r="C22" s="20" t="s">
        <v>10</v>
      </c>
      <c r="D22" s="20" t="s">
        <v>11</v>
      </c>
      <c r="E22" s="23"/>
      <c r="F22" s="24"/>
      <c r="G22" s="24"/>
      <c r="H22" s="24">
        <v>1</v>
      </c>
      <c r="I22" s="1">
        <f t="shared" si="0"/>
        <v>1</v>
      </c>
    </row>
    <row r="23" spans="1:9" s="6" customFormat="1" ht="63">
      <c r="A23" s="29" t="s">
        <v>54</v>
      </c>
      <c r="B23" s="26" t="s">
        <v>81</v>
      </c>
      <c r="C23" s="20" t="s">
        <v>199</v>
      </c>
      <c r="D23" s="20" t="s">
        <v>11</v>
      </c>
      <c r="E23" s="23"/>
      <c r="F23" s="24"/>
      <c r="G23" s="24">
        <v>1</v>
      </c>
      <c r="H23" s="24"/>
      <c r="I23" s="1">
        <f t="shared" si="0"/>
        <v>1</v>
      </c>
    </row>
    <row r="24" spans="1:9" ht="94.5">
      <c r="A24" s="29" t="s">
        <v>55</v>
      </c>
      <c r="B24" s="26" t="s">
        <v>103</v>
      </c>
      <c r="C24" s="20" t="s">
        <v>10</v>
      </c>
      <c r="D24" s="20" t="s">
        <v>11</v>
      </c>
      <c r="E24" s="23"/>
      <c r="F24" s="24">
        <v>1</v>
      </c>
      <c r="G24" s="24"/>
      <c r="H24" s="24"/>
      <c r="I24" s="1">
        <f t="shared" si="0"/>
        <v>1</v>
      </c>
    </row>
    <row r="25" spans="1:9" ht="78.75">
      <c r="A25" s="29" t="s">
        <v>56</v>
      </c>
      <c r="B25" s="26" t="s">
        <v>104</v>
      </c>
      <c r="C25" s="20" t="s">
        <v>10</v>
      </c>
      <c r="D25" s="20" t="s">
        <v>11</v>
      </c>
      <c r="E25" s="23"/>
      <c r="F25" s="24">
        <v>1</v>
      </c>
      <c r="G25" s="24"/>
      <c r="H25" s="24"/>
      <c r="I25" s="1">
        <f t="shared" si="0"/>
        <v>1</v>
      </c>
    </row>
    <row r="26" spans="1:9" ht="63">
      <c r="A26" s="29" t="s">
        <v>75</v>
      </c>
      <c r="B26" s="26" t="s">
        <v>214</v>
      </c>
      <c r="C26" s="20" t="s">
        <v>199</v>
      </c>
      <c r="D26" s="20" t="s">
        <v>11</v>
      </c>
      <c r="E26" s="23"/>
      <c r="F26" s="24">
        <v>1</v>
      </c>
      <c r="G26" s="24"/>
      <c r="H26" s="24"/>
      <c r="I26" s="1">
        <f t="shared" si="0"/>
        <v>1</v>
      </c>
    </row>
    <row r="27" spans="1:9" ht="78.75">
      <c r="A27" s="29" t="s">
        <v>91</v>
      </c>
      <c r="B27" s="26" t="s">
        <v>96</v>
      </c>
      <c r="C27" s="20" t="s">
        <v>199</v>
      </c>
      <c r="D27" s="20" t="s">
        <v>11</v>
      </c>
      <c r="E27" s="23"/>
      <c r="F27" s="24">
        <v>1</v>
      </c>
      <c r="G27" s="24"/>
      <c r="H27" s="24"/>
      <c r="I27" s="1">
        <f t="shared" si="0"/>
        <v>1</v>
      </c>
    </row>
    <row r="28" spans="1:9" ht="63">
      <c r="A28" s="29" t="s">
        <v>92</v>
      </c>
      <c r="B28" s="26" t="s">
        <v>82</v>
      </c>
      <c r="C28" s="20" t="s">
        <v>199</v>
      </c>
      <c r="D28" s="20" t="s">
        <v>11</v>
      </c>
      <c r="E28" s="23"/>
      <c r="F28" s="24">
        <v>1</v>
      </c>
      <c r="G28" s="24"/>
      <c r="H28" s="24"/>
      <c r="I28" s="1">
        <f t="shared" si="0"/>
        <v>1</v>
      </c>
    </row>
    <row r="29" spans="1:9" ht="31.5">
      <c r="A29" s="29" t="s">
        <v>93</v>
      </c>
      <c r="B29" s="26" t="s">
        <v>244</v>
      </c>
      <c r="C29" s="20" t="s">
        <v>10</v>
      </c>
      <c r="D29" s="20" t="s">
        <v>11</v>
      </c>
      <c r="E29" s="23"/>
      <c r="F29" s="24"/>
      <c r="G29" s="24">
        <v>1</v>
      </c>
      <c r="H29" s="24"/>
      <c r="I29" s="1">
        <f t="shared" si="0"/>
        <v>1</v>
      </c>
    </row>
    <row r="30" spans="1:9" ht="31.5">
      <c r="A30" s="29" t="s">
        <v>131</v>
      </c>
      <c r="B30" s="26" t="s">
        <v>106</v>
      </c>
      <c r="C30" s="20" t="s">
        <v>10</v>
      </c>
      <c r="D30" s="20" t="s">
        <v>11</v>
      </c>
      <c r="E30" s="23"/>
      <c r="F30" s="24"/>
      <c r="G30" s="24">
        <v>1</v>
      </c>
      <c r="H30" s="24"/>
      <c r="I30" s="1">
        <f t="shared" si="0"/>
        <v>1</v>
      </c>
    </row>
    <row r="31" spans="1:9" ht="47.25">
      <c r="A31" s="29" t="s">
        <v>132</v>
      </c>
      <c r="B31" s="26" t="s">
        <v>108</v>
      </c>
      <c r="C31" s="20" t="s">
        <v>10</v>
      </c>
      <c r="D31" s="20" t="s">
        <v>11</v>
      </c>
      <c r="E31" s="23"/>
      <c r="F31" s="24">
        <v>1</v>
      </c>
      <c r="G31" s="24"/>
      <c r="H31" s="24"/>
      <c r="I31" s="1">
        <f t="shared" si="0"/>
        <v>1</v>
      </c>
    </row>
    <row r="32" spans="1:9" ht="47.25">
      <c r="A32" s="29" t="s">
        <v>133</v>
      </c>
      <c r="B32" s="26" t="s">
        <v>19</v>
      </c>
      <c r="C32" s="20" t="s">
        <v>10</v>
      </c>
      <c r="D32" s="20" t="s">
        <v>11</v>
      </c>
      <c r="E32" s="23"/>
      <c r="F32" s="24">
        <v>1</v>
      </c>
      <c r="G32" s="24"/>
      <c r="H32" s="24"/>
      <c r="I32" s="1">
        <f t="shared" si="0"/>
        <v>1</v>
      </c>
    </row>
    <row r="33" spans="1:9" ht="157.5">
      <c r="A33" s="29" t="s">
        <v>134</v>
      </c>
      <c r="B33" s="26" t="s">
        <v>85</v>
      </c>
      <c r="C33" s="20" t="s">
        <v>199</v>
      </c>
      <c r="D33" s="20" t="s">
        <v>11</v>
      </c>
      <c r="E33" s="23"/>
      <c r="F33" s="24">
        <v>1</v>
      </c>
      <c r="G33" s="24"/>
      <c r="H33" s="24"/>
      <c r="I33" s="1">
        <f t="shared" si="0"/>
        <v>1</v>
      </c>
    </row>
    <row r="34" spans="1:9" ht="63">
      <c r="A34" s="29" t="s">
        <v>135</v>
      </c>
      <c r="B34" s="26" t="s">
        <v>218</v>
      </c>
      <c r="C34" s="20" t="s">
        <v>10</v>
      </c>
      <c r="D34" s="20" t="s">
        <v>11</v>
      </c>
      <c r="E34" s="23"/>
      <c r="F34" s="24">
        <v>1</v>
      </c>
      <c r="G34" s="24"/>
      <c r="H34" s="24"/>
      <c r="I34" s="1">
        <f t="shared" si="0"/>
        <v>1</v>
      </c>
    </row>
    <row r="35" spans="1:9" ht="31.5">
      <c r="A35" s="29" t="s">
        <v>136</v>
      </c>
      <c r="B35" s="26" t="s">
        <v>246</v>
      </c>
      <c r="C35" s="20" t="s">
        <v>10</v>
      </c>
      <c r="D35" s="24" t="s">
        <v>11</v>
      </c>
      <c r="E35" s="23"/>
      <c r="F35" s="24">
        <v>1</v>
      </c>
      <c r="G35" s="23"/>
      <c r="H35" s="23"/>
      <c r="I35" s="1">
        <f t="shared" si="0"/>
        <v>1</v>
      </c>
    </row>
    <row r="36" spans="1:9" ht="31.5">
      <c r="A36" s="29" t="s">
        <v>245</v>
      </c>
      <c r="B36" s="26" t="s">
        <v>246</v>
      </c>
      <c r="C36" s="20" t="s">
        <v>10</v>
      </c>
      <c r="D36" s="24" t="s">
        <v>11</v>
      </c>
      <c r="E36" s="23"/>
      <c r="F36" s="24">
        <v>1</v>
      </c>
      <c r="G36" s="23"/>
      <c r="H36" s="23"/>
      <c r="I36" s="1">
        <f t="shared" si="0"/>
        <v>1</v>
      </c>
    </row>
    <row r="37" spans="1:9" ht="15.75">
      <c r="A37" s="29" t="s">
        <v>178</v>
      </c>
      <c r="B37" s="26" t="s">
        <v>179</v>
      </c>
      <c r="C37" s="20"/>
      <c r="D37" s="20"/>
      <c r="E37" s="23"/>
      <c r="F37" s="24"/>
      <c r="G37" s="24"/>
      <c r="H37" s="24"/>
      <c r="I37" s="24"/>
    </row>
    <row r="38" spans="1:9" ht="31.5" customHeight="1">
      <c r="A38" s="29" t="s">
        <v>158</v>
      </c>
      <c r="B38" s="34" t="s">
        <v>154</v>
      </c>
      <c r="C38" s="34"/>
      <c r="D38" s="1" t="s">
        <v>9</v>
      </c>
      <c r="E38" s="16">
        <v>62</v>
      </c>
      <c r="F38" s="16">
        <v>63</v>
      </c>
      <c r="G38" s="16">
        <v>85</v>
      </c>
      <c r="H38" s="16">
        <v>90</v>
      </c>
      <c r="I38" s="16">
        <v>100</v>
      </c>
    </row>
    <row r="39" spans="1:9" ht="31.5" customHeight="1">
      <c r="A39" s="29"/>
      <c r="B39" s="33" t="s">
        <v>155</v>
      </c>
      <c r="C39" s="33"/>
      <c r="D39" s="2" t="s">
        <v>11</v>
      </c>
      <c r="E39" s="1">
        <v>32</v>
      </c>
      <c r="F39" s="1">
        <f>SUM(F40:F71)</f>
        <v>25</v>
      </c>
      <c r="G39" s="1">
        <f>SUM(G40:G71)</f>
        <v>7</v>
      </c>
      <c r="H39" s="1">
        <f>SUM(H40:H71)</f>
        <v>0</v>
      </c>
      <c r="I39" s="1">
        <f>SUM(E39:H39)</f>
        <v>64</v>
      </c>
    </row>
    <row r="40" spans="1:9" ht="63">
      <c r="A40" s="29" t="s">
        <v>57</v>
      </c>
      <c r="B40" s="26" t="s">
        <v>162</v>
      </c>
      <c r="C40" s="20" t="s">
        <v>10</v>
      </c>
      <c r="D40" s="24" t="s">
        <v>11</v>
      </c>
      <c r="E40" s="23"/>
      <c r="F40" s="24">
        <v>1</v>
      </c>
      <c r="G40" s="23"/>
      <c r="H40" s="23"/>
      <c r="I40" s="1">
        <f t="shared" ref="I40:I71" si="1">SUM(E40:H40)</f>
        <v>1</v>
      </c>
    </row>
    <row r="41" spans="1:9" ht="63">
      <c r="A41" s="29" t="s">
        <v>58</v>
      </c>
      <c r="B41" s="26" t="s">
        <v>163</v>
      </c>
      <c r="C41" s="20" t="s">
        <v>10</v>
      </c>
      <c r="D41" s="24" t="s">
        <v>11</v>
      </c>
      <c r="E41" s="23"/>
      <c r="F41" s="24">
        <v>1</v>
      </c>
      <c r="G41" s="23"/>
      <c r="H41" s="23"/>
      <c r="I41" s="1">
        <f t="shared" si="1"/>
        <v>1</v>
      </c>
    </row>
    <row r="42" spans="1:9" ht="47.25">
      <c r="A42" s="29" t="s">
        <v>59</v>
      </c>
      <c r="B42" s="26" t="s">
        <v>105</v>
      </c>
      <c r="C42" s="20" t="s">
        <v>10</v>
      </c>
      <c r="D42" s="24" t="s">
        <v>11</v>
      </c>
      <c r="E42" s="23"/>
      <c r="F42" s="24">
        <v>1</v>
      </c>
      <c r="G42" s="23"/>
      <c r="H42" s="23"/>
      <c r="I42" s="1">
        <f t="shared" si="1"/>
        <v>1</v>
      </c>
    </row>
    <row r="43" spans="1:9" ht="78.75">
      <c r="A43" s="29" t="s">
        <v>60</v>
      </c>
      <c r="B43" s="26" t="s">
        <v>269</v>
      </c>
      <c r="C43" s="20" t="s">
        <v>10</v>
      </c>
      <c r="D43" s="24" t="s">
        <v>11</v>
      </c>
      <c r="E43" s="23"/>
      <c r="F43" s="24">
        <v>1</v>
      </c>
      <c r="G43" s="23"/>
      <c r="H43" s="23"/>
      <c r="I43" s="1">
        <f t="shared" si="1"/>
        <v>1</v>
      </c>
    </row>
    <row r="44" spans="1:9" ht="47.25">
      <c r="A44" s="29" t="s">
        <v>61</v>
      </c>
      <c r="B44" s="26" t="s">
        <v>111</v>
      </c>
      <c r="C44" s="20" t="s">
        <v>10</v>
      </c>
      <c r="D44" s="24" t="s">
        <v>11</v>
      </c>
      <c r="E44" s="23"/>
      <c r="F44" s="24"/>
      <c r="G44" s="24">
        <v>1</v>
      </c>
      <c r="H44" s="23"/>
      <c r="I44" s="1">
        <f t="shared" si="1"/>
        <v>1</v>
      </c>
    </row>
    <row r="45" spans="1:9" ht="31.5">
      <c r="A45" s="29" t="s">
        <v>62</v>
      </c>
      <c r="B45" s="26" t="s">
        <v>112</v>
      </c>
      <c r="C45" s="20" t="s">
        <v>10</v>
      </c>
      <c r="D45" s="24" t="s">
        <v>11</v>
      </c>
      <c r="E45" s="23"/>
      <c r="F45" s="24"/>
      <c r="G45" s="24">
        <v>1</v>
      </c>
      <c r="H45" s="23"/>
      <c r="I45" s="1">
        <f t="shared" si="1"/>
        <v>1</v>
      </c>
    </row>
    <row r="46" spans="1:9" ht="47.25">
      <c r="A46" s="29" t="s">
        <v>63</v>
      </c>
      <c r="B46" s="26" t="s">
        <v>110</v>
      </c>
      <c r="C46" s="20" t="s">
        <v>10</v>
      </c>
      <c r="D46" s="24" t="s">
        <v>11</v>
      </c>
      <c r="E46" s="23"/>
      <c r="F46" s="24"/>
      <c r="G46" s="24">
        <v>1</v>
      </c>
      <c r="H46" s="23"/>
      <c r="I46" s="1">
        <f t="shared" si="1"/>
        <v>1</v>
      </c>
    </row>
    <row r="47" spans="1:9" ht="47.25">
      <c r="A47" s="29" t="s">
        <v>64</v>
      </c>
      <c r="B47" s="26" t="s">
        <v>113</v>
      </c>
      <c r="C47" s="20" t="s">
        <v>10</v>
      </c>
      <c r="D47" s="24" t="s">
        <v>11</v>
      </c>
      <c r="E47" s="23"/>
      <c r="F47" s="24"/>
      <c r="G47" s="24">
        <v>1</v>
      </c>
      <c r="H47" s="23"/>
      <c r="I47" s="1">
        <f t="shared" si="1"/>
        <v>1</v>
      </c>
    </row>
    <row r="48" spans="1:9" ht="78.75">
      <c r="A48" s="29" t="s">
        <v>65</v>
      </c>
      <c r="B48" s="26" t="s">
        <v>166</v>
      </c>
      <c r="C48" s="20" t="s">
        <v>199</v>
      </c>
      <c r="D48" s="24" t="s">
        <v>11</v>
      </c>
      <c r="E48" s="23"/>
      <c r="F48" s="24">
        <v>1</v>
      </c>
      <c r="G48" s="23"/>
      <c r="H48" s="23"/>
      <c r="I48" s="1">
        <f t="shared" si="1"/>
        <v>1</v>
      </c>
    </row>
    <row r="49" spans="1:9" ht="63">
      <c r="A49" s="29" t="s">
        <v>66</v>
      </c>
      <c r="B49" s="26" t="s">
        <v>114</v>
      </c>
      <c r="C49" s="20" t="s">
        <v>199</v>
      </c>
      <c r="D49" s="24" t="s">
        <v>11</v>
      </c>
      <c r="E49" s="23"/>
      <c r="F49" s="24">
        <v>1</v>
      </c>
      <c r="G49" s="23"/>
      <c r="H49" s="23"/>
      <c r="I49" s="1">
        <f t="shared" si="1"/>
        <v>1</v>
      </c>
    </row>
    <row r="50" spans="1:9" ht="47.25">
      <c r="A50" s="29" t="s">
        <v>94</v>
      </c>
      <c r="B50" s="26" t="s">
        <v>167</v>
      </c>
      <c r="C50" s="20" t="s">
        <v>10</v>
      </c>
      <c r="D50" s="24" t="s">
        <v>11</v>
      </c>
      <c r="E50" s="23"/>
      <c r="F50" s="24">
        <v>1</v>
      </c>
      <c r="G50" s="23"/>
      <c r="H50" s="23"/>
      <c r="I50" s="1">
        <f t="shared" si="1"/>
        <v>1</v>
      </c>
    </row>
    <row r="51" spans="1:9" ht="78.75">
      <c r="A51" s="29" t="s">
        <v>95</v>
      </c>
      <c r="B51" s="26" t="s">
        <v>165</v>
      </c>
      <c r="C51" s="20" t="s">
        <v>199</v>
      </c>
      <c r="D51" s="24" t="s">
        <v>11</v>
      </c>
      <c r="E51" s="23"/>
      <c r="F51" s="24">
        <v>1</v>
      </c>
      <c r="G51" s="23"/>
      <c r="H51" s="23"/>
      <c r="I51" s="1">
        <f t="shared" si="1"/>
        <v>1</v>
      </c>
    </row>
    <row r="52" spans="1:9" ht="47.25">
      <c r="A52" s="29" t="s">
        <v>137</v>
      </c>
      <c r="B52" s="26" t="s">
        <v>120</v>
      </c>
      <c r="C52" s="20" t="s">
        <v>10</v>
      </c>
      <c r="D52" s="24" t="s">
        <v>11</v>
      </c>
      <c r="E52" s="23"/>
      <c r="F52" s="24">
        <v>1</v>
      </c>
      <c r="G52" s="23"/>
      <c r="H52" s="23"/>
      <c r="I52" s="1">
        <f t="shared" si="1"/>
        <v>1</v>
      </c>
    </row>
    <row r="53" spans="1:9" ht="63">
      <c r="A53" s="29" t="s">
        <v>138</v>
      </c>
      <c r="B53" s="26" t="s">
        <v>124</v>
      </c>
      <c r="C53" s="20" t="s">
        <v>10</v>
      </c>
      <c r="D53" s="24" t="s">
        <v>11</v>
      </c>
      <c r="E53" s="23"/>
      <c r="F53" s="24">
        <v>1</v>
      </c>
      <c r="G53" s="23"/>
      <c r="H53" s="23"/>
      <c r="I53" s="1">
        <f t="shared" si="1"/>
        <v>1</v>
      </c>
    </row>
    <row r="54" spans="1:9" ht="47.25">
      <c r="A54" s="29" t="s">
        <v>139</v>
      </c>
      <c r="B54" s="26" t="s">
        <v>164</v>
      </c>
      <c r="C54" s="20" t="s">
        <v>10</v>
      </c>
      <c r="D54" s="24" t="s">
        <v>11</v>
      </c>
      <c r="E54" s="23"/>
      <c r="F54" s="24">
        <v>1</v>
      </c>
      <c r="G54" s="23"/>
      <c r="H54" s="23"/>
      <c r="I54" s="1">
        <f t="shared" si="1"/>
        <v>1</v>
      </c>
    </row>
    <row r="55" spans="1:9" ht="47.25">
      <c r="A55" s="29" t="s">
        <v>140</v>
      </c>
      <c r="B55" s="26" t="s">
        <v>125</v>
      </c>
      <c r="C55" s="20" t="s">
        <v>10</v>
      </c>
      <c r="D55" s="24" t="s">
        <v>11</v>
      </c>
      <c r="E55" s="23"/>
      <c r="F55" s="24">
        <v>1</v>
      </c>
      <c r="G55" s="23"/>
      <c r="H55" s="23"/>
      <c r="I55" s="1">
        <f t="shared" si="1"/>
        <v>1</v>
      </c>
    </row>
    <row r="56" spans="1:9" ht="47.25">
      <c r="A56" s="29" t="s">
        <v>141</v>
      </c>
      <c r="B56" s="26" t="s">
        <v>126</v>
      </c>
      <c r="C56" s="20" t="s">
        <v>10</v>
      </c>
      <c r="D56" s="24" t="s">
        <v>11</v>
      </c>
      <c r="E56" s="23"/>
      <c r="F56" s="24">
        <v>1</v>
      </c>
      <c r="G56" s="23"/>
      <c r="H56" s="23"/>
      <c r="I56" s="1">
        <f t="shared" si="1"/>
        <v>1</v>
      </c>
    </row>
    <row r="57" spans="1:9" ht="31.5">
      <c r="A57" s="29" t="s">
        <v>142</v>
      </c>
      <c r="B57" s="26" t="s">
        <v>128</v>
      </c>
      <c r="C57" s="20" t="s">
        <v>10</v>
      </c>
      <c r="D57" s="24" t="s">
        <v>11</v>
      </c>
      <c r="E57" s="23"/>
      <c r="F57" s="24">
        <v>1</v>
      </c>
      <c r="G57" s="23"/>
      <c r="H57" s="23"/>
      <c r="I57" s="1">
        <f t="shared" si="1"/>
        <v>1</v>
      </c>
    </row>
    <row r="58" spans="1:9" ht="47.25">
      <c r="A58" s="29" t="s">
        <v>143</v>
      </c>
      <c r="B58" s="26" t="s">
        <v>129</v>
      </c>
      <c r="C58" s="20" t="s">
        <v>10</v>
      </c>
      <c r="D58" s="24" t="s">
        <v>11</v>
      </c>
      <c r="E58" s="23"/>
      <c r="F58" s="24">
        <v>1</v>
      </c>
      <c r="G58" s="23"/>
      <c r="H58" s="23"/>
      <c r="I58" s="1">
        <f t="shared" si="1"/>
        <v>1</v>
      </c>
    </row>
    <row r="59" spans="1:9" ht="110.25">
      <c r="A59" s="29" t="s">
        <v>144</v>
      </c>
      <c r="B59" s="26" t="s">
        <v>130</v>
      </c>
      <c r="C59" s="20" t="s">
        <v>10</v>
      </c>
      <c r="D59" s="24" t="s">
        <v>11</v>
      </c>
      <c r="E59" s="23"/>
      <c r="F59" s="24">
        <v>1</v>
      </c>
      <c r="G59" s="23"/>
      <c r="H59" s="23"/>
      <c r="I59" s="1">
        <f t="shared" si="1"/>
        <v>1</v>
      </c>
    </row>
    <row r="60" spans="1:9" ht="126">
      <c r="A60" s="29" t="s">
        <v>145</v>
      </c>
      <c r="B60" s="26" t="s">
        <v>122</v>
      </c>
      <c r="C60" s="20" t="s">
        <v>199</v>
      </c>
      <c r="D60" s="24" t="s">
        <v>11</v>
      </c>
      <c r="E60" s="23"/>
      <c r="F60" s="24">
        <v>1</v>
      </c>
      <c r="G60" s="23"/>
      <c r="H60" s="23"/>
      <c r="I60" s="1">
        <f t="shared" si="1"/>
        <v>1</v>
      </c>
    </row>
    <row r="61" spans="1:9" ht="126">
      <c r="A61" s="29" t="s">
        <v>146</v>
      </c>
      <c r="B61" s="26" t="s">
        <v>36</v>
      </c>
      <c r="C61" s="20" t="s">
        <v>10</v>
      </c>
      <c r="D61" s="24" t="s">
        <v>11</v>
      </c>
      <c r="E61" s="23"/>
      <c r="F61" s="24">
        <v>1</v>
      </c>
      <c r="G61" s="23"/>
      <c r="H61" s="23"/>
      <c r="I61" s="1">
        <f t="shared" si="1"/>
        <v>1</v>
      </c>
    </row>
    <row r="62" spans="1:9" ht="78.75">
      <c r="A62" s="29" t="s">
        <v>147</v>
      </c>
      <c r="B62" s="30" t="s">
        <v>79</v>
      </c>
      <c r="C62" s="20" t="s">
        <v>199</v>
      </c>
      <c r="D62" s="24" t="s">
        <v>11</v>
      </c>
      <c r="E62" s="23"/>
      <c r="F62" s="24">
        <v>1</v>
      </c>
      <c r="G62" s="23"/>
      <c r="H62" s="23"/>
      <c r="I62" s="1">
        <f t="shared" si="1"/>
        <v>1</v>
      </c>
    </row>
    <row r="63" spans="1:9" ht="78.75">
      <c r="A63" s="29" t="s">
        <v>148</v>
      </c>
      <c r="B63" s="30" t="s">
        <v>86</v>
      </c>
      <c r="C63" s="20" t="s">
        <v>10</v>
      </c>
      <c r="D63" s="24" t="s">
        <v>11</v>
      </c>
      <c r="E63" s="23"/>
      <c r="F63" s="24"/>
      <c r="G63" s="24">
        <v>1</v>
      </c>
      <c r="H63" s="23"/>
      <c r="I63" s="1">
        <f t="shared" si="1"/>
        <v>1</v>
      </c>
    </row>
    <row r="64" spans="1:9" ht="110.25">
      <c r="A64" s="29" t="s">
        <v>149</v>
      </c>
      <c r="B64" s="30" t="s">
        <v>101</v>
      </c>
      <c r="C64" s="20" t="s">
        <v>10</v>
      </c>
      <c r="D64" s="24" t="s">
        <v>11</v>
      </c>
      <c r="E64" s="23"/>
      <c r="F64" s="24"/>
      <c r="G64" s="24">
        <v>1</v>
      </c>
      <c r="H64" s="23"/>
      <c r="I64" s="1">
        <f t="shared" si="1"/>
        <v>1</v>
      </c>
    </row>
    <row r="65" spans="1:9" ht="63">
      <c r="A65" s="29" t="s">
        <v>150</v>
      </c>
      <c r="B65" s="26" t="s">
        <v>14</v>
      </c>
      <c r="C65" s="20" t="s">
        <v>199</v>
      </c>
      <c r="D65" s="24" t="s">
        <v>11</v>
      </c>
      <c r="E65" s="23"/>
      <c r="F65" s="24">
        <v>1</v>
      </c>
      <c r="G65" s="23"/>
      <c r="H65" s="23"/>
      <c r="I65" s="1">
        <f t="shared" si="1"/>
        <v>1</v>
      </c>
    </row>
    <row r="66" spans="1:9" ht="67.5" customHeight="1">
      <c r="A66" s="29" t="s">
        <v>151</v>
      </c>
      <c r="B66" s="26" t="s">
        <v>241</v>
      </c>
      <c r="C66" s="20" t="s">
        <v>10</v>
      </c>
      <c r="D66" s="24" t="s">
        <v>11</v>
      </c>
      <c r="E66" s="23"/>
      <c r="F66" s="24"/>
      <c r="G66" s="24">
        <v>1</v>
      </c>
      <c r="H66" s="23"/>
      <c r="I66" s="1">
        <f t="shared" si="1"/>
        <v>1</v>
      </c>
    </row>
    <row r="67" spans="1:9" ht="67.5" customHeight="1">
      <c r="A67" s="29" t="s">
        <v>252</v>
      </c>
      <c r="B67" s="26" t="s">
        <v>247</v>
      </c>
      <c r="C67" s="20" t="s">
        <v>10</v>
      </c>
      <c r="D67" s="24" t="s">
        <v>11</v>
      </c>
      <c r="E67" s="23"/>
      <c r="F67" s="24">
        <v>1</v>
      </c>
      <c r="G67" s="24"/>
      <c r="H67" s="23"/>
      <c r="I67" s="1">
        <f t="shared" si="1"/>
        <v>1</v>
      </c>
    </row>
    <row r="68" spans="1:9" ht="67.5" customHeight="1">
      <c r="A68" s="29" t="s">
        <v>253</v>
      </c>
      <c r="B68" s="26" t="s">
        <v>248</v>
      </c>
      <c r="C68" s="20" t="s">
        <v>10</v>
      </c>
      <c r="D68" s="24" t="s">
        <v>11</v>
      </c>
      <c r="E68" s="23"/>
      <c r="F68" s="24">
        <v>1</v>
      </c>
      <c r="G68" s="24"/>
      <c r="H68" s="23"/>
      <c r="I68" s="1">
        <f t="shared" si="1"/>
        <v>1</v>
      </c>
    </row>
    <row r="69" spans="1:9" ht="67.5" customHeight="1">
      <c r="A69" s="29" t="s">
        <v>254</v>
      </c>
      <c r="B69" s="26" t="s">
        <v>249</v>
      </c>
      <c r="C69" s="20" t="s">
        <v>10</v>
      </c>
      <c r="D69" s="24" t="s">
        <v>11</v>
      </c>
      <c r="E69" s="23"/>
      <c r="F69" s="24">
        <v>1</v>
      </c>
      <c r="G69" s="24"/>
      <c r="H69" s="23"/>
      <c r="I69" s="1">
        <f t="shared" si="1"/>
        <v>1</v>
      </c>
    </row>
    <row r="70" spans="1:9" ht="67.5" customHeight="1">
      <c r="A70" s="29" t="s">
        <v>255</v>
      </c>
      <c r="B70" s="26" t="s">
        <v>250</v>
      </c>
      <c r="C70" s="20" t="s">
        <v>10</v>
      </c>
      <c r="D70" s="24" t="s">
        <v>11</v>
      </c>
      <c r="E70" s="23"/>
      <c r="F70" s="24">
        <v>1</v>
      </c>
      <c r="G70" s="24"/>
      <c r="H70" s="23"/>
      <c r="I70" s="1">
        <f t="shared" si="1"/>
        <v>1</v>
      </c>
    </row>
    <row r="71" spans="1:9" ht="67.5" customHeight="1">
      <c r="A71" s="29" t="s">
        <v>256</v>
      </c>
      <c r="B71" s="26" t="s">
        <v>251</v>
      </c>
      <c r="C71" s="20" t="s">
        <v>10</v>
      </c>
      <c r="D71" s="24" t="s">
        <v>11</v>
      </c>
      <c r="E71" s="23"/>
      <c r="F71" s="24">
        <v>1</v>
      </c>
      <c r="G71" s="24"/>
      <c r="H71" s="23"/>
      <c r="I71" s="1">
        <f t="shared" si="1"/>
        <v>1</v>
      </c>
    </row>
    <row r="72" spans="1:9" ht="15.75">
      <c r="A72" s="29" t="s">
        <v>264</v>
      </c>
      <c r="B72" s="26" t="s">
        <v>265</v>
      </c>
      <c r="C72" s="20"/>
      <c r="D72" s="24"/>
      <c r="E72" s="23"/>
      <c r="F72" s="24"/>
      <c r="G72" s="24"/>
      <c r="H72" s="23"/>
      <c r="I72" s="24"/>
    </row>
    <row r="73" spans="1:9" ht="31.5" customHeight="1">
      <c r="A73" s="29" t="s">
        <v>159</v>
      </c>
      <c r="B73" s="34" t="s">
        <v>160</v>
      </c>
      <c r="C73" s="34"/>
      <c r="D73" s="1" t="s">
        <v>9</v>
      </c>
      <c r="E73" s="16">
        <v>42</v>
      </c>
      <c r="F73" s="16">
        <v>43</v>
      </c>
      <c r="G73" s="16">
        <v>53</v>
      </c>
      <c r="H73" s="16">
        <v>55</v>
      </c>
      <c r="I73" s="16">
        <v>100</v>
      </c>
    </row>
    <row r="74" spans="1:9" ht="31.5" customHeight="1">
      <c r="A74" s="29"/>
      <c r="B74" s="33" t="s">
        <v>161</v>
      </c>
      <c r="C74" s="33"/>
      <c r="D74" s="2" t="s">
        <v>11</v>
      </c>
      <c r="E74" s="3">
        <v>33</v>
      </c>
      <c r="F74" s="3">
        <f>SUM(F75:F89)</f>
        <v>31</v>
      </c>
      <c r="G74" s="3">
        <f>SUM(G75:G89)</f>
        <v>2</v>
      </c>
      <c r="H74" s="3">
        <f>SUM(H75:H89)</f>
        <v>0</v>
      </c>
      <c r="I74" s="1">
        <f>SUM(E74:H74)</f>
        <v>66</v>
      </c>
    </row>
    <row r="75" spans="1:9" ht="63">
      <c r="A75" s="29" t="s">
        <v>40</v>
      </c>
      <c r="B75" s="26" t="s">
        <v>78</v>
      </c>
      <c r="C75" s="20" t="s">
        <v>199</v>
      </c>
      <c r="D75" s="24" t="s">
        <v>11</v>
      </c>
      <c r="E75" s="23"/>
      <c r="F75" s="24">
        <v>1</v>
      </c>
      <c r="G75" s="23"/>
      <c r="H75" s="23"/>
      <c r="I75" s="1">
        <f t="shared" ref="I75:I89" si="2">SUM(E75:H75)</f>
        <v>1</v>
      </c>
    </row>
    <row r="76" spans="1:9" ht="63">
      <c r="A76" s="29" t="s">
        <v>41</v>
      </c>
      <c r="B76" s="26" t="s">
        <v>83</v>
      </c>
      <c r="C76" s="20" t="s">
        <v>199</v>
      </c>
      <c r="D76" s="24" t="s">
        <v>11</v>
      </c>
      <c r="E76" s="23"/>
      <c r="F76" s="24">
        <v>1</v>
      </c>
      <c r="G76" s="23"/>
      <c r="H76" s="23"/>
      <c r="I76" s="1">
        <f t="shared" si="2"/>
        <v>1</v>
      </c>
    </row>
    <row r="77" spans="1:9" ht="63">
      <c r="A77" s="29" t="s">
        <v>67</v>
      </c>
      <c r="B77" s="26" t="s">
        <v>15</v>
      </c>
      <c r="C77" s="20" t="s">
        <v>199</v>
      </c>
      <c r="D77" s="24" t="s">
        <v>11</v>
      </c>
      <c r="E77" s="23"/>
      <c r="F77" s="24">
        <v>1</v>
      </c>
      <c r="G77" s="23"/>
      <c r="H77" s="23"/>
      <c r="I77" s="1">
        <f t="shared" si="2"/>
        <v>1</v>
      </c>
    </row>
    <row r="78" spans="1:9" ht="63">
      <c r="A78" s="29" t="s">
        <v>68</v>
      </c>
      <c r="B78" s="26" t="s">
        <v>172</v>
      </c>
      <c r="C78" s="20" t="s">
        <v>199</v>
      </c>
      <c r="D78" s="24" t="s">
        <v>11</v>
      </c>
      <c r="E78" s="23"/>
      <c r="F78" s="24">
        <v>1</v>
      </c>
      <c r="G78" s="23"/>
      <c r="H78" s="23"/>
      <c r="I78" s="1">
        <f t="shared" si="2"/>
        <v>1</v>
      </c>
    </row>
    <row r="79" spans="1:9" ht="31.5">
      <c r="A79" s="29" t="s">
        <v>69</v>
      </c>
      <c r="B79" s="26" t="s">
        <v>173</v>
      </c>
      <c r="C79" s="20" t="s">
        <v>10</v>
      </c>
      <c r="D79" s="24" t="s">
        <v>11</v>
      </c>
      <c r="E79" s="23"/>
      <c r="F79" s="24"/>
      <c r="G79" s="25">
        <v>1</v>
      </c>
      <c r="H79" s="23"/>
      <c r="I79" s="1">
        <f t="shared" si="2"/>
        <v>1</v>
      </c>
    </row>
    <row r="80" spans="1:9" ht="78.75">
      <c r="A80" s="29" t="s">
        <v>70</v>
      </c>
      <c r="B80" s="26" t="s">
        <v>168</v>
      </c>
      <c r="C80" s="20" t="s">
        <v>199</v>
      </c>
      <c r="D80" s="24" t="s">
        <v>11</v>
      </c>
      <c r="E80" s="23"/>
      <c r="F80" s="24">
        <v>1</v>
      </c>
      <c r="G80" s="23"/>
      <c r="H80" s="23"/>
      <c r="I80" s="1">
        <f t="shared" si="2"/>
        <v>1</v>
      </c>
    </row>
    <row r="81" spans="1:9" ht="94.5">
      <c r="A81" s="29" t="s">
        <v>71</v>
      </c>
      <c r="B81" s="30" t="s">
        <v>205</v>
      </c>
      <c r="C81" s="20" t="s">
        <v>199</v>
      </c>
      <c r="D81" s="24" t="s">
        <v>11</v>
      </c>
      <c r="E81" s="23"/>
      <c r="F81" s="24">
        <v>1</v>
      </c>
      <c r="G81" s="23"/>
      <c r="H81" s="23"/>
      <c r="I81" s="1">
        <f t="shared" si="2"/>
        <v>1</v>
      </c>
    </row>
    <row r="82" spans="1:9" ht="78.75">
      <c r="A82" s="29" t="s">
        <v>72</v>
      </c>
      <c r="B82" s="30" t="s">
        <v>206</v>
      </c>
      <c r="C82" s="20" t="s">
        <v>10</v>
      </c>
      <c r="D82" s="24" t="s">
        <v>11</v>
      </c>
      <c r="E82" s="23"/>
      <c r="F82" s="24">
        <v>1</v>
      </c>
      <c r="G82" s="23"/>
      <c r="H82" s="23"/>
      <c r="I82" s="1">
        <f t="shared" si="2"/>
        <v>1</v>
      </c>
    </row>
    <row r="83" spans="1:9" ht="94.5">
      <c r="A83" s="29" t="s">
        <v>73</v>
      </c>
      <c r="B83" s="30" t="s">
        <v>207</v>
      </c>
      <c r="C83" s="20" t="s">
        <v>199</v>
      </c>
      <c r="D83" s="24" t="s">
        <v>11</v>
      </c>
      <c r="E83" s="23"/>
      <c r="F83" s="24">
        <v>1</v>
      </c>
      <c r="G83" s="23"/>
      <c r="H83" s="23"/>
      <c r="I83" s="1">
        <f t="shared" si="2"/>
        <v>1</v>
      </c>
    </row>
    <row r="84" spans="1:9" ht="78.75">
      <c r="A84" s="29" t="s">
        <v>74</v>
      </c>
      <c r="B84" s="30" t="s">
        <v>208</v>
      </c>
      <c r="C84" s="20" t="s">
        <v>10</v>
      </c>
      <c r="D84" s="24" t="s">
        <v>11</v>
      </c>
      <c r="E84" s="23"/>
      <c r="F84" s="24">
        <v>1</v>
      </c>
      <c r="G84" s="23"/>
      <c r="H84" s="23"/>
      <c r="I84" s="1">
        <f t="shared" si="2"/>
        <v>1</v>
      </c>
    </row>
    <row r="85" spans="1:9" ht="63">
      <c r="A85" s="29" t="s">
        <v>87</v>
      </c>
      <c r="B85" s="30" t="s">
        <v>84</v>
      </c>
      <c r="C85" s="20" t="s">
        <v>199</v>
      </c>
      <c r="D85" s="24" t="s">
        <v>11</v>
      </c>
      <c r="E85" s="23"/>
      <c r="F85" s="24">
        <v>19</v>
      </c>
      <c r="G85" s="23"/>
      <c r="H85" s="23"/>
      <c r="I85" s="1">
        <f t="shared" si="2"/>
        <v>19</v>
      </c>
    </row>
    <row r="86" spans="1:9" ht="78.75">
      <c r="A86" s="29" t="s">
        <v>88</v>
      </c>
      <c r="B86" s="30" t="s">
        <v>200</v>
      </c>
      <c r="C86" s="20" t="s">
        <v>10</v>
      </c>
      <c r="D86" s="24" t="s">
        <v>11</v>
      </c>
      <c r="E86" s="23"/>
      <c r="F86" s="24"/>
      <c r="G86" s="24">
        <v>1</v>
      </c>
      <c r="H86" s="23"/>
      <c r="I86" s="1">
        <f t="shared" si="2"/>
        <v>1</v>
      </c>
    </row>
    <row r="87" spans="1:9" ht="94.5">
      <c r="A87" s="29" t="s">
        <v>89</v>
      </c>
      <c r="B87" s="30" t="s">
        <v>242</v>
      </c>
      <c r="C87" s="20" t="s">
        <v>199</v>
      </c>
      <c r="D87" s="24" t="s">
        <v>11</v>
      </c>
      <c r="E87" s="23"/>
      <c r="F87" s="24">
        <v>1</v>
      </c>
      <c r="G87" s="23"/>
      <c r="H87" s="23"/>
      <c r="I87" s="1">
        <f t="shared" si="2"/>
        <v>1</v>
      </c>
    </row>
    <row r="88" spans="1:9" ht="78.75">
      <c r="A88" s="29" t="s">
        <v>90</v>
      </c>
      <c r="B88" s="30" t="s">
        <v>243</v>
      </c>
      <c r="C88" s="20" t="s">
        <v>10</v>
      </c>
      <c r="D88" s="24" t="s">
        <v>11</v>
      </c>
      <c r="E88" s="23"/>
      <c r="F88" s="24">
        <v>1</v>
      </c>
      <c r="G88" s="23"/>
      <c r="H88" s="23"/>
      <c r="I88" s="1">
        <f t="shared" si="2"/>
        <v>1</v>
      </c>
    </row>
    <row r="89" spans="1:9" ht="78.75">
      <c r="A89" s="29" t="s">
        <v>201</v>
      </c>
      <c r="B89" s="30" t="s">
        <v>258</v>
      </c>
      <c r="C89" s="20" t="s">
        <v>199</v>
      </c>
      <c r="D89" s="24" t="s">
        <v>11</v>
      </c>
      <c r="E89" s="23"/>
      <c r="F89" s="24">
        <v>1</v>
      </c>
      <c r="G89" s="23"/>
      <c r="H89" s="23"/>
      <c r="I89" s="1">
        <f t="shared" si="2"/>
        <v>1</v>
      </c>
    </row>
    <row r="90" spans="1:9" ht="15.75">
      <c r="A90" s="29" t="s">
        <v>262</v>
      </c>
      <c r="B90" s="30" t="s">
        <v>263</v>
      </c>
      <c r="C90" s="20"/>
      <c r="D90" s="24"/>
      <c r="E90" s="23"/>
      <c r="F90" s="24"/>
      <c r="G90" s="23"/>
      <c r="H90" s="23"/>
      <c r="I90" s="24"/>
    </row>
    <row r="91" spans="1:9" ht="31.5" customHeight="1">
      <c r="A91" s="29" t="s">
        <v>157</v>
      </c>
      <c r="B91" s="34" t="s">
        <v>153</v>
      </c>
      <c r="C91" s="34"/>
      <c r="D91" s="1" t="s">
        <v>9</v>
      </c>
      <c r="E91" s="16">
        <v>99.8</v>
      </c>
      <c r="F91" s="16">
        <v>99.7</v>
      </c>
      <c r="G91" s="16">
        <v>99.8</v>
      </c>
      <c r="H91" s="16">
        <v>99.9</v>
      </c>
      <c r="I91" s="16">
        <v>100</v>
      </c>
    </row>
    <row r="92" spans="1:9" ht="31.5" customHeight="1">
      <c r="A92" s="29"/>
      <c r="B92" s="33" t="s">
        <v>156</v>
      </c>
      <c r="C92" s="33"/>
      <c r="D92" s="2" t="s">
        <v>11</v>
      </c>
      <c r="E92" s="1">
        <v>1</v>
      </c>
      <c r="F92" s="3">
        <f>F93</f>
        <v>1</v>
      </c>
      <c r="G92" s="3">
        <f>G93</f>
        <v>0</v>
      </c>
      <c r="H92" s="3">
        <f>H93</f>
        <v>0</v>
      </c>
      <c r="I92" s="1">
        <f t="shared" ref="I92:I98" si="3">SUM(E92:H92)</f>
        <v>2</v>
      </c>
    </row>
    <row r="93" spans="1:9" ht="63">
      <c r="A93" s="29" t="s">
        <v>152</v>
      </c>
      <c r="B93" s="30" t="s">
        <v>109</v>
      </c>
      <c r="C93" s="20" t="s">
        <v>199</v>
      </c>
      <c r="D93" s="24" t="s">
        <v>11</v>
      </c>
      <c r="E93" s="23"/>
      <c r="F93" s="24">
        <v>1</v>
      </c>
      <c r="G93" s="23"/>
      <c r="H93" s="23"/>
      <c r="I93" s="1">
        <f t="shared" si="3"/>
        <v>1</v>
      </c>
    </row>
    <row r="94" spans="1:9" ht="31.5">
      <c r="A94" s="29" t="s">
        <v>195</v>
      </c>
      <c r="B94" s="26" t="s">
        <v>186</v>
      </c>
      <c r="C94" s="20"/>
      <c r="D94" s="24"/>
      <c r="E94" s="24">
        <v>0</v>
      </c>
      <c r="F94" s="24">
        <f>SUM(F95:F98)</f>
        <v>4</v>
      </c>
      <c r="G94" s="24">
        <f>SUM(G95:G98)</f>
        <v>0</v>
      </c>
      <c r="H94" s="24">
        <f>SUM(H95:H98)</f>
        <v>0</v>
      </c>
      <c r="I94" s="1">
        <f t="shared" si="3"/>
        <v>4</v>
      </c>
    </row>
    <row r="95" spans="1:9" ht="94.5">
      <c r="A95" s="29" t="s">
        <v>196</v>
      </c>
      <c r="B95" s="26" t="s">
        <v>216</v>
      </c>
      <c r="C95" s="20" t="s">
        <v>10</v>
      </c>
      <c r="D95" s="24" t="s">
        <v>11</v>
      </c>
      <c r="E95" s="23"/>
      <c r="F95" s="24">
        <v>1</v>
      </c>
      <c r="G95" s="23"/>
      <c r="H95" s="23"/>
      <c r="I95" s="1">
        <f t="shared" si="3"/>
        <v>1</v>
      </c>
    </row>
    <row r="96" spans="1:9" ht="110.25">
      <c r="A96" s="29" t="s">
        <v>202</v>
      </c>
      <c r="B96" s="26" t="s">
        <v>236</v>
      </c>
      <c r="C96" s="20" t="s">
        <v>10</v>
      </c>
      <c r="D96" s="24" t="s">
        <v>11</v>
      </c>
      <c r="E96" s="23"/>
      <c r="F96" s="24">
        <v>1</v>
      </c>
      <c r="G96" s="23"/>
      <c r="H96" s="23"/>
      <c r="I96" s="1">
        <f t="shared" si="3"/>
        <v>1</v>
      </c>
    </row>
    <row r="97" spans="1:9" ht="63">
      <c r="A97" s="29" t="s">
        <v>209</v>
      </c>
      <c r="B97" s="26" t="s">
        <v>197</v>
      </c>
      <c r="C97" s="20" t="s">
        <v>10</v>
      </c>
      <c r="D97" s="24" t="s">
        <v>11</v>
      </c>
      <c r="E97" s="23"/>
      <c r="F97" s="24">
        <v>1</v>
      </c>
      <c r="G97" s="23"/>
      <c r="H97" s="23"/>
      <c r="I97" s="1">
        <f t="shared" si="3"/>
        <v>1</v>
      </c>
    </row>
    <row r="98" spans="1:9" ht="47.25">
      <c r="A98" s="29" t="s">
        <v>235</v>
      </c>
      <c r="B98" s="26" t="s">
        <v>234</v>
      </c>
      <c r="C98" s="20" t="s">
        <v>210</v>
      </c>
      <c r="D98" s="24" t="s">
        <v>11</v>
      </c>
      <c r="E98" s="23"/>
      <c r="F98" s="24">
        <v>1</v>
      </c>
      <c r="G98" s="23"/>
      <c r="H98" s="23"/>
      <c r="I98" s="1">
        <f t="shared" si="3"/>
        <v>1</v>
      </c>
    </row>
  </sheetData>
  <autoFilter ref="A6:I6"/>
  <mergeCells count="10">
    <mergeCell ref="A3:I3"/>
    <mergeCell ref="B74:C74"/>
    <mergeCell ref="B91:C91"/>
    <mergeCell ref="B92:C92"/>
    <mergeCell ref="B8:C8"/>
    <mergeCell ref="B9:C9"/>
    <mergeCell ref="B10:C10"/>
    <mergeCell ref="B38:C38"/>
    <mergeCell ref="B39:C39"/>
    <mergeCell ref="B73:C73"/>
  </mergeCells>
  <phoneticPr fontId="0" type="noConversion"/>
  <pageMargins left="1.1811023622047245" right="0.59055118110236227" top="0.78740157480314965" bottom="0.78740157480314965" header="0.39370078740157483" footer="0.19685039370078741"/>
  <pageSetup paperSize="9" scale="59" firstPageNumber="9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4"/>
  <sheetViews>
    <sheetView tabSelected="1" view="pageBreakPreview" zoomScale="90" zoomScaleNormal="90" zoomScaleSheetLayoutView="90" workbookViewId="0">
      <pane xSplit="3" ySplit="7" topLeftCell="D386" activePane="bottomRight" state="frozen"/>
      <selection activeCell="I6" sqref="A5:I6"/>
      <selection pane="topRight" activeCell="I6" sqref="A5:I6"/>
      <selection pane="bottomLeft" activeCell="I6" sqref="A5:I6"/>
      <selection pane="bottomRight" activeCell="J398" sqref="J398:J402"/>
    </sheetView>
  </sheetViews>
  <sheetFormatPr defaultRowHeight="15.75"/>
  <cols>
    <col min="1" max="1" width="8.85546875" style="22" customWidth="1"/>
    <col min="2" max="2" width="50.5703125" style="6" customWidth="1"/>
    <col min="3" max="3" width="17.7109375" style="6" customWidth="1"/>
    <col min="4" max="4" width="15.140625" style="6" customWidth="1"/>
    <col min="5" max="5" width="21.42578125" style="6" customWidth="1"/>
    <col min="6" max="6" width="20.42578125" style="6" customWidth="1"/>
    <col min="7" max="7" width="17.85546875" style="6" customWidth="1"/>
    <col min="8" max="8" width="19" style="6" customWidth="1"/>
    <col min="9" max="9" width="12.140625" style="6" customWidth="1"/>
    <col min="10" max="10" width="21.140625" style="21" customWidth="1"/>
    <col min="11" max="11" width="14.42578125" style="4" bestFit="1" customWidth="1"/>
    <col min="12" max="12" width="12.7109375" style="4" bestFit="1" customWidth="1"/>
    <col min="13" max="13" width="13" style="4" customWidth="1"/>
    <col min="14" max="14" width="11.140625" style="4" bestFit="1" customWidth="1"/>
    <col min="15" max="15" width="6.42578125" style="4" customWidth="1"/>
    <col min="16" max="16" width="16" style="4" customWidth="1"/>
    <col min="17" max="17" width="11" style="4" bestFit="1" customWidth="1"/>
    <col min="18" max="16384" width="9.140625" style="4"/>
  </cols>
  <sheetData>
    <row r="1" spans="1:18" ht="18.75">
      <c r="I1" s="52" t="s">
        <v>25</v>
      </c>
      <c r="J1" s="52"/>
    </row>
    <row r="2" spans="1:18" ht="18.75">
      <c r="I2" s="52" t="s">
        <v>18</v>
      </c>
      <c r="J2" s="52"/>
    </row>
    <row r="3" spans="1:18" ht="20.25">
      <c r="A3" s="13" t="s">
        <v>12</v>
      </c>
      <c r="B3" s="13"/>
      <c r="C3" s="13"/>
      <c r="D3" s="13"/>
      <c r="E3" s="13"/>
      <c r="F3" s="13"/>
      <c r="G3" s="13"/>
      <c r="H3" s="13"/>
      <c r="I3" s="13"/>
      <c r="J3" s="14"/>
    </row>
    <row r="4" spans="1:18">
      <c r="A4" s="21"/>
      <c r="B4" s="22"/>
      <c r="C4" s="21"/>
      <c r="D4" s="21"/>
      <c r="E4" s="21"/>
      <c r="F4" s="21"/>
      <c r="G4" s="21"/>
      <c r="H4" s="21"/>
      <c r="I4" s="21"/>
    </row>
    <row r="5" spans="1:18">
      <c r="A5" s="35" t="s">
        <v>24</v>
      </c>
      <c r="B5" s="35" t="s">
        <v>4</v>
      </c>
      <c r="C5" s="35" t="s">
        <v>8</v>
      </c>
      <c r="D5" s="35" t="s">
        <v>27</v>
      </c>
      <c r="E5" s="15" t="s">
        <v>16</v>
      </c>
      <c r="F5" s="15"/>
      <c r="G5" s="15"/>
      <c r="H5" s="15"/>
      <c r="I5" s="44" t="s">
        <v>29</v>
      </c>
      <c r="J5" s="35" t="s">
        <v>28</v>
      </c>
    </row>
    <row r="6" spans="1:18" ht="30" customHeight="1">
      <c r="A6" s="35"/>
      <c r="B6" s="35"/>
      <c r="C6" s="35"/>
      <c r="D6" s="35"/>
      <c r="E6" s="20" t="s">
        <v>7</v>
      </c>
      <c r="F6" s="20" t="s">
        <v>17</v>
      </c>
      <c r="G6" s="20" t="s">
        <v>26</v>
      </c>
      <c r="H6" s="20" t="s">
        <v>6</v>
      </c>
      <c r="I6" s="53"/>
      <c r="J6" s="35"/>
    </row>
    <row r="7" spans="1:18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</row>
    <row r="8" spans="1:18">
      <c r="A8" s="33" t="s">
        <v>13</v>
      </c>
      <c r="B8" s="33"/>
      <c r="C8" s="17" t="s">
        <v>6</v>
      </c>
      <c r="D8" s="51"/>
      <c r="E8" s="19">
        <f t="shared" ref="E8:G12" si="0">E13+E18+E23</f>
        <v>1503937.7607399998</v>
      </c>
      <c r="F8" s="19">
        <f t="shared" si="0"/>
        <v>102864.10999999999</v>
      </c>
      <c r="G8" s="19">
        <f t="shared" si="0"/>
        <v>167489.1</v>
      </c>
      <c r="H8" s="19">
        <f t="shared" ref="H8:H71" si="1">SUM(E8:G8)</f>
        <v>1774290.9707399998</v>
      </c>
      <c r="I8" s="36"/>
      <c r="J8" s="36"/>
      <c r="K8" s="7"/>
      <c r="M8" s="7"/>
      <c r="N8" s="7"/>
      <c r="O8" s="7"/>
      <c r="P8" s="7"/>
    </row>
    <row r="9" spans="1:18">
      <c r="A9" s="33"/>
      <c r="B9" s="33"/>
      <c r="C9" s="17" t="s">
        <v>97</v>
      </c>
      <c r="D9" s="51"/>
      <c r="E9" s="19">
        <f t="shared" si="0"/>
        <v>1130071.0789999999</v>
      </c>
      <c r="F9" s="19">
        <f t="shared" si="0"/>
        <v>42486.5</v>
      </c>
      <c r="G9" s="19">
        <f t="shared" si="0"/>
        <v>139015.9</v>
      </c>
      <c r="H9" s="19">
        <f t="shared" si="1"/>
        <v>1311573.4789999998</v>
      </c>
      <c r="I9" s="36"/>
      <c r="J9" s="36"/>
      <c r="K9" s="7"/>
      <c r="M9" s="7"/>
      <c r="N9" s="7"/>
      <c r="O9" s="7"/>
      <c r="P9" s="7"/>
    </row>
    <row r="10" spans="1:18">
      <c r="A10" s="33"/>
      <c r="B10" s="33"/>
      <c r="C10" s="17" t="s">
        <v>98</v>
      </c>
      <c r="D10" s="51"/>
      <c r="E10" s="19">
        <f t="shared" si="0"/>
        <v>68869.696739999985</v>
      </c>
      <c r="F10" s="19">
        <f t="shared" si="0"/>
        <v>13218.519999999999</v>
      </c>
      <c r="G10" s="19">
        <f t="shared" si="0"/>
        <v>5694.7</v>
      </c>
      <c r="H10" s="19">
        <f t="shared" si="1"/>
        <v>87782.916739999986</v>
      </c>
      <c r="I10" s="36"/>
      <c r="J10" s="36"/>
      <c r="M10" s="7"/>
      <c r="N10" s="7"/>
      <c r="O10" s="7"/>
      <c r="P10" s="7"/>
    </row>
    <row r="11" spans="1:18">
      <c r="A11" s="33"/>
      <c r="B11" s="33"/>
      <c r="C11" s="17" t="s">
        <v>99</v>
      </c>
      <c r="D11" s="51"/>
      <c r="E11" s="19">
        <f t="shared" si="0"/>
        <v>304996.9850000001</v>
      </c>
      <c r="F11" s="19">
        <f t="shared" si="0"/>
        <v>47159.09</v>
      </c>
      <c r="G11" s="19">
        <f t="shared" si="0"/>
        <v>22778.5</v>
      </c>
      <c r="H11" s="19">
        <f t="shared" si="1"/>
        <v>374934.57500000007</v>
      </c>
      <c r="I11" s="36"/>
      <c r="J11" s="36"/>
      <c r="L11" s="19">
        <v>304996.98681000003</v>
      </c>
      <c r="M11" s="19">
        <v>47159.090000000004</v>
      </c>
      <c r="N11" s="19">
        <v>22778.5</v>
      </c>
      <c r="P11" s="19">
        <f>L11-E11</f>
        <v>1.8099999288097024E-3</v>
      </c>
      <c r="Q11" s="19">
        <f>M11-F11</f>
        <v>0</v>
      </c>
      <c r="R11" s="19">
        <f>N11-G11</f>
        <v>0</v>
      </c>
    </row>
    <row r="12" spans="1:18">
      <c r="A12" s="33"/>
      <c r="B12" s="33"/>
      <c r="C12" s="17" t="s">
        <v>100</v>
      </c>
      <c r="D12" s="51"/>
      <c r="E12" s="19">
        <f t="shared" si="0"/>
        <v>0</v>
      </c>
      <c r="F12" s="19">
        <f t="shared" si="0"/>
        <v>0</v>
      </c>
      <c r="G12" s="19">
        <f t="shared" si="0"/>
        <v>0</v>
      </c>
      <c r="H12" s="19">
        <f t="shared" si="1"/>
        <v>0</v>
      </c>
      <c r="I12" s="36"/>
      <c r="J12" s="36"/>
      <c r="R12" s="7"/>
    </row>
    <row r="13" spans="1:18">
      <c r="A13" s="33" t="s">
        <v>1</v>
      </c>
      <c r="B13" s="33"/>
      <c r="C13" s="17" t="s">
        <v>6</v>
      </c>
      <c r="D13" s="51"/>
      <c r="E13" s="19">
        <f t="shared" ref="E13:G17" si="2">E28+E33+E38+E43+E48+E53+E58+E68+E73+E78+E83+E88+E93+E98+E108+E113+E118+E123+E128+E133+E138+E143+E148+E153+E168+E173+E178+E183+E188+E193+E198+E203+E208+E213+E218+E223+E228+E233+E238+E243+E248+E253+E258+E268+E273+E278+E288+E293+E298+E303+E308+E313+E393+E398+E403+E408</f>
        <v>880074.08173999982</v>
      </c>
      <c r="F13" s="19">
        <f t="shared" si="2"/>
        <v>23792.84</v>
      </c>
      <c r="G13" s="19">
        <f t="shared" si="2"/>
        <v>167489.1</v>
      </c>
      <c r="H13" s="19">
        <f t="shared" si="1"/>
        <v>1071356.0217399998</v>
      </c>
      <c r="I13" s="36" t="s">
        <v>22</v>
      </c>
      <c r="J13" s="36"/>
      <c r="K13" s="7"/>
      <c r="L13" s="7"/>
      <c r="M13" s="7"/>
      <c r="N13" s="7"/>
      <c r="O13" s="7"/>
      <c r="R13" s="7"/>
    </row>
    <row r="14" spans="1:18">
      <c r="A14" s="33"/>
      <c r="B14" s="33"/>
      <c r="C14" s="17" t="s">
        <v>97</v>
      </c>
      <c r="D14" s="51"/>
      <c r="E14" s="19">
        <f t="shared" si="2"/>
        <v>666095.27899999986</v>
      </c>
      <c r="F14" s="19">
        <f t="shared" si="2"/>
        <v>5785.9</v>
      </c>
      <c r="G14" s="19">
        <f t="shared" si="2"/>
        <v>139015.9</v>
      </c>
      <c r="H14" s="19">
        <f t="shared" si="1"/>
        <v>810897.07899999991</v>
      </c>
      <c r="I14" s="36"/>
      <c r="J14" s="36"/>
      <c r="K14" s="7"/>
      <c r="L14" s="7"/>
      <c r="M14" s="7"/>
      <c r="N14" s="7"/>
      <c r="O14" s="7"/>
      <c r="R14" s="7"/>
    </row>
    <row r="15" spans="1:18">
      <c r="A15" s="33"/>
      <c r="B15" s="33"/>
      <c r="C15" s="17" t="s">
        <v>98</v>
      </c>
      <c r="D15" s="51"/>
      <c r="E15" s="19">
        <f t="shared" si="2"/>
        <v>52587.296739999991</v>
      </c>
      <c r="F15" s="19">
        <f t="shared" si="2"/>
        <v>13144.419999999998</v>
      </c>
      <c r="G15" s="19">
        <f t="shared" si="2"/>
        <v>5694.7</v>
      </c>
      <c r="H15" s="19">
        <f t="shared" si="1"/>
        <v>71426.416739999986</v>
      </c>
      <c r="I15" s="36"/>
      <c r="J15" s="36"/>
      <c r="L15" s="7"/>
      <c r="M15" s="7"/>
      <c r="N15" s="7"/>
      <c r="O15" s="7"/>
      <c r="P15" s="7"/>
      <c r="Q15" s="7"/>
      <c r="R15" s="7"/>
    </row>
    <row r="16" spans="1:18">
      <c r="A16" s="33"/>
      <c r="B16" s="33"/>
      <c r="C16" s="17" t="s">
        <v>99</v>
      </c>
      <c r="D16" s="51"/>
      <c r="E16" s="19">
        <f t="shared" si="2"/>
        <v>161391.50600000005</v>
      </c>
      <c r="F16" s="19">
        <f t="shared" si="2"/>
        <v>4862.5199999999995</v>
      </c>
      <c r="G16" s="19">
        <f t="shared" si="2"/>
        <v>22778.5</v>
      </c>
      <c r="H16" s="19">
        <f t="shared" si="1"/>
        <v>189032.52600000004</v>
      </c>
      <c r="I16" s="36"/>
      <c r="J16" s="36"/>
      <c r="L16" s="7"/>
      <c r="M16" s="7"/>
      <c r="N16" s="7"/>
      <c r="O16" s="7"/>
      <c r="P16" s="7"/>
      <c r="Q16" s="7"/>
      <c r="R16" s="7"/>
    </row>
    <row r="17" spans="1:18">
      <c r="A17" s="33"/>
      <c r="B17" s="33"/>
      <c r="C17" s="17" t="s">
        <v>100</v>
      </c>
      <c r="D17" s="51"/>
      <c r="E17" s="19">
        <f t="shared" si="2"/>
        <v>0</v>
      </c>
      <c r="F17" s="19">
        <f t="shared" si="2"/>
        <v>0</v>
      </c>
      <c r="G17" s="19">
        <f t="shared" si="2"/>
        <v>0</v>
      </c>
      <c r="H17" s="19">
        <f t="shared" si="1"/>
        <v>0</v>
      </c>
      <c r="I17" s="36"/>
      <c r="J17" s="36"/>
      <c r="L17" s="7"/>
      <c r="M17" s="7"/>
      <c r="N17" s="7"/>
      <c r="O17" s="7"/>
      <c r="P17" s="7"/>
      <c r="Q17" s="7"/>
      <c r="R17" s="7"/>
    </row>
    <row r="18" spans="1:18">
      <c r="A18" s="33" t="s">
        <v>2</v>
      </c>
      <c r="B18" s="33"/>
      <c r="C18" s="17" t="s">
        <v>6</v>
      </c>
      <c r="D18" s="51"/>
      <c r="E18" s="19">
        <f t="shared" ref="E18:G22" si="3">E158+E163+E388</f>
        <v>16208.01</v>
      </c>
      <c r="F18" s="19">
        <f t="shared" si="3"/>
        <v>0</v>
      </c>
      <c r="G18" s="19">
        <f t="shared" si="3"/>
        <v>0</v>
      </c>
      <c r="H18" s="19">
        <f t="shared" si="1"/>
        <v>16208.01</v>
      </c>
      <c r="I18" s="36" t="s">
        <v>21</v>
      </c>
      <c r="J18" s="36"/>
      <c r="L18" s="7"/>
      <c r="M18" s="7"/>
      <c r="N18" s="7"/>
      <c r="O18" s="7"/>
      <c r="P18" s="7"/>
      <c r="Q18" s="7"/>
      <c r="R18" s="7"/>
    </row>
    <row r="19" spans="1:18">
      <c r="A19" s="33"/>
      <c r="B19" s="33"/>
      <c r="C19" s="17" t="s">
        <v>97</v>
      </c>
      <c r="D19" s="51"/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1"/>
        <v>0</v>
      </c>
      <c r="I19" s="36"/>
      <c r="J19" s="36"/>
      <c r="L19" s="7"/>
      <c r="M19" s="7"/>
      <c r="N19" s="7"/>
      <c r="O19" s="7"/>
      <c r="P19" s="7"/>
      <c r="Q19" s="7"/>
      <c r="R19" s="7"/>
    </row>
    <row r="20" spans="1:18">
      <c r="A20" s="33"/>
      <c r="B20" s="33"/>
      <c r="C20" s="17" t="s">
        <v>98</v>
      </c>
      <c r="D20" s="51"/>
      <c r="E20" s="19">
        <f t="shared" si="3"/>
        <v>0</v>
      </c>
      <c r="F20" s="19">
        <f t="shared" si="3"/>
        <v>0</v>
      </c>
      <c r="G20" s="19">
        <f t="shared" si="3"/>
        <v>0</v>
      </c>
      <c r="H20" s="19">
        <f t="shared" si="1"/>
        <v>0</v>
      </c>
      <c r="I20" s="36"/>
      <c r="J20" s="36"/>
      <c r="L20" s="7"/>
      <c r="M20" s="7"/>
      <c r="N20" s="7"/>
      <c r="O20" s="7"/>
      <c r="P20" s="7"/>
      <c r="Q20" s="7"/>
      <c r="R20" s="7"/>
    </row>
    <row r="21" spans="1:18">
      <c r="A21" s="33"/>
      <c r="B21" s="33"/>
      <c r="C21" s="17" t="s">
        <v>99</v>
      </c>
      <c r="D21" s="51"/>
      <c r="E21" s="19">
        <f t="shared" si="3"/>
        <v>16208.01</v>
      </c>
      <c r="F21" s="19">
        <f t="shared" si="3"/>
        <v>0</v>
      </c>
      <c r="G21" s="19">
        <f t="shared" si="3"/>
        <v>0</v>
      </c>
      <c r="H21" s="19">
        <f t="shared" si="1"/>
        <v>16208.01</v>
      </c>
      <c r="I21" s="36"/>
      <c r="J21" s="36"/>
      <c r="L21" s="7"/>
      <c r="M21" s="7"/>
      <c r="N21" s="7"/>
      <c r="O21" s="7"/>
      <c r="P21" s="7"/>
      <c r="Q21" s="7"/>
      <c r="R21" s="7"/>
    </row>
    <row r="22" spans="1:18">
      <c r="A22" s="33"/>
      <c r="B22" s="33"/>
      <c r="C22" s="17" t="s">
        <v>100</v>
      </c>
      <c r="D22" s="51"/>
      <c r="E22" s="19">
        <f t="shared" si="3"/>
        <v>0</v>
      </c>
      <c r="F22" s="19">
        <f t="shared" si="3"/>
        <v>0</v>
      </c>
      <c r="G22" s="19">
        <f t="shared" si="3"/>
        <v>0</v>
      </c>
      <c r="H22" s="19">
        <f t="shared" si="1"/>
        <v>0</v>
      </c>
      <c r="I22" s="36"/>
      <c r="J22" s="36"/>
      <c r="L22" s="7"/>
      <c r="M22" s="7"/>
      <c r="N22" s="7"/>
      <c r="O22" s="7"/>
      <c r="P22" s="7"/>
      <c r="Q22" s="7"/>
      <c r="R22" s="7"/>
    </row>
    <row r="23" spans="1:18">
      <c r="A23" s="33" t="s">
        <v>3</v>
      </c>
      <c r="B23" s="33"/>
      <c r="C23" s="17" t="s">
        <v>6</v>
      </c>
      <c r="D23" s="51"/>
      <c r="E23" s="19">
        <f t="shared" ref="E23:G27" si="4">E63+E103+E263+E283+E318+E323+E328+E333+E338+E343+E348+E353+E358+E363+E368+E373+E378+E383+E413</f>
        <v>607655.66899999999</v>
      </c>
      <c r="F23" s="19">
        <f t="shared" si="4"/>
        <v>79071.26999999999</v>
      </c>
      <c r="G23" s="19">
        <f t="shared" si="4"/>
        <v>0</v>
      </c>
      <c r="H23" s="19">
        <f t="shared" si="1"/>
        <v>686726.93900000001</v>
      </c>
      <c r="I23" s="36" t="s">
        <v>23</v>
      </c>
      <c r="J23" s="36"/>
      <c r="L23" s="7"/>
      <c r="M23" s="7"/>
      <c r="N23" s="7"/>
      <c r="O23" s="7"/>
      <c r="P23" s="7"/>
      <c r="Q23" s="7"/>
      <c r="R23" s="7"/>
    </row>
    <row r="24" spans="1:18">
      <c r="A24" s="33"/>
      <c r="B24" s="33"/>
      <c r="C24" s="17" t="s">
        <v>97</v>
      </c>
      <c r="D24" s="51"/>
      <c r="E24" s="19">
        <f t="shared" si="4"/>
        <v>463975.80000000005</v>
      </c>
      <c r="F24" s="19">
        <f t="shared" si="4"/>
        <v>36700.6</v>
      </c>
      <c r="G24" s="19">
        <f t="shared" si="4"/>
        <v>0</v>
      </c>
      <c r="H24" s="19">
        <f t="shared" si="1"/>
        <v>500676.4</v>
      </c>
      <c r="I24" s="36"/>
      <c r="J24" s="36"/>
      <c r="L24" s="7"/>
      <c r="M24" s="7"/>
      <c r="N24" s="7"/>
      <c r="O24" s="7"/>
      <c r="R24" s="7"/>
    </row>
    <row r="25" spans="1:18">
      <c r="A25" s="33"/>
      <c r="B25" s="33"/>
      <c r="C25" s="17" t="s">
        <v>98</v>
      </c>
      <c r="D25" s="51"/>
      <c r="E25" s="19">
        <f t="shared" si="4"/>
        <v>16282.4</v>
      </c>
      <c r="F25" s="19">
        <f t="shared" si="4"/>
        <v>74.099999999999994</v>
      </c>
      <c r="G25" s="19">
        <f t="shared" si="4"/>
        <v>0</v>
      </c>
      <c r="H25" s="19">
        <f t="shared" si="1"/>
        <v>16356.5</v>
      </c>
      <c r="I25" s="36"/>
      <c r="J25" s="36"/>
      <c r="L25" s="7"/>
      <c r="M25" s="7"/>
      <c r="N25" s="7"/>
      <c r="O25" s="7"/>
      <c r="R25" s="7"/>
    </row>
    <row r="26" spans="1:18">
      <c r="A26" s="33"/>
      <c r="B26" s="33"/>
      <c r="C26" s="17" t="s">
        <v>99</v>
      </c>
      <c r="D26" s="51"/>
      <c r="E26" s="19">
        <f t="shared" si="4"/>
        <v>127397.46900000001</v>
      </c>
      <c r="F26" s="19">
        <f t="shared" si="4"/>
        <v>42296.57</v>
      </c>
      <c r="G26" s="19">
        <f t="shared" si="4"/>
        <v>0</v>
      </c>
      <c r="H26" s="19">
        <f t="shared" si="1"/>
        <v>169694.03900000002</v>
      </c>
      <c r="I26" s="36"/>
      <c r="J26" s="36"/>
      <c r="L26" s="7"/>
      <c r="M26" s="7"/>
      <c r="N26" s="7"/>
      <c r="O26" s="7"/>
      <c r="P26" s="7"/>
      <c r="Q26" s="7"/>
      <c r="R26" s="7"/>
    </row>
    <row r="27" spans="1:18">
      <c r="A27" s="33"/>
      <c r="B27" s="33"/>
      <c r="C27" s="17" t="s">
        <v>100</v>
      </c>
      <c r="D27" s="51"/>
      <c r="E27" s="19">
        <f t="shared" si="4"/>
        <v>0</v>
      </c>
      <c r="F27" s="19">
        <f t="shared" si="4"/>
        <v>0</v>
      </c>
      <c r="G27" s="19">
        <f t="shared" si="4"/>
        <v>0</v>
      </c>
      <c r="H27" s="19">
        <f t="shared" si="1"/>
        <v>0</v>
      </c>
      <c r="I27" s="36"/>
      <c r="J27" s="36"/>
      <c r="L27" s="7"/>
      <c r="M27" s="7"/>
      <c r="N27" s="7"/>
      <c r="O27" s="7"/>
      <c r="P27" s="7"/>
    </row>
    <row r="28" spans="1:18">
      <c r="A28" s="50" t="s">
        <v>42</v>
      </c>
      <c r="B28" s="47" t="s">
        <v>169</v>
      </c>
      <c r="C28" s="17" t="s">
        <v>6</v>
      </c>
      <c r="D28" s="35" t="s">
        <v>33</v>
      </c>
      <c r="E28" s="19">
        <f>E29+E30+E31+E32</f>
        <v>478.19</v>
      </c>
      <c r="F28" s="19">
        <f>F29+F30+F31+F32</f>
        <v>0</v>
      </c>
      <c r="G28" s="19">
        <f>G29+G30+G31+G32</f>
        <v>0</v>
      </c>
      <c r="H28" s="19">
        <f t="shared" si="1"/>
        <v>478.19</v>
      </c>
      <c r="I28" s="36" t="s">
        <v>22</v>
      </c>
      <c r="J28" s="36" t="s">
        <v>37</v>
      </c>
      <c r="K28" s="7"/>
      <c r="L28" s="7"/>
      <c r="M28" s="7"/>
      <c r="N28" s="7"/>
      <c r="O28" s="7"/>
      <c r="P28" s="7"/>
    </row>
    <row r="29" spans="1:18">
      <c r="A29" s="50"/>
      <c r="B29" s="48"/>
      <c r="C29" s="17" t="s">
        <v>97</v>
      </c>
      <c r="D29" s="35"/>
      <c r="E29" s="19">
        <v>0</v>
      </c>
      <c r="F29" s="19">
        <v>0</v>
      </c>
      <c r="G29" s="19">
        <v>0</v>
      </c>
      <c r="H29" s="19">
        <f t="shared" si="1"/>
        <v>0</v>
      </c>
      <c r="I29" s="36"/>
      <c r="J29" s="36"/>
      <c r="K29" s="7"/>
      <c r="L29" s="7"/>
      <c r="M29" s="7"/>
      <c r="N29" s="7"/>
      <c r="O29" s="7"/>
      <c r="P29" s="7"/>
    </row>
    <row r="30" spans="1:18">
      <c r="A30" s="50"/>
      <c r="B30" s="48"/>
      <c r="C30" s="17" t="s">
        <v>98</v>
      </c>
      <c r="D30" s="35"/>
      <c r="E30" s="19">
        <v>0</v>
      </c>
      <c r="F30" s="19">
        <v>0</v>
      </c>
      <c r="G30" s="19">
        <v>0</v>
      </c>
      <c r="H30" s="19">
        <f t="shared" si="1"/>
        <v>0</v>
      </c>
      <c r="I30" s="36"/>
      <c r="J30" s="36"/>
      <c r="K30" s="7"/>
      <c r="L30" s="7"/>
      <c r="M30" s="7"/>
      <c r="N30" s="7"/>
      <c r="O30" s="7"/>
      <c r="P30" s="7"/>
    </row>
    <row r="31" spans="1:18">
      <c r="A31" s="50"/>
      <c r="B31" s="48"/>
      <c r="C31" s="17" t="s">
        <v>99</v>
      </c>
      <c r="D31" s="35"/>
      <c r="E31" s="19">
        <v>478.19</v>
      </c>
      <c r="F31" s="19">
        <v>0</v>
      </c>
      <c r="G31" s="19">
        <v>0</v>
      </c>
      <c r="H31" s="19">
        <f t="shared" si="1"/>
        <v>478.19</v>
      </c>
      <c r="I31" s="36"/>
      <c r="J31" s="36"/>
      <c r="K31" s="7"/>
      <c r="L31" s="7"/>
      <c r="M31" s="7"/>
      <c r="N31" s="7"/>
      <c r="O31" s="7"/>
      <c r="P31" s="7"/>
    </row>
    <row r="32" spans="1:18">
      <c r="A32" s="50"/>
      <c r="B32" s="49"/>
      <c r="C32" s="17" t="s">
        <v>100</v>
      </c>
      <c r="D32" s="35"/>
      <c r="E32" s="19">
        <v>0</v>
      </c>
      <c r="F32" s="19">
        <v>0</v>
      </c>
      <c r="G32" s="19">
        <v>0</v>
      </c>
      <c r="H32" s="19">
        <f t="shared" si="1"/>
        <v>0</v>
      </c>
      <c r="I32" s="36"/>
      <c r="J32" s="36"/>
      <c r="K32" s="7"/>
      <c r="L32" s="7"/>
      <c r="M32" s="7"/>
      <c r="N32" s="7"/>
      <c r="O32" s="7"/>
      <c r="P32" s="7"/>
    </row>
    <row r="33" spans="1:16">
      <c r="A33" s="50" t="s">
        <v>43</v>
      </c>
      <c r="B33" s="47" t="s">
        <v>233</v>
      </c>
      <c r="C33" s="17" t="s">
        <v>6</v>
      </c>
      <c r="D33" s="35" t="s">
        <v>33</v>
      </c>
      <c r="E33" s="19">
        <f>E34+E35+E36+E37</f>
        <v>7.3179999999999996</v>
      </c>
      <c r="F33" s="19">
        <f>F34+F35+F36+F37</f>
        <v>0</v>
      </c>
      <c r="G33" s="19">
        <f>G34+G35+G36+G37</f>
        <v>0</v>
      </c>
      <c r="H33" s="19">
        <f t="shared" si="1"/>
        <v>7.3179999999999996</v>
      </c>
      <c r="I33" s="36" t="s">
        <v>22</v>
      </c>
      <c r="J33" s="36" t="s">
        <v>37</v>
      </c>
      <c r="K33" s="7"/>
      <c r="L33" s="7"/>
      <c r="M33" s="7"/>
      <c r="N33" s="7"/>
      <c r="O33" s="7"/>
      <c r="P33" s="7"/>
    </row>
    <row r="34" spans="1:16">
      <c r="A34" s="50"/>
      <c r="B34" s="48"/>
      <c r="C34" s="17" t="s">
        <v>97</v>
      </c>
      <c r="D34" s="35"/>
      <c r="E34" s="19">
        <v>0</v>
      </c>
      <c r="F34" s="19">
        <v>0</v>
      </c>
      <c r="G34" s="19">
        <v>0</v>
      </c>
      <c r="H34" s="19">
        <f t="shared" si="1"/>
        <v>0</v>
      </c>
      <c r="I34" s="36"/>
      <c r="J34" s="36"/>
      <c r="K34" s="7"/>
      <c r="L34" s="7"/>
      <c r="M34" s="7"/>
      <c r="N34" s="7"/>
      <c r="O34" s="7"/>
      <c r="P34" s="7"/>
    </row>
    <row r="35" spans="1:16">
      <c r="A35" s="50"/>
      <c r="B35" s="48"/>
      <c r="C35" s="17" t="s">
        <v>98</v>
      </c>
      <c r="D35" s="35"/>
      <c r="E35" s="19">
        <v>0</v>
      </c>
      <c r="F35" s="19">
        <v>0</v>
      </c>
      <c r="G35" s="19">
        <v>0</v>
      </c>
      <c r="H35" s="19">
        <f t="shared" si="1"/>
        <v>0</v>
      </c>
      <c r="I35" s="36"/>
      <c r="J35" s="36"/>
      <c r="K35" s="7"/>
      <c r="L35" s="7"/>
      <c r="M35" s="7"/>
      <c r="N35" s="7"/>
      <c r="O35" s="7"/>
      <c r="P35" s="7"/>
    </row>
    <row r="36" spans="1:16">
      <c r="A36" s="50"/>
      <c r="B36" s="48"/>
      <c r="C36" s="17" t="s">
        <v>99</v>
      </c>
      <c r="D36" s="35"/>
      <c r="E36" s="19">
        <v>7.3179999999999996</v>
      </c>
      <c r="F36" s="19">
        <v>0</v>
      </c>
      <c r="G36" s="19">
        <v>0</v>
      </c>
      <c r="H36" s="19">
        <f t="shared" si="1"/>
        <v>7.3179999999999996</v>
      </c>
      <c r="I36" s="36"/>
      <c r="J36" s="36"/>
      <c r="K36" s="7"/>
      <c r="L36" s="7"/>
      <c r="M36" s="7"/>
      <c r="N36" s="7"/>
      <c r="O36" s="7"/>
      <c r="P36" s="7"/>
    </row>
    <row r="37" spans="1:16">
      <c r="A37" s="50"/>
      <c r="B37" s="49"/>
      <c r="C37" s="17" t="s">
        <v>100</v>
      </c>
      <c r="D37" s="35"/>
      <c r="E37" s="19">
        <v>0</v>
      </c>
      <c r="F37" s="19">
        <v>0</v>
      </c>
      <c r="G37" s="19">
        <v>0</v>
      </c>
      <c r="H37" s="19">
        <f t="shared" si="1"/>
        <v>0</v>
      </c>
      <c r="I37" s="36"/>
      <c r="J37" s="36"/>
      <c r="K37" s="7"/>
      <c r="L37" s="7"/>
      <c r="M37" s="7"/>
      <c r="N37" s="7"/>
      <c r="O37" s="7"/>
      <c r="P37" s="7"/>
    </row>
    <row r="38" spans="1:16">
      <c r="A38" s="50" t="s">
        <v>44</v>
      </c>
      <c r="B38" s="47" t="s">
        <v>118</v>
      </c>
      <c r="C38" s="17" t="s">
        <v>6</v>
      </c>
      <c r="D38" s="35" t="s">
        <v>33</v>
      </c>
      <c r="E38" s="19">
        <f>E39+E40+E41+E42</f>
        <v>2826.4059999999999</v>
      </c>
      <c r="F38" s="19">
        <f>F39+F40+F41+F42</f>
        <v>0</v>
      </c>
      <c r="G38" s="19">
        <f>G39+G40+G41+G42</f>
        <v>0</v>
      </c>
      <c r="H38" s="19">
        <f t="shared" si="1"/>
        <v>2826.4059999999999</v>
      </c>
      <c r="I38" s="36" t="s">
        <v>22</v>
      </c>
      <c r="J38" s="36" t="s">
        <v>37</v>
      </c>
      <c r="K38" s="7"/>
      <c r="L38" s="7"/>
      <c r="M38" s="7"/>
      <c r="N38" s="7"/>
      <c r="O38" s="7"/>
      <c r="P38" s="7"/>
    </row>
    <row r="39" spans="1:16">
      <c r="A39" s="50"/>
      <c r="B39" s="48"/>
      <c r="C39" s="17" t="s">
        <v>97</v>
      </c>
      <c r="D39" s="35"/>
      <c r="E39" s="19">
        <v>2425.3000000000002</v>
      </c>
      <c r="F39" s="19">
        <v>0</v>
      </c>
      <c r="G39" s="19">
        <v>0</v>
      </c>
      <c r="H39" s="19">
        <f t="shared" si="1"/>
        <v>2425.3000000000002</v>
      </c>
      <c r="I39" s="36"/>
      <c r="J39" s="36"/>
      <c r="K39" s="7"/>
      <c r="L39" s="7"/>
      <c r="M39" s="7"/>
      <c r="N39" s="7"/>
      <c r="O39" s="7"/>
      <c r="P39" s="7"/>
    </row>
    <row r="40" spans="1:16">
      <c r="A40" s="50"/>
      <c r="B40" s="48"/>
      <c r="C40" s="17" t="s">
        <v>98</v>
      </c>
      <c r="D40" s="35"/>
      <c r="E40" s="19">
        <v>25.5</v>
      </c>
      <c r="F40" s="19">
        <v>0</v>
      </c>
      <c r="G40" s="19">
        <v>0</v>
      </c>
      <c r="H40" s="19">
        <f t="shared" si="1"/>
        <v>25.5</v>
      </c>
      <c r="I40" s="36"/>
      <c r="J40" s="36"/>
      <c r="K40" s="7"/>
      <c r="L40" s="7"/>
      <c r="M40" s="7"/>
      <c r="N40" s="7"/>
      <c r="O40" s="7"/>
      <c r="P40" s="7"/>
    </row>
    <row r="41" spans="1:16">
      <c r="A41" s="50"/>
      <c r="B41" s="48"/>
      <c r="C41" s="17" t="s">
        <v>99</v>
      </c>
      <c r="D41" s="35"/>
      <c r="E41" s="19">
        <v>375.60599999999999</v>
      </c>
      <c r="F41" s="19">
        <v>0</v>
      </c>
      <c r="G41" s="19">
        <v>0</v>
      </c>
      <c r="H41" s="19">
        <f t="shared" si="1"/>
        <v>375.60599999999999</v>
      </c>
      <c r="I41" s="36"/>
      <c r="J41" s="36"/>
      <c r="K41" s="7"/>
      <c r="L41" s="7"/>
      <c r="M41" s="7"/>
      <c r="N41" s="7"/>
      <c r="O41" s="7"/>
      <c r="P41" s="7"/>
    </row>
    <row r="42" spans="1:16">
      <c r="A42" s="50"/>
      <c r="B42" s="49"/>
      <c r="C42" s="17" t="s">
        <v>100</v>
      </c>
      <c r="D42" s="35"/>
      <c r="E42" s="19">
        <v>0</v>
      </c>
      <c r="F42" s="19">
        <v>0</v>
      </c>
      <c r="G42" s="19">
        <v>0</v>
      </c>
      <c r="H42" s="19">
        <f t="shared" si="1"/>
        <v>0</v>
      </c>
      <c r="I42" s="36"/>
      <c r="J42" s="36"/>
      <c r="K42" s="7"/>
      <c r="L42" s="7"/>
      <c r="M42" s="7"/>
      <c r="N42" s="7"/>
      <c r="O42" s="7"/>
      <c r="P42" s="7"/>
    </row>
    <row r="43" spans="1:16">
      <c r="A43" s="50" t="s">
        <v>45</v>
      </c>
      <c r="B43" s="47" t="s">
        <v>116</v>
      </c>
      <c r="C43" s="17" t="s">
        <v>6</v>
      </c>
      <c r="D43" s="35" t="s">
        <v>33</v>
      </c>
      <c r="E43" s="19">
        <f>E44+E45+E46+E47</f>
        <v>2725.8999999999996</v>
      </c>
      <c r="F43" s="19">
        <f>F44+F45+F46+F47</f>
        <v>0</v>
      </c>
      <c r="G43" s="19">
        <f>G44+G45+G46+G47</f>
        <v>0</v>
      </c>
      <c r="H43" s="19">
        <f t="shared" si="1"/>
        <v>2725.8999999999996</v>
      </c>
      <c r="I43" s="36" t="s">
        <v>22</v>
      </c>
      <c r="J43" s="36" t="s">
        <v>37</v>
      </c>
      <c r="K43" s="7"/>
      <c r="L43" s="7"/>
      <c r="M43" s="7"/>
      <c r="N43" s="7"/>
      <c r="O43" s="7"/>
      <c r="P43" s="7"/>
    </row>
    <row r="44" spans="1:16">
      <c r="A44" s="50"/>
      <c r="B44" s="48"/>
      <c r="C44" s="17" t="s">
        <v>97</v>
      </c>
      <c r="D44" s="35"/>
      <c r="E44" s="19">
        <v>2506.1999999999998</v>
      </c>
      <c r="F44" s="19">
        <v>0</v>
      </c>
      <c r="G44" s="19">
        <v>0</v>
      </c>
      <c r="H44" s="19">
        <f t="shared" si="1"/>
        <v>2506.1999999999998</v>
      </c>
      <c r="I44" s="36"/>
      <c r="J44" s="36"/>
      <c r="K44" s="7"/>
      <c r="L44" s="7"/>
      <c r="M44" s="7"/>
      <c r="N44" s="7"/>
      <c r="O44" s="7"/>
      <c r="P44" s="7"/>
    </row>
    <row r="45" spans="1:16">
      <c r="A45" s="50"/>
      <c r="B45" s="48"/>
      <c r="C45" s="17" t="s">
        <v>98</v>
      </c>
      <c r="D45" s="35"/>
      <c r="E45" s="19">
        <v>61.1</v>
      </c>
      <c r="F45" s="19">
        <v>0</v>
      </c>
      <c r="G45" s="19">
        <v>0</v>
      </c>
      <c r="H45" s="19">
        <f t="shared" si="1"/>
        <v>61.1</v>
      </c>
      <c r="I45" s="36"/>
      <c r="J45" s="36"/>
      <c r="K45" s="7"/>
      <c r="L45" s="7"/>
      <c r="M45" s="7"/>
      <c r="N45" s="7"/>
      <c r="O45" s="7"/>
      <c r="P45" s="7"/>
    </row>
    <row r="46" spans="1:16">
      <c r="A46" s="50"/>
      <c r="B46" s="48"/>
      <c r="C46" s="17" t="s">
        <v>99</v>
      </c>
      <c r="D46" s="35"/>
      <c r="E46" s="19">
        <v>158.6</v>
      </c>
      <c r="F46" s="19">
        <v>0</v>
      </c>
      <c r="G46" s="19">
        <v>0</v>
      </c>
      <c r="H46" s="19">
        <f t="shared" si="1"/>
        <v>158.6</v>
      </c>
      <c r="I46" s="36"/>
      <c r="J46" s="36"/>
      <c r="K46" s="7"/>
      <c r="L46" s="7"/>
      <c r="M46" s="7"/>
      <c r="N46" s="7"/>
      <c r="O46" s="7"/>
      <c r="P46" s="7"/>
    </row>
    <row r="47" spans="1:16">
      <c r="A47" s="50"/>
      <c r="B47" s="49"/>
      <c r="C47" s="17" t="s">
        <v>100</v>
      </c>
      <c r="D47" s="35"/>
      <c r="E47" s="19">
        <v>0</v>
      </c>
      <c r="F47" s="19">
        <v>0</v>
      </c>
      <c r="G47" s="19">
        <v>0</v>
      </c>
      <c r="H47" s="19">
        <f t="shared" si="1"/>
        <v>0</v>
      </c>
      <c r="I47" s="36"/>
      <c r="J47" s="36"/>
      <c r="K47" s="7"/>
      <c r="L47" s="7"/>
      <c r="M47" s="7"/>
      <c r="N47" s="7"/>
      <c r="O47" s="7"/>
      <c r="P47" s="7"/>
    </row>
    <row r="48" spans="1:16">
      <c r="A48" s="50" t="s">
        <v>46</v>
      </c>
      <c r="B48" s="47" t="s">
        <v>117</v>
      </c>
      <c r="C48" s="17" t="s">
        <v>6</v>
      </c>
      <c r="D48" s="35" t="s">
        <v>33</v>
      </c>
      <c r="E48" s="19">
        <f>E49+E50+E51+E52</f>
        <v>42381.11</v>
      </c>
      <c r="F48" s="19">
        <f>F49+F50+F51+F52</f>
        <v>0</v>
      </c>
      <c r="G48" s="19">
        <f>G49+G50+G51+G52</f>
        <v>0</v>
      </c>
      <c r="H48" s="19">
        <f t="shared" si="1"/>
        <v>42381.11</v>
      </c>
      <c r="I48" s="36" t="s">
        <v>22</v>
      </c>
      <c r="J48" s="36" t="s">
        <v>37</v>
      </c>
      <c r="K48" s="7"/>
      <c r="L48" s="7"/>
      <c r="M48" s="7"/>
      <c r="N48" s="7"/>
      <c r="O48" s="7"/>
      <c r="P48" s="7"/>
    </row>
    <row r="49" spans="1:16">
      <c r="A49" s="50"/>
      <c r="B49" s="48"/>
      <c r="C49" s="17" t="s">
        <v>97</v>
      </c>
      <c r="D49" s="35"/>
      <c r="E49" s="19">
        <v>30784.2</v>
      </c>
      <c r="F49" s="19">
        <v>0</v>
      </c>
      <c r="G49" s="19">
        <v>0</v>
      </c>
      <c r="H49" s="19">
        <f t="shared" si="1"/>
        <v>30784.2</v>
      </c>
      <c r="I49" s="36"/>
      <c r="J49" s="36"/>
      <c r="K49" s="7"/>
      <c r="L49" s="7"/>
      <c r="M49" s="7"/>
      <c r="N49" s="7"/>
      <c r="O49" s="7"/>
      <c r="P49" s="7"/>
    </row>
    <row r="50" spans="1:16">
      <c r="A50" s="50"/>
      <c r="B50" s="48"/>
      <c r="C50" s="17" t="s">
        <v>98</v>
      </c>
      <c r="D50" s="35"/>
      <c r="E50" s="19">
        <v>475.3</v>
      </c>
      <c r="F50" s="19">
        <v>0</v>
      </c>
      <c r="G50" s="19">
        <v>0</v>
      </c>
      <c r="H50" s="19">
        <f t="shared" si="1"/>
        <v>475.3</v>
      </c>
      <c r="I50" s="36"/>
      <c r="J50" s="36"/>
      <c r="K50" s="7"/>
      <c r="L50" s="7"/>
      <c r="M50" s="7"/>
      <c r="N50" s="7"/>
      <c r="O50" s="7"/>
      <c r="P50" s="7"/>
    </row>
    <row r="51" spans="1:16">
      <c r="A51" s="50"/>
      <c r="B51" s="48"/>
      <c r="C51" s="17" t="s">
        <v>99</v>
      </c>
      <c r="D51" s="35"/>
      <c r="E51" s="19">
        <v>11121.61</v>
      </c>
      <c r="F51" s="19">
        <v>0</v>
      </c>
      <c r="G51" s="19">
        <v>0</v>
      </c>
      <c r="H51" s="19">
        <f t="shared" si="1"/>
        <v>11121.61</v>
      </c>
      <c r="I51" s="36"/>
      <c r="J51" s="36"/>
      <c r="K51" s="7"/>
      <c r="L51" s="7"/>
      <c r="M51" s="7"/>
      <c r="N51" s="7"/>
      <c r="O51" s="7"/>
      <c r="P51" s="7"/>
    </row>
    <row r="52" spans="1:16">
      <c r="A52" s="50"/>
      <c r="B52" s="49"/>
      <c r="C52" s="17" t="s">
        <v>100</v>
      </c>
      <c r="D52" s="35"/>
      <c r="E52" s="19">
        <v>0</v>
      </c>
      <c r="F52" s="19">
        <v>0</v>
      </c>
      <c r="G52" s="19">
        <v>0</v>
      </c>
      <c r="H52" s="19">
        <f t="shared" si="1"/>
        <v>0</v>
      </c>
      <c r="I52" s="36"/>
      <c r="J52" s="36"/>
      <c r="K52" s="7"/>
      <c r="L52" s="7"/>
      <c r="M52" s="7"/>
      <c r="N52" s="7"/>
      <c r="O52" s="7"/>
      <c r="P52" s="7"/>
    </row>
    <row r="53" spans="1:16">
      <c r="A53" s="50" t="s">
        <v>47</v>
      </c>
      <c r="B53" s="47" t="s">
        <v>0</v>
      </c>
      <c r="C53" s="17" t="s">
        <v>6</v>
      </c>
      <c r="D53" s="35" t="s">
        <v>33</v>
      </c>
      <c r="E53" s="19">
        <f>E54+E55+E56+E57</f>
        <v>51095.199999999997</v>
      </c>
      <c r="F53" s="19">
        <f>F54+F55+F56+F57</f>
        <v>0</v>
      </c>
      <c r="G53" s="19">
        <f>G54+G55+G56+G57</f>
        <v>0</v>
      </c>
      <c r="H53" s="19">
        <f t="shared" si="1"/>
        <v>51095.199999999997</v>
      </c>
      <c r="I53" s="36" t="s">
        <v>22</v>
      </c>
      <c r="J53" s="36" t="s">
        <v>37</v>
      </c>
      <c r="K53" s="7"/>
      <c r="L53" s="7"/>
      <c r="M53" s="7"/>
      <c r="N53" s="7"/>
      <c r="O53" s="7"/>
      <c r="P53" s="7"/>
    </row>
    <row r="54" spans="1:16">
      <c r="A54" s="50"/>
      <c r="B54" s="48"/>
      <c r="C54" s="17" t="s">
        <v>97</v>
      </c>
      <c r="D54" s="35"/>
      <c r="E54" s="19">
        <v>48347.1</v>
      </c>
      <c r="F54" s="19">
        <v>0</v>
      </c>
      <c r="G54" s="19">
        <v>0</v>
      </c>
      <c r="H54" s="19">
        <f t="shared" si="1"/>
        <v>48347.1</v>
      </c>
      <c r="I54" s="36"/>
      <c r="J54" s="36"/>
      <c r="K54" s="7"/>
      <c r="L54" s="7"/>
      <c r="M54" s="7"/>
      <c r="N54" s="7"/>
      <c r="O54" s="7"/>
      <c r="P54" s="7"/>
    </row>
    <row r="55" spans="1:16">
      <c r="A55" s="50"/>
      <c r="B55" s="48"/>
      <c r="C55" s="17" t="s">
        <v>98</v>
      </c>
      <c r="D55" s="35"/>
      <c r="E55" s="19">
        <v>893.2</v>
      </c>
      <c r="F55" s="19">
        <v>0</v>
      </c>
      <c r="G55" s="19">
        <v>0</v>
      </c>
      <c r="H55" s="19">
        <f t="shared" si="1"/>
        <v>893.2</v>
      </c>
      <c r="I55" s="36"/>
      <c r="J55" s="36"/>
      <c r="K55" s="7"/>
      <c r="L55" s="7"/>
      <c r="M55" s="7"/>
      <c r="N55" s="7"/>
      <c r="O55" s="7"/>
      <c r="P55" s="7"/>
    </row>
    <row r="56" spans="1:16">
      <c r="A56" s="50"/>
      <c r="B56" s="48"/>
      <c r="C56" s="17" t="s">
        <v>99</v>
      </c>
      <c r="D56" s="35"/>
      <c r="E56" s="19">
        <v>1854.9</v>
      </c>
      <c r="F56" s="19">
        <v>0</v>
      </c>
      <c r="G56" s="19">
        <v>0</v>
      </c>
      <c r="H56" s="19">
        <f t="shared" si="1"/>
        <v>1854.9</v>
      </c>
      <c r="I56" s="36"/>
      <c r="J56" s="36"/>
      <c r="K56" s="7"/>
      <c r="L56" s="7"/>
      <c r="M56" s="7"/>
      <c r="N56" s="7"/>
      <c r="O56" s="7"/>
      <c r="P56" s="7"/>
    </row>
    <row r="57" spans="1:16">
      <c r="A57" s="50"/>
      <c r="B57" s="49"/>
      <c r="C57" s="17" t="s">
        <v>100</v>
      </c>
      <c r="D57" s="35"/>
      <c r="E57" s="19">
        <v>0</v>
      </c>
      <c r="F57" s="19">
        <v>0</v>
      </c>
      <c r="G57" s="19">
        <v>0</v>
      </c>
      <c r="H57" s="19">
        <f t="shared" si="1"/>
        <v>0</v>
      </c>
      <c r="I57" s="36"/>
      <c r="J57" s="36"/>
      <c r="K57" s="7"/>
      <c r="L57" s="7"/>
      <c r="M57" s="7"/>
      <c r="N57" s="7"/>
      <c r="O57" s="7"/>
      <c r="P57" s="7"/>
    </row>
    <row r="58" spans="1:16">
      <c r="A58" s="50" t="s">
        <v>48</v>
      </c>
      <c r="B58" s="47" t="s">
        <v>119</v>
      </c>
      <c r="C58" s="17" t="s">
        <v>6</v>
      </c>
      <c r="D58" s="35" t="s">
        <v>33</v>
      </c>
      <c r="E58" s="19">
        <f>E59+E60+E61+E62</f>
        <v>3456.9</v>
      </c>
      <c r="F58" s="19">
        <f>F59+F60+F61+F62</f>
        <v>0</v>
      </c>
      <c r="G58" s="19">
        <f>G59+G60+G61+G62</f>
        <v>0</v>
      </c>
      <c r="H58" s="19">
        <f t="shared" si="1"/>
        <v>3456.9</v>
      </c>
      <c r="I58" s="36" t="s">
        <v>22</v>
      </c>
      <c r="J58" s="36" t="s">
        <v>37</v>
      </c>
      <c r="K58" s="7"/>
      <c r="L58" s="7"/>
      <c r="M58" s="7"/>
      <c r="N58" s="7"/>
      <c r="O58" s="7"/>
      <c r="P58" s="7"/>
    </row>
    <row r="59" spans="1:16">
      <c r="A59" s="50"/>
      <c r="B59" s="48"/>
      <c r="C59" s="17" t="s">
        <v>97</v>
      </c>
      <c r="D59" s="35"/>
      <c r="E59" s="19">
        <v>0</v>
      </c>
      <c r="F59" s="19">
        <v>0</v>
      </c>
      <c r="G59" s="19">
        <v>0</v>
      </c>
      <c r="H59" s="19">
        <f t="shared" si="1"/>
        <v>0</v>
      </c>
      <c r="I59" s="36"/>
      <c r="J59" s="36"/>
      <c r="K59" s="7"/>
      <c r="L59" s="7"/>
      <c r="M59" s="7"/>
      <c r="N59" s="7"/>
      <c r="O59" s="7"/>
      <c r="P59" s="7"/>
    </row>
    <row r="60" spans="1:16">
      <c r="A60" s="50"/>
      <c r="B60" s="48"/>
      <c r="C60" s="17" t="s">
        <v>98</v>
      </c>
      <c r="D60" s="35"/>
      <c r="E60" s="19">
        <v>0</v>
      </c>
      <c r="F60" s="19">
        <v>0</v>
      </c>
      <c r="G60" s="19">
        <v>0</v>
      </c>
      <c r="H60" s="19">
        <f t="shared" si="1"/>
        <v>0</v>
      </c>
      <c r="I60" s="36"/>
      <c r="J60" s="36"/>
      <c r="K60" s="7"/>
      <c r="L60" s="7"/>
      <c r="M60" s="7"/>
      <c r="N60" s="7"/>
      <c r="O60" s="7"/>
      <c r="P60" s="7"/>
    </row>
    <row r="61" spans="1:16">
      <c r="A61" s="50"/>
      <c r="B61" s="48"/>
      <c r="C61" s="17" t="s">
        <v>99</v>
      </c>
      <c r="D61" s="35"/>
      <c r="E61" s="19">
        <v>3456.9</v>
      </c>
      <c r="F61" s="19">
        <v>0</v>
      </c>
      <c r="G61" s="19">
        <v>0</v>
      </c>
      <c r="H61" s="19">
        <f t="shared" si="1"/>
        <v>3456.9</v>
      </c>
      <c r="I61" s="36"/>
      <c r="J61" s="36"/>
      <c r="K61" s="7"/>
      <c r="L61" s="7"/>
      <c r="M61" s="7"/>
      <c r="N61" s="7"/>
      <c r="O61" s="7"/>
      <c r="P61" s="7"/>
    </row>
    <row r="62" spans="1:16">
      <c r="A62" s="50"/>
      <c r="B62" s="49"/>
      <c r="C62" s="17" t="s">
        <v>100</v>
      </c>
      <c r="D62" s="35"/>
      <c r="E62" s="19">
        <v>0</v>
      </c>
      <c r="F62" s="19">
        <v>0</v>
      </c>
      <c r="G62" s="19">
        <v>0</v>
      </c>
      <c r="H62" s="19">
        <f t="shared" si="1"/>
        <v>0</v>
      </c>
      <c r="I62" s="36"/>
      <c r="J62" s="36"/>
      <c r="K62" s="7"/>
      <c r="L62" s="7"/>
      <c r="M62" s="7"/>
      <c r="N62" s="7"/>
      <c r="O62" s="7"/>
      <c r="P62" s="7"/>
    </row>
    <row r="63" spans="1:16" ht="15.6" customHeight="1">
      <c r="A63" s="50" t="s">
        <v>49</v>
      </c>
      <c r="B63" s="47" t="s">
        <v>260</v>
      </c>
      <c r="C63" s="17" t="s">
        <v>6</v>
      </c>
      <c r="D63" s="35" t="s">
        <v>257</v>
      </c>
      <c r="E63" s="19">
        <f>E64+E65+E66+E67</f>
        <v>386009.08500000002</v>
      </c>
      <c r="F63" s="19">
        <f>F64+F65+F66+F67</f>
        <v>0</v>
      </c>
      <c r="G63" s="19">
        <f>G64+G65+G66+G67</f>
        <v>0</v>
      </c>
      <c r="H63" s="19">
        <f t="shared" si="1"/>
        <v>386009.08500000002</v>
      </c>
      <c r="I63" s="36" t="s">
        <v>23</v>
      </c>
      <c r="J63" s="36" t="s">
        <v>213</v>
      </c>
      <c r="K63" s="7"/>
      <c r="L63" s="7"/>
      <c r="M63" s="7"/>
      <c r="N63" s="7"/>
      <c r="O63" s="7"/>
      <c r="P63" s="7"/>
    </row>
    <row r="64" spans="1:16">
      <c r="A64" s="50"/>
      <c r="B64" s="48"/>
      <c r="C64" s="17" t="s">
        <v>97</v>
      </c>
      <c r="D64" s="35"/>
      <c r="E64" s="19">
        <v>311263.8</v>
      </c>
      <c r="F64" s="19">
        <v>0</v>
      </c>
      <c r="G64" s="19">
        <v>0</v>
      </c>
      <c r="H64" s="19">
        <f t="shared" si="1"/>
        <v>311263.8</v>
      </c>
      <c r="I64" s="36"/>
      <c r="J64" s="36"/>
      <c r="K64" s="7"/>
      <c r="L64" s="7"/>
      <c r="M64" s="7"/>
      <c r="N64" s="7"/>
      <c r="O64" s="7"/>
      <c r="P64" s="7"/>
    </row>
    <row r="65" spans="1:16">
      <c r="A65" s="50"/>
      <c r="B65" s="48"/>
      <c r="C65" s="17" t="s">
        <v>98</v>
      </c>
      <c r="D65" s="35"/>
      <c r="E65" s="19">
        <v>15973.9</v>
      </c>
      <c r="F65" s="19">
        <v>0</v>
      </c>
      <c r="G65" s="19">
        <v>0</v>
      </c>
      <c r="H65" s="19">
        <f t="shared" si="1"/>
        <v>15973.9</v>
      </c>
      <c r="I65" s="36"/>
      <c r="J65" s="36"/>
      <c r="K65" s="7"/>
      <c r="L65" s="7"/>
      <c r="M65" s="7"/>
      <c r="N65" s="7"/>
      <c r="O65" s="7"/>
      <c r="P65" s="7"/>
    </row>
    <row r="66" spans="1:16">
      <c r="A66" s="50"/>
      <c r="B66" s="48"/>
      <c r="C66" s="17" t="s">
        <v>99</v>
      </c>
      <c r="D66" s="35"/>
      <c r="E66" s="19">
        <v>58771.385000000002</v>
      </c>
      <c r="F66" s="19">
        <v>0</v>
      </c>
      <c r="G66" s="19">
        <v>0</v>
      </c>
      <c r="H66" s="19">
        <f t="shared" si="1"/>
        <v>58771.385000000002</v>
      </c>
      <c r="I66" s="36"/>
      <c r="J66" s="36"/>
      <c r="K66" s="7"/>
      <c r="L66" s="7"/>
      <c r="M66" s="7"/>
      <c r="N66" s="7"/>
      <c r="O66" s="7"/>
      <c r="P66" s="7"/>
    </row>
    <row r="67" spans="1:16">
      <c r="A67" s="50"/>
      <c r="B67" s="49"/>
      <c r="C67" s="17" t="s">
        <v>100</v>
      </c>
      <c r="D67" s="35"/>
      <c r="E67" s="19">
        <v>0</v>
      </c>
      <c r="F67" s="19">
        <v>0</v>
      </c>
      <c r="G67" s="19">
        <v>0</v>
      </c>
      <c r="H67" s="19">
        <f t="shared" si="1"/>
        <v>0</v>
      </c>
      <c r="I67" s="36"/>
      <c r="J67" s="36"/>
      <c r="K67" s="7"/>
      <c r="L67" s="7"/>
      <c r="M67" s="7"/>
      <c r="N67" s="7"/>
      <c r="O67" s="7"/>
      <c r="P67" s="7"/>
    </row>
    <row r="68" spans="1:16" ht="19.149999999999999" customHeight="1">
      <c r="A68" s="50" t="s">
        <v>50</v>
      </c>
      <c r="B68" s="47" t="s">
        <v>123</v>
      </c>
      <c r="C68" s="17" t="s">
        <v>6</v>
      </c>
      <c r="D68" s="35" t="s">
        <v>33</v>
      </c>
      <c r="E68" s="19">
        <f>E69+E70+E71+E72</f>
        <v>15422.128999999999</v>
      </c>
      <c r="F68" s="19">
        <f>F69+F70+F71+F72</f>
        <v>0</v>
      </c>
      <c r="G68" s="19">
        <f>G69+G70+G71+G72</f>
        <v>0</v>
      </c>
      <c r="H68" s="19">
        <f t="shared" si="1"/>
        <v>15422.128999999999</v>
      </c>
      <c r="I68" s="36" t="s">
        <v>22</v>
      </c>
      <c r="J68" s="36" t="s">
        <v>37</v>
      </c>
      <c r="K68" s="7"/>
      <c r="L68" s="7"/>
      <c r="M68" s="7"/>
      <c r="N68" s="7"/>
      <c r="O68" s="7"/>
      <c r="P68" s="7"/>
    </row>
    <row r="69" spans="1:16" ht="19.149999999999999" customHeight="1">
      <c r="A69" s="50"/>
      <c r="B69" s="48"/>
      <c r="C69" s="17" t="s">
        <v>97</v>
      </c>
      <c r="D69" s="35"/>
      <c r="E69" s="19">
        <v>15053.74</v>
      </c>
      <c r="F69" s="19">
        <v>0</v>
      </c>
      <c r="G69" s="19">
        <v>0</v>
      </c>
      <c r="H69" s="19">
        <f t="shared" si="1"/>
        <v>15053.74</v>
      </c>
      <c r="I69" s="36"/>
      <c r="J69" s="36"/>
      <c r="K69" s="7"/>
      <c r="L69" s="7"/>
      <c r="M69" s="7"/>
      <c r="N69" s="7"/>
      <c r="O69" s="7"/>
      <c r="P69" s="7"/>
    </row>
    <row r="70" spans="1:16" ht="19.149999999999999" customHeight="1">
      <c r="A70" s="50"/>
      <c r="B70" s="48"/>
      <c r="C70" s="17" t="s">
        <v>98</v>
      </c>
      <c r="D70" s="35"/>
      <c r="E70" s="19">
        <v>0</v>
      </c>
      <c r="F70" s="19">
        <v>0</v>
      </c>
      <c r="G70" s="19">
        <v>0</v>
      </c>
      <c r="H70" s="19">
        <f t="shared" si="1"/>
        <v>0</v>
      </c>
      <c r="I70" s="36"/>
      <c r="J70" s="36"/>
      <c r="K70" s="7"/>
      <c r="L70" s="7"/>
      <c r="M70" s="7"/>
      <c r="N70" s="7"/>
      <c r="O70" s="7"/>
      <c r="P70" s="7"/>
    </row>
    <row r="71" spans="1:16" ht="19.149999999999999" customHeight="1">
      <c r="A71" s="50"/>
      <c r="B71" s="48"/>
      <c r="C71" s="17" t="s">
        <v>99</v>
      </c>
      <c r="D71" s="35"/>
      <c r="E71" s="19">
        <v>368.38900000000001</v>
      </c>
      <c r="F71" s="19">
        <v>0</v>
      </c>
      <c r="G71" s="19">
        <v>0</v>
      </c>
      <c r="H71" s="19">
        <f t="shared" si="1"/>
        <v>368.38900000000001</v>
      </c>
      <c r="I71" s="36"/>
      <c r="J71" s="36"/>
      <c r="K71" s="7"/>
      <c r="L71" s="7"/>
      <c r="M71" s="7"/>
      <c r="N71" s="7"/>
      <c r="O71" s="7"/>
      <c r="P71" s="7"/>
    </row>
    <row r="72" spans="1:16" ht="30" customHeight="1">
      <c r="A72" s="50"/>
      <c r="B72" s="49"/>
      <c r="C72" s="17" t="s">
        <v>100</v>
      </c>
      <c r="D72" s="35"/>
      <c r="E72" s="19">
        <v>0</v>
      </c>
      <c r="F72" s="19">
        <v>0</v>
      </c>
      <c r="G72" s="19">
        <v>0</v>
      </c>
      <c r="H72" s="19">
        <f t="shared" ref="H72:H110" si="5">SUM(E72:G72)</f>
        <v>0</v>
      </c>
      <c r="I72" s="36"/>
      <c r="J72" s="36"/>
      <c r="K72" s="7"/>
      <c r="L72" s="7"/>
      <c r="M72" s="7"/>
      <c r="N72" s="7"/>
      <c r="O72" s="7"/>
      <c r="P72" s="7"/>
    </row>
    <row r="73" spans="1:16">
      <c r="A73" s="50" t="s">
        <v>51</v>
      </c>
      <c r="B73" s="47" t="s">
        <v>102</v>
      </c>
      <c r="C73" s="17" t="s">
        <v>6</v>
      </c>
      <c r="D73" s="35" t="s">
        <v>33</v>
      </c>
      <c r="E73" s="19">
        <f>E74+E75+E76+E77</f>
        <v>127435.68</v>
      </c>
      <c r="F73" s="19">
        <f>F74+F75+F76+F77</f>
        <v>0</v>
      </c>
      <c r="G73" s="19">
        <f>G74+G75+G76+G77</f>
        <v>0</v>
      </c>
      <c r="H73" s="19">
        <f t="shared" si="5"/>
        <v>127435.68</v>
      </c>
      <c r="I73" s="36" t="s">
        <v>22</v>
      </c>
      <c r="J73" s="36" t="s">
        <v>37</v>
      </c>
      <c r="L73" s="7"/>
      <c r="M73" s="7"/>
      <c r="N73" s="7"/>
      <c r="O73" s="7"/>
      <c r="P73" s="7"/>
    </row>
    <row r="74" spans="1:16">
      <c r="A74" s="50"/>
      <c r="B74" s="48"/>
      <c r="C74" s="17" t="s">
        <v>97</v>
      </c>
      <c r="D74" s="35"/>
      <c r="E74" s="19">
        <v>115490.5</v>
      </c>
      <c r="F74" s="19">
        <v>0</v>
      </c>
      <c r="G74" s="19">
        <v>0</v>
      </c>
      <c r="H74" s="19">
        <f t="shared" si="5"/>
        <v>115490.5</v>
      </c>
      <c r="I74" s="36"/>
      <c r="J74" s="36"/>
      <c r="L74" s="7"/>
      <c r="M74" s="7"/>
      <c r="N74" s="7"/>
      <c r="O74" s="7"/>
      <c r="P74" s="7"/>
    </row>
    <row r="75" spans="1:16">
      <c r="A75" s="50"/>
      <c r="B75" s="48"/>
      <c r="C75" s="17" t="s">
        <v>98</v>
      </c>
      <c r="D75" s="35"/>
      <c r="E75" s="19">
        <v>3289.2</v>
      </c>
      <c r="F75" s="19">
        <v>0</v>
      </c>
      <c r="G75" s="19">
        <v>0</v>
      </c>
      <c r="H75" s="19">
        <f t="shared" si="5"/>
        <v>3289.2</v>
      </c>
      <c r="I75" s="36"/>
      <c r="J75" s="36"/>
      <c r="L75" s="7"/>
      <c r="M75" s="7"/>
      <c r="N75" s="7"/>
      <c r="O75" s="7"/>
      <c r="P75" s="7"/>
    </row>
    <row r="76" spans="1:16">
      <c r="A76" s="50"/>
      <c r="B76" s="48"/>
      <c r="C76" s="17" t="s">
        <v>99</v>
      </c>
      <c r="D76" s="35"/>
      <c r="E76" s="19">
        <v>8655.98</v>
      </c>
      <c r="F76" s="19">
        <v>0</v>
      </c>
      <c r="G76" s="19">
        <v>0</v>
      </c>
      <c r="H76" s="19">
        <f t="shared" si="5"/>
        <v>8655.98</v>
      </c>
      <c r="I76" s="36"/>
      <c r="J76" s="36"/>
      <c r="L76" s="7"/>
      <c r="M76" s="7"/>
      <c r="N76" s="7"/>
      <c r="O76" s="7"/>
      <c r="P76" s="7"/>
    </row>
    <row r="77" spans="1:16">
      <c r="A77" s="50"/>
      <c r="B77" s="49"/>
      <c r="C77" s="17" t="s">
        <v>100</v>
      </c>
      <c r="D77" s="35"/>
      <c r="E77" s="19">
        <v>0</v>
      </c>
      <c r="F77" s="19">
        <v>0</v>
      </c>
      <c r="G77" s="19">
        <v>0</v>
      </c>
      <c r="H77" s="19">
        <f t="shared" si="5"/>
        <v>0</v>
      </c>
      <c r="I77" s="36"/>
      <c r="J77" s="36"/>
      <c r="L77" s="7"/>
      <c r="M77" s="7"/>
      <c r="N77" s="7"/>
      <c r="O77" s="7"/>
      <c r="P77" s="7"/>
    </row>
    <row r="78" spans="1:16">
      <c r="A78" s="50" t="s">
        <v>52</v>
      </c>
      <c r="B78" s="47" t="s">
        <v>219</v>
      </c>
      <c r="C78" s="17" t="s">
        <v>6</v>
      </c>
      <c r="D78" s="35" t="s">
        <v>33</v>
      </c>
      <c r="E78" s="19">
        <f>E79+E80+E81+E82</f>
        <v>5265.8</v>
      </c>
      <c r="F78" s="19">
        <f>F79+F80+F81+F82</f>
        <v>0</v>
      </c>
      <c r="G78" s="19">
        <f>G79+G80+G81+G82</f>
        <v>0</v>
      </c>
      <c r="H78" s="19">
        <f t="shared" si="5"/>
        <v>5265.8</v>
      </c>
      <c r="I78" s="36" t="s">
        <v>22</v>
      </c>
      <c r="J78" s="36" t="s">
        <v>37</v>
      </c>
      <c r="K78" s="7"/>
      <c r="L78" s="7"/>
      <c r="M78" s="7"/>
      <c r="N78" s="7"/>
      <c r="O78" s="7"/>
      <c r="P78" s="7"/>
    </row>
    <row r="79" spans="1:16">
      <c r="A79" s="50"/>
      <c r="B79" s="48"/>
      <c r="C79" s="17" t="s">
        <v>97</v>
      </c>
      <c r="D79" s="35"/>
      <c r="E79" s="19">
        <v>0</v>
      </c>
      <c r="F79" s="19">
        <v>0</v>
      </c>
      <c r="G79" s="19">
        <v>0</v>
      </c>
      <c r="H79" s="19">
        <f t="shared" si="5"/>
        <v>0</v>
      </c>
      <c r="I79" s="36"/>
      <c r="J79" s="36"/>
      <c r="K79" s="7"/>
      <c r="L79" s="7"/>
      <c r="M79" s="7"/>
      <c r="N79" s="7"/>
      <c r="O79" s="7"/>
      <c r="P79" s="7"/>
    </row>
    <row r="80" spans="1:16">
      <c r="A80" s="50"/>
      <c r="B80" s="48"/>
      <c r="C80" s="17" t="s">
        <v>98</v>
      </c>
      <c r="D80" s="35"/>
      <c r="E80" s="19">
        <v>0</v>
      </c>
      <c r="F80" s="19">
        <v>0</v>
      </c>
      <c r="G80" s="19">
        <v>0</v>
      </c>
      <c r="H80" s="19">
        <f t="shared" si="5"/>
        <v>0</v>
      </c>
      <c r="I80" s="36"/>
      <c r="J80" s="36"/>
      <c r="K80" s="7"/>
      <c r="L80" s="7"/>
      <c r="M80" s="7"/>
      <c r="N80" s="7"/>
      <c r="O80" s="7"/>
      <c r="P80" s="7"/>
    </row>
    <row r="81" spans="1:16">
      <c r="A81" s="50"/>
      <c r="B81" s="48"/>
      <c r="C81" s="17" t="s">
        <v>99</v>
      </c>
      <c r="D81" s="35"/>
      <c r="E81" s="19">
        <v>5265.8</v>
      </c>
      <c r="F81" s="19">
        <v>0</v>
      </c>
      <c r="G81" s="19">
        <v>0</v>
      </c>
      <c r="H81" s="19">
        <f t="shared" si="5"/>
        <v>5265.8</v>
      </c>
      <c r="I81" s="36"/>
      <c r="J81" s="36"/>
      <c r="K81" s="7"/>
      <c r="L81" s="7"/>
      <c r="M81" s="7"/>
      <c r="N81" s="7"/>
      <c r="O81" s="7"/>
      <c r="P81" s="7"/>
    </row>
    <row r="82" spans="1:16">
      <c r="A82" s="50"/>
      <c r="B82" s="49"/>
      <c r="C82" s="17" t="s">
        <v>100</v>
      </c>
      <c r="D82" s="35"/>
      <c r="E82" s="19">
        <v>0</v>
      </c>
      <c r="F82" s="19">
        <v>0</v>
      </c>
      <c r="G82" s="19">
        <v>0</v>
      </c>
      <c r="H82" s="19">
        <f t="shared" si="5"/>
        <v>0</v>
      </c>
      <c r="I82" s="36"/>
      <c r="J82" s="36"/>
      <c r="K82" s="7"/>
      <c r="L82" s="7"/>
      <c r="M82" s="7"/>
      <c r="N82" s="7"/>
      <c r="O82" s="7"/>
      <c r="P82" s="7"/>
    </row>
    <row r="83" spans="1:16">
      <c r="A83" s="37" t="s">
        <v>53</v>
      </c>
      <c r="B83" s="47" t="s">
        <v>34</v>
      </c>
      <c r="C83" s="17" t="s">
        <v>6</v>
      </c>
      <c r="D83" s="35" t="s">
        <v>33</v>
      </c>
      <c r="E83" s="19">
        <f>E84+E85+E86+E87</f>
        <v>0</v>
      </c>
      <c r="F83" s="19">
        <f>F84+F85+F86+F87</f>
        <v>0</v>
      </c>
      <c r="G83" s="19">
        <f>G84+G85+G86+G87</f>
        <v>167489.1</v>
      </c>
      <c r="H83" s="19">
        <f>H84+H85+H86</f>
        <v>167489.1</v>
      </c>
      <c r="I83" s="36" t="s">
        <v>22</v>
      </c>
      <c r="J83" s="36" t="s">
        <v>37</v>
      </c>
      <c r="K83" s="7"/>
      <c r="L83" s="7"/>
      <c r="M83" s="7"/>
      <c r="N83" s="7"/>
      <c r="O83" s="7"/>
      <c r="P83" s="7"/>
    </row>
    <row r="84" spans="1:16">
      <c r="A84" s="38"/>
      <c r="B84" s="48"/>
      <c r="C84" s="17" t="s">
        <v>97</v>
      </c>
      <c r="D84" s="35"/>
      <c r="E84" s="19">
        <v>0</v>
      </c>
      <c r="F84" s="19">
        <v>0</v>
      </c>
      <c r="G84" s="19">
        <v>139015.9</v>
      </c>
      <c r="H84" s="19">
        <f t="shared" si="5"/>
        <v>139015.9</v>
      </c>
      <c r="I84" s="36"/>
      <c r="J84" s="36"/>
      <c r="K84" s="7"/>
      <c r="L84" s="7"/>
      <c r="M84" s="7"/>
      <c r="N84" s="7"/>
      <c r="O84" s="7"/>
      <c r="P84" s="7"/>
    </row>
    <row r="85" spans="1:16">
      <c r="A85" s="38"/>
      <c r="B85" s="48"/>
      <c r="C85" s="17" t="s">
        <v>98</v>
      </c>
      <c r="D85" s="35"/>
      <c r="E85" s="19">
        <v>0</v>
      </c>
      <c r="F85" s="19">
        <v>0</v>
      </c>
      <c r="G85" s="19">
        <v>5694.7</v>
      </c>
      <c r="H85" s="19">
        <v>5694.7</v>
      </c>
      <c r="I85" s="36"/>
      <c r="J85" s="36"/>
      <c r="K85" s="7"/>
      <c r="L85" s="7"/>
      <c r="M85" s="7"/>
      <c r="N85" s="7"/>
      <c r="O85" s="7"/>
      <c r="P85" s="7"/>
    </row>
    <row r="86" spans="1:16">
      <c r="A86" s="38"/>
      <c r="B86" s="48"/>
      <c r="C86" s="17" t="s">
        <v>99</v>
      </c>
      <c r="D86" s="35"/>
      <c r="E86" s="19">
        <v>0</v>
      </c>
      <c r="F86" s="19">
        <v>0</v>
      </c>
      <c r="G86" s="19">
        <v>22778.5</v>
      </c>
      <c r="H86" s="19">
        <v>22778.5</v>
      </c>
      <c r="I86" s="36"/>
      <c r="J86" s="36"/>
      <c r="K86" s="7"/>
      <c r="L86" s="7"/>
      <c r="M86" s="7"/>
      <c r="N86" s="7"/>
      <c r="O86" s="7"/>
      <c r="P86" s="7"/>
    </row>
    <row r="87" spans="1:16">
      <c r="A87" s="39"/>
      <c r="B87" s="49"/>
      <c r="C87" s="17" t="s">
        <v>100</v>
      </c>
      <c r="D87" s="35"/>
      <c r="E87" s="19">
        <v>0</v>
      </c>
      <c r="F87" s="19">
        <v>0</v>
      </c>
      <c r="G87" s="19">
        <v>0</v>
      </c>
      <c r="H87" s="19">
        <f t="shared" si="5"/>
        <v>0</v>
      </c>
      <c r="I87" s="36"/>
      <c r="J87" s="36"/>
      <c r="K87" s="7"/>
      <c r="L87" s="7"/>
      <c r="M87" s="7"/>
      <c r="N87" s="7"/>
      <c r="O87" s="7"/>
      <c r="P87" s="7"/>
    </row>
    <row r="88" spans="1:16">
      <c r="A88" s="37" t="s">
        <v>54</v>
      </c>
      <c r="B88" s="47" t="s">
        <v>81</v>
      </c>
      <c r="C88" s="17" t="s">
        <v>6</v>
      </c>
      <c r="D88" s="35" t="s">
        <v>33</v>
      </c>
      <c r="E88" s="19">
        <f>E89+E90+E91+E92</f>
        <v>1598.7</v>
      </c>
      <c r="F88" s="19">
        <f>F89+F90+F91+F92</f>
        <v>1921.97</v>
      </c>
      <c r="G88" s="19">
        <f>G89+G90+G91+G92</f>
        <v>0</v>
      </c>
      <c r="H88" s="19">
        <f t="shared" si="5"/>
        <v>3520.67</v>
      </c>
      <c r="I88" s="36" t="s">
        <v>22</v>
      </c>
      <c r="J88" s="36" t="s">
        <v>37</v>
      </c>
      <c r="K88" s="7"/>
      <c r="L88" s="7"/>
      <c r="M88" s="7"/>
      <c r="N88" s="7"/>
      <c r="O88" s="7"/>
      <c r="P88" s="7"/>
    </row>
    <row r="89" spans="1:16">
      <c r="A89" s="38"/>
      <c r="B89" s="48"/>
      <c r="C89" s="17" t="s">
        <v>97</v>
      </c>
      <c r="D89" s="35"/>
      <c r="E89" s="19">
        <v>0</v>
      </c>
      <c r="F89" s="19">
        <v>0</v>
      </c>
      <c r="G89" s="19">
        <v>0</v>
      </c>
      <c r="H89" s="19">
        <f t="shared" si="5"/>
        <v>0</v>
      </c>
      <c r="I89" s="36"/>
      <c r="J89" s="36"/>
      <c r="K89" s="7"/>
      <c r="L89" s="7"/>
      <c r="M89" s="7"/>
      <c r="N89" s="7"/>
      <c r="O89" s="7"/>
      <c r="P89" s="7"/>
    </row>
    <row r="90" spans="1:16">
      <c r="A90" s="38"/>
      <c r="B90" s="48"/>
      <c r="C90" s="17" t="s">
        <v>98</v>
      </c>
      <c r="D90" s="35"/>
      <c r="E90" s="19">
        <v>0</v>
      </c>
      <c r="F90" s="19">
        <v>0</v>
      </c>
      <c r="G90" s="19">
        <v>0</v>
      </c>
      <c r="H90" s="19">
        <f t="shared" si="5"/>
        <v>0</v>
      </c>
      <c r="I90" s="36"/>
      <c r="J90" s="36"/>
      <c r="K90" s="7"/>
      <c r="L90" s="7"/>
      <c r="M90" s="7"/>
      <c r="N90" s="7"/>
      <c r="O90" s="7"/>
      <c r="P90" s="7"/>
    </row>
    <row r="91" spans="1:16">
      <c r="A91" s="38"/>
      <c r="B91" s="48"/>
      <c r="C91" s="17" t="s">
        <v>99</v>
      </c>
      <c r="D91" s="35"/>
      <c r="E91" s="19">
        <v>1598.7</v>
      </c>
      <c r="F91" s="19">
        <v>1921.97</v>
      </c>
      <c r="G91" s="19">
        <v>0</v>
      </c>
      <c r="H91" s="19">
        <f t="shared" si="5"/>
        <v>3520.67</v>
      </c>
      <c r="I91" s="36"/>
      <c r="J91" s="36"/>
      <c r="K91" s="7"/>
      <c r="L91" s="7"/>
      <c r="M91" s="7"/>
      <c r="N91" s="7"/>
      <c r="O91" s="7"/>
      <c r="P91" s="7"/>
    </row>
    <row r="92" spans="1:16">
      <c r="A92" s="39"/>
      <c r="B92" s="49"/>
      <c r="C92" s="17" t="s">
        <v>100</v>
      </c>
      <c r="D92" s="35"/>
      <c r="E92" s="19">
        <v>0</v>
      </c>
      <c r="F92" s="19">
        <v>0</v>
      </c>
      <c r="G92" s="19">
        <v>0</v>
      </c>
      <c r="H92" s="19">
        <f t="shared" si="5"/>
        <v>0</v>
      </c>
      <c r="I92" s="36"/>
      <c r="J92" s="36"/>
      <c r="K92" s="7"/>
      <c r="L92" s="7"/>
      <c r="M92" s="7"/>
      <c r="N92" s="7"/>
      <c r="O92" s="7"/>
      <c r="P92" s="7"/>
    </row>
    <row r="93" spans="1:16" ht="16.149999999999999" customHeight="1">
      <c r="A93" s="37" t="s">
        <v>55</v>
      </c>
      <c r="B93" s="47" t="s">
        <v>237</v>
      </c>
      <c r="C93" s="17" t="s">
        <v>6</v>
      </c>
      <c r="D93" s="35" t="s">
        <v>33</v>
      </c>
      <c r="E93" s="19">
        <f>E94+E95+E96+E97</f>
        <v>7488.3</v>
      </c>
      <c r="F93" s="19">
        <f>F94+F95+F96+F97</f>
        <v>200</v>
      </c>
      <c r="G93" s="19">
        <f>G94+G95+G96+G97</f>
        <v>0</v>
      </c>
      <c r="H93" s="19">
        <f t="shared" si="5"/>
        <v>7688.3</v>
      </c>
      <c r="I93" s="36" t="s">
        <v>22</v>
      </c>
      <c r="J93" s="36" t="s">
        <v>37</v>
      </c>
      <c r="M93" s="7"/>
      <c r="N93" s="7"/>
      <c r="O93" s="7"/>
      <c r="P93" s="7"/>
    </row>
    <row r="94" spans="1:16" ht="16.149999999999999" customHeight="1">
      <c r="A94" s="38"/>
      <c r="B94" s="48"/>
      <c r="C94" s="17" t="s">
        <v>97</v>
      </c>
      <c r="D94" s="35"/>
      <c r="E94" s="19">
        <v>0</v>
      </c>
      <c r="F94" s="19">
        <v>0</v>
      </c>
      <c r="G94" s="19">
        <v>0</v>
      </c>
      <c r="H94" s="19">
        <f t="shared" si="5"/>
        <v>0</v>
      </c>
      <c r="I94" s="36"/>
      <c r="J94" s="36"/>
      <c r="M94" s="7"/>
      <c r="N94" s="7"/>
      <c r="O94" s="7"/>
      <c r="P94" s="7"/>
    </row>
    <row r="95" spans="1:16" ht="16.149999999999999" customHeight="1">
      <c r="A95" s="38"/>
      <c r="B95" s="48"/>
      <c r="C95" s="17" t="s">
        <v>98</v>
      </c>
      <c r="D95" s="35"/>
      <c r="E95" s="19">
        <v>0</v>
      </c>
      <c r="F95" s="19">
        <v>0</v>
      </c>
      <c r="G95" s="19">
        <v>0</v>
      </c>
      <c r="H95" s="19">
        <f t="shared" si="5"/>
        <v>0</v>
      </c>
      <c r="I95" s="36"/>
      <c r="J95" s="36"/>
      <c r="M95" s="7"/>
      <c r="N95" s="7"/>
      <c r="O95" s="7"/>
      <c r="P95" s="7"/>
    </row>
    <row r="96" spans="1:16" ht="16.149999999999999" customHeight="1">
      <c r="A96" s="38"/>
      <c r="B96" s="48"/>
      <c r="C96" s="17" t="s">
        <v>99</v>
      </c>
      <c r="D96" s="35"/>
      <c r="E96" s="19">
        <v>7488.3</v>
      </c>
      <c r="F96" s="19">
        <v>200</v>
      </c>
      <c r="G96" s="19">
        <v>0</v>
      </c>
      <c r="H96" s="19">
        <f t="shared" si="5"/>
        <v>7688.3</v>
      </c>
      <c r="I96" s="36"/>
      <c r="J96" s="36"/>
      <c r="M96" s="7"/>
      <c r="N96" s="7"/>
      <c r="O96" s="7"/>
      <c r="P96" s="7"/>
    </row>
    <row r="97" spans="1:16" ht="16.149999999999999" customHeight="1">
      <c r="A97" s="39"/>
      <c r="B97" s="49"/>
      <c r="C97" s="17" t="s">
        <v>100</v>
      </c>
      <c r="D97" s="35"/>
      <c r="E97" s="19">
        <v>0</v>
      </c>
      <c r="F97" s="19">
        <v>0</v>
      </c>
      <c r="G97" s="19">
        <v>0</v>
      </c>
      <c r="H97" s="19">
        <f t="shared" si="5"/>
        <v>0</v>
      </c>
      <c r="I97" s="36"/>
      <c r="J97" s="36"/>
      <c r="M97" s="7"/>
      <c r="N97" s="7"/>
      <c r="O97" s="7"/>
      <c r="P97" s="7"/>
    </row>
    <row r="98" spans="1:16">
      <c r="A98" s="50" t="s">
        <v>56</v>
      </c>
      <c r="B98" s="47" t="s">
        <v>174</v>
      </c>
      <c r="C98" s="17" t="s">
        <v>6</v>
      </c>
      <c r="D98" s="35" t="s">
        <v>33</v>
      </c>
      <c r="E98" s="19">
        <f>E99+E100+E101+E102</f>
        <v>58697.8</v>
      </c>
      <c r="F98" s="19">
        <f>F99+F100+F101+F102</f>
        <v>0</v>
      </c>
      <c r="G98" s="19">
        <f>G99+G100+G101+G102</f>
        <v>0</v>
      </c>
      <c r="H98" s="19">
        <f t="shared" si="5"/>
        <v>58697.8</v>
      </c>
      <c r="I98" s="36" t="s">
        <v>22</v>
      </c>
      <c r="J98" s="36" t="s">
        <v>37</v>
      </c>
      <c r="M98" s="7"/>
      <c r="N98" s="7"/>
      <c r="O98" s="7"/>
      <c r="P98" s="7"/>
    </row>
    <row r="99" spans="1:16">
      <c r="A99" s="50"/>
      <c r="B99" s="48"/>
      <c r="C99" s="17" t="s">
        <v>97</v>
      </c>
      <c r="D99" s="35"/>
      <c r="E99" s="19">
        <v>58110.8</v>
      </c>
      <c r="F99" s="19">
        <v>0</v>
      </c>
      <c r="G99" s="19">
        <v>0</v>
      </c>
      <c r="H99" s="19">
        <f t="shared" si="5"/>
        <v>58110.8</v>
      </c>
      <c r="I99" s="36"/>
      <c r="J99" s="36"/>
      <c r="M99" s="7"/>
      <c r="N99" s="7"/>
      <c r="O99" s="7"/>
      <c r="P99" s="7"/>
    </row>
    <row r="100" spans="1:16">
      <c r="A100" s="50"/>
      <c r="B100" s="48"/>
      <c r="C100" s="17" t="s">
        <v>98</v>
      </c>
      <c r="D100" s="35"/>
      <c r="E100" s="19">
        <v>293.5</v>
      </c>
      <c r="F100" s="19">
        <v>0</v>
      </c>
      <c r="G100" s="19">
        <v>0</v>
      </c>
      <c r="H100" s="19">
        <f t="shared" si="5"/>
        <v>293.5</v>
      </c>
      <c r="I100" s="36"/>
      <c r="J100" s="36"/>
      <c r="M100" s="7"/>
      <c r="N100" s="7"/>
      <c r="O100" s="7"/>
      <c r="P100" s="7"/>
    </row>
    <row r="101" spans="1:16">
      <c r="A101" s="50"/>
      <c r="B101" s="48"/>
      <c r="C101" s="17" t="s">
        <v>99</v>
      </c>
      <c r="D101" s="35"/>
      <c r="E101" s="19">
        <v>293.5</v>
      </c>
      <c r="F101" s="19">
        <v>0</v>
      </c>
      <c r="G101" s="19">
        <v>0</v>
      </c>
      <c r="H101" s="19">
        <f t="shared" si="5"/>
        <v>293.5</v>
      </c>
      <c r="I101" s="36"/>
      <c r="J101" s="36"/>
      <c r="M101" s="7"/>
      <c r="N101" s="7"/>
      <c r="O101" s="7"/>
      <c r="P101" s="7"/>
    </row>
    <row r="102" spans="1:16">
      <c r="A102" s="50"/>
      <c r="B102" s="49"/>
      <c r="C102" s="17" t="s">
        <v>100</v>
      </c>
      <c r="D102" s="35"/>
      <c r="E102" s="19">
        <v>0</v>
      </c>
      <c r="F102" s="19">
        <v>0</v>
      </c>
      <c r="G102" s="19">
        <v>0</v>
      </c>
      <c r="H102" s="19">
        <f t="shared" si="5"/>
        <v>0</v>
      </c>
      <c r="I102" s="36"/>
      <c r="J102" s="36"/>
      <c r="M102" s="7"/>
      <c r="N102" s="7"/>
      <c r="O102" s="7"/>
      <c r="P102" s="7"/>
    </row>
    <row r="103" spans="1:16">
      <c r="A103" s="50" t="s">
        <v>75</v>
      </c>
      <c r="B103" s="33" t="s">
        <v>214</v>
      </c>
      <c r="C103" s="17" t="s">
        <v>6</v>
      </c>
      <c r="D103" s="35" t="s">
        <v>33</v>
      </c>
      <c r="E103" s="19">
        <f>E104+E105+E106+E107</f>
        <v>9492</v>
      </c>
      <c r="F103" s="19">
        <f>F104+F105+F106+F107</f>
        <v>0</v>
      </c>
      <c r="G103" s="19">
        <f>G104+G105+G106+G107</f>
        <v>0</v>
      </c>
      <c r="H103" s="19">
        <f t="shared" si="5"/>
        <v>9492</v>
      </c>
      <c r="I103" s="36" t="s">
        <v>23</v>
      </c>
      <c r="J103" s="36" t="s">
        <v>37</v>
      </c>
      <c r="M103" s="7"/>
      <c r="N103" s="7"/>
      <c r="O103" s="7"/>
      <c r="P103" s="7"/>
    </row>
    <row r="104" spans="1:16">
      <c r="A104" s="50"/>
      <c r="B104" s="33"/>
      <c r="C104" s="17" t="s">
        <v>97</v>
      </c>
      <c r="D104" s="35"/>
      <c r="E104" s="19">
        <v>0</v>
      </c>
      <c r="F104" s="19">
        <v>0</v>
      </c>
      <c r="G104" s="19">
        <v>0</v>
      </c>
      <c r="H104" s="19">
        <f t="shared" si="5"/>
        <v>0</v>
      </c>
      <c r="I104" s="36"/>
      <c r="J104" s="36"/>
      <c r="M104" s="7"/>
      <c r="N104" s="7"/>
      <c r="O104" s="7"/>
      <c r="P104" s="7"/>
    </row>
    <row r="105" spans="1:16">
      <c r="A105" s="50"/>
      <c r="B105" s="33"/>
      <c r="C105" s="17" t="s">
        <v>98</v>
      </c>
      <c r="D105" s="35"/>
      <c r="E105" s="19">
        <v>0</v>
      </c>
      <c r="F105" s="19">
        <v>0</v>
      </c>
      <c r="G105" s="19">
        <v>0</v>
      </c>
      <c r="H105" s="19">
        <f t="shared" si="5"/>
        <v>0</v>
      </c>
      <c r="I105" s="36"/>
      <c r="J105" s="36"/>
      <c r="M105" s="7"/>
      <c r="N105" s="7"/>
      <c r="O105" s="7"/>
      <c r="P105" s="7"/>
    </row>
    <row r="106" spans="1:16">
      <c r="A106" s="50"/>
      <c r="B106" s="33"/>
      <c r="C106" s="17" t="s">
        <v>99</v>
      </c>
      <c r="D106" s="35"/>
      <c r="E106" s="19">
        <v>9492</v>
      </c>
      <c r="F106" s="19">
        <v>0</v>
      </c>
      <c r="G106" s="19">
        <v>0</v>
      </c>
      <c r="H106" s="19">
        <f t="shared" si="5"/>
        <v>9492</v>
      </c>
      <c r="I106" s="36"/>
      <c r="J106" s="36"/>
      <c r="M106" s="7"/>
      <c r="N106" s="7"/>
      <c r="O106" s="7"/>
      <c r="P106" s="7"/>
    </row>
    <row r="107" spans="1:16">
      <c r="A107" s="50"/>
      <c r="B107" s="33"/>
      <c r="C107" s="17" t="s">
        <v>100</v>
      </c>
      <c r="D107" s="35"/>
      <c r="E107" s="19">
        <v>0</v>
      </c>
      <c r="F107" s="19">
        <v>0</v>
      </c>
      <c r="G107" s="19">
        <v>0</v>
      </c>
      <c r="H107" s="19">
        <f t="shared" si="5"/>
        <v>0</v>
      </c>
      <c r="I107" s="36"/>
      <c r="J107" s="36"/>
      <c r="M107" s="7"/>
      <c r="N107" s="7"/>
      <c r="O107" s="7"/>
      <c r="P107" s="7"/>
    </row>
    <row r="108" spans="1:16">
      <c r="A108" s="50" t="s">
        <v>91</v>
      </c>
      <c r="B108" s="33" t="s">
        <v>96</v>
      </c>
      <c r="C108" s="17" t="s">
        <v>6</v>
      </c>
      <c r="D108" s="35" t="s">
        <v>33</v>
      </c>
      <c r="E108" s="19">
        <f>E109+E110+E111+E112</f>
        <v>20816.900000000001</v>
      </c>
      <c r="F108" s="19">
        <f>F109+F110+F111+F112</f>
        <v>0</v>
      </c>
      <c r="G108" s="19">
        <f>G109+G110+G111+G112</f>
        <v>0</v>
      </c>
      <c r="H108" s="19">
        <f t="shared" si="5"/>
        <v>20816.900000000001</v>
      </c>
      <c r="I108" s="36" t="s">
        <v>22</v>
      </c>
      <c r="J108" s="36" t="s">
        <v>37</v>
      </c>
      <c r="M108" s="7"/>
      <c r="N108" s="7"/>
      <c r="O108" s="7"/>
      <c r="P108" s="7"/>
    </row>
    <row r="109" spans="1:16">
      <c r="A109" s="50"/>
      <c r="B109" s="33"/>
      <c r="C109" s="17" t="s">
        <v>97</v>
      </c>
      <c r="D109" s="35"/>
      <c r="E109" s="19">
        <v>0</v>
      </c>
      <c r="F109" s="19">
        <v>0</v>
      </c>
      <c r="G109" s="19">
        <v>0</v>
      </c>
      <c r="H109" s="19">
        <f t="shared" si="5"/>
        <v>0</v>
      </c>
      <c r="I109" s="36"/>
      <c r="J109" s="36"/>
      <c r="M109" s="7"/>
      <c r="N109" s="7"/>
      <c r="O109" s="7"/>
      <c r="P109" s="7"/>
    </row>
    <row r="110" spans="1:16">
      <c r="A110" s="50"/>
      <c r="B110" s="33"/>
      <c r="C110" s="17" t="s">
        <v>98</v>
      </c>
      <c r="D110" s="35"/>
      <c r="E110" s="19">
        <v>0</v>
      </c>
      <c r="F110" s="19">
        <v>0</v>
      </c>
      <c r="G110" s="19">
        <v>0</v>
      </c>
      <c r="H110" s="19">
        <f t="shared" si="5"/>
        <v>0</v>
      </c>
      <c r="I110" s="36"/>
      <c r="J110" s="36"/>
      <c r="M110" s="7"/>
      <c r="N110" s="7"/>
      <c r="O110" s="7"/>
      <c r="P110" s="7"/>
    </row>
    <row r="111" spans="1:16">
      <c r="A111" s="50"/>
      <c r="B111" s="33"/>
      <c r="C111" s="17" t="s">
        <v>99</v>
      </c>
      <c r="D111" s="35"/>
      <c r="E111" s="19">
        <v>20816.900000000001</v>
      </c>
      <c r="F111" s="19">
        <v>0</v>
      </c>
      <c r="G111" s="19">
        <v>0</v>
      </c>
      <c r="H111" s="19">
        <f t="shared" ref="H111:H172" si="6">SUM(E111:G111)</f>
        <v>20816.900000000001</v>
      </c>
      <c r="I111" s="36"/>
      <c r="J111" s="36"/>
      <c r="M111" s="7"/>
      <c r="N111" s="7"/>
      <c r="O111" s="7"/>
      <c r="P111" s="7"/>
    </row>
    <row r="112" spans="1:16">
      <c r="A112" s="50"/>
      <c r="B112" s="33"/>
      <c r="C112" s="17" t="s">
        <v>100</v>
      </c>
      <c r="D112" s="35"/>
      <c r="E112" s="19">
        <v>0</v>
      </c>
      <c r="F112" s="19">
        <v>0</v>
      </c>
      <c r="G112" s="19">
        <v>0</v>
      </c>
      <c r="H112" s="19">
        <f t="shared" si="6"/>
        <v>0</v>
      </c>
      <c r="I112" s="36"/>
      <c r="J112" s="36"/>
      <c r="M112" s="7"/>
      <c r="N112" s="7"/>
      <c r="O112" s="7"/>
      <c r="P112" s="7"/>
    </row>
    <row r="113" spans="1:16">
      <c r="A113" s="50" t="s">
        <v>92</v>
      </c>
      <c r="B113" s="33" t="s">
        <v>82</v>
      </c>
      <c r="C113" s="17" t="s">
        <v>6</v>
      </c>
      <c r="D113" s="35" t="s">
        <v>33</v>
      </c>
      <c r="E113" s="19">
        <f>E114+E115+E116+E117</f>
        <v>1302.539</v>
      </c>
      <c r="F113" s="19">
        <f>F114+F115+F116+F117</f>
        <v>0</v>
      </c>
      <c r="G113" s="19">
        <f>G114+G115+G116+G117</f>
        <v>0</v>
      </c>
      <c r="H113" s="19">
        <f t="shared" si="6"/>
        <v>1302.539</v>
      </c>
      <c r="I113" s="36" t="s">
        <v>22</v>
      </c>
      <c r="J113" s="36" t="s">
        <v>37</v>
      </c>
      <c r="M113" s="7"/>
      <c r="N113" s="7"/>
      <c r="O113" s="7"/>
      <c r="P113" s="7"/>
    </row>
    <row r="114" spans="1:16">
      <c r="A114" s="50"/>
      <c r="B114" s="33"/>
      <c r="C114" s="17" t="s">
        <v>97</v>
      </c>
      <c r="D114" s="35"/>
      <c r="E114" s="19">
        <v>0</v>
      </c>
      <c r="F114" s="19">
        <v>0</v>
      </c>
      <c r="G114" s="19">
        <v>0</v>
      </c>
      <c r="H114" s="19">
        <f t="shared" si="6"/>
        <v>0</v>
      </c>
      <c r="I114" s="36"/>
      <c r="J114" s="36"/>
      <c r="M114" s="7"/>
      <c r="N114" s="7"/>
      <c r="O114" s="7"/>
      <c r="P114" s="7"/>
    </row>
    <row r="115" spans="1:16">
      <c r="A115" s="50"/>
      <c r="B115" s="33"/>
      <c r="C115" s="17" t="s">
        <v>98</v>
      </c>
      <c r="D115" s="35"/>
      <c r="E115" s="19">
        <v>0</v>
      </c>
      <c r="F115" s="19">
        <v>0</v>
      </c>
      <c r="G115" s="19">
        <v>0</v>
      </c>
      <c r="H115" s="19">
        <f t="shared" si="6"/>
        <v>0</v>
      </c>
      <c r="I115" s="36"/>
      <c r="J115" s="36"/>
      <c r="M115" s="7"/>
      <c r="N115" s="7"/>
      <c r="O115" s="7"/>
      <c r="P115" s="7"/>
    </row>
    <row r="116" spans="1:16">
      <c r="A116" s="50"/>
      <c r="B116" s="33"/>
      <c r="C116" s="17" t="s">
        <v>99</v>
      </c>
      <c r="D116" s="35"/>
      <c r="E116" s="19">
        <v>1302.539</v>
      </c>
      <c r="F116" s="19">
        <v>0</v>
      </c>
      <c r="G116" s="19">
        <v>0</v>
      </c>
      <c r="H116" s="19">
        <f t="shared" si="6"/>
        <v>1302.539</v>
      </c>
      <c r="I116" s="36"/>
      <c r="J116" s="36"/>
      <c r="M116" s="7"/>
      <c r="N116" s="7"/>
      <c r="O116" s="7"/>
      <c r="P116" s="7"/>
    </row>
    <row r="117" spans="1:16">
      <c r="A117" s="50"/>
      <c r="B117" s="33"/>
      <c r="C117" s="17" t="s">
        <v>100</v>
      </c>
      <c r="D117" s="35"/>
      <c r="E117" s="19">
        <v>0</v>
      </c>
      <c r="F117" s="19">
        <v>0</v>
      </c>
      <c r="G117" s="19">
        <v>0</v>
      </c>
      <c r="H117" s="19">
        <f t="shared" si="6"/>
        <v>0</v>
      </c>
      <c r="I117" s="36"/>
      <c r="J117" s="36"/>
      <c r="M117" s="7"/>
      <c r="N117" s="7"/>
      <c r="O117" s="7"/>
      <c r="P117" s="7"/>
    </row>
    <row r="118" spans="1:16">
      <c r="A118" s="50" t="s">
        <v>93</v>
      </c>
      <c r="B118" s="33" t="s">
        <v>274</v>
      </c>
      <c r="C118" s="17" t="s">
        <v>6</v>
      </c>
      <c r="D118" s="35" t="s">
        <v>33</v>
      </c>
      <c r="E118" s="19">
        <f>E119+E120+E121+E122</f>
        <v>40000</v>
      </c>
      <c r="F118" s="19">
        <f>F119+F120+F121+F122</f>
        <v>5844.34</v>
      </c>
      <c r="G118" s="19">
        <f>G119+G120+G121+G122</f>
        <v>0</v>
      </c>
      <c r="H118" s="19">
        <f>SUM(E118:G118)</f>
        <v>45844.34</v>
      </c>
      <c r="I118" s="36" t="s">
        <v>22</v>
      </c>
      <c r="J118" s="36" t="s">
        <v>37</v>
      </c>
      <c r="M118" s="7"/>
      <c r="N118" s="7"/>
      <c r="O118" s="7"/>
      <c r="P118" s="7"/>
    </row>
    <row r="119" spans="1:16">
      <c r="A119" s="50"/>
      <c r="B119" s="33"/>
      <c r="C119" s="17" t="s">
        <v>97</v>
      </c>
      <c r="D119" s="35"/>
      <c r="E119" s="19">
        <v>39600</v>
      </c>
      <c r="F119" s="19">
        <v>5785.9</v>
      </c>
      <c r="G119" s="19">
        <v>0</v>
      </c>
      <c r="H119" s="19">
        <f>SUM(E119:G119)</f>
        <v>45385.9</v>
      </c>
      <c r="I119" s="36"/>
      <c r="J119" s="36"/>
      <c r="M119" s="7"/>
      <c r="N119" s="7"/>
      <c r="O119" s="7"/>
      <c r="P119" s="7"/>
    </row>
    <row r="120" spans="1:16">
      <c r="A120" s="50"/>
      <c r="B120" s="33"/>
      <c r="C120" s="17" t="s">
        <v>98</v>
      </c>
      <c r="D120" s="35"/>
      <c r="E120" s="19">
        <v>200</v>
      </c>
      <c r="F120" s="19">
        <v>29.22</v>
      </c>
      <c r="G120" s="19">
        <v>0</v>
      </c>
      <c r="H120" s="19">
        <f>SUM(E120:G120)</f>
        <v>229.22</v>
      </c>
      <c r="I120" s="36"/>
      <c r="J120" s="36"/>
      <c r="M120" s="7"/>
      <c r="N120" s="7"/>
      <c r="O120" s="7"/>
      <c r="P120" s="7"/>
    </row>
    <row r="121" spans="1:16">
      <c r="A121" s="50"/>
      <c r="B121" s="33"/>
      <c r="C121" s="17" t="s">
        <v>99</v>
      </c>
      <c r="D121" s="35"/>
      <c r="E121" s="19">
        <v>200</v>
      </c>
      <c r="F121" s="19">
        <v>29.22</v>
      </c>
      <c r="G121" s="19">
        <v>0</v>
      </c>
      <c r="H121" s="19">
        <f>SUM(E121:G121)</f>
        <v>229.22</v>
      </c>
      <c r="I121" s="36"/>
      <c r="J121" s="36"/>
      <c r="M121" s="7"/>
      <c r="N121" s="7"/>
      <c r="O121" s="7"/>
      <c r="P121" s="7"/>
    </row>
    <row r="122" spans="1:16">
      <c r="A122" s="50"/>
      <c r="B122" s="33"/>
      <c r="C122" s="17" t="s">
        <v>100</v>
      </c>
      <c r="D122" s="35"/>
      <c r="E122" s="19">
        <v>0</v>
      </c>
      <c r="F122" s="19">
        <v>0</v>
      </c>
      <c r="G122" s="19">
        <v>0</v>
      </c>
      <c r="H122" s="19">
        <f>SUM(E122:G122)</f>
        <v>0</v>
      </c>
      <c r="I122" s="36"/>
      <c r="J122" s="36"/>
      <c r="M122" s="7"/>
      <c r="N122" s="7"/>
      <c r="O122" s="7"/>
      <c r="P122" s="7"/>
    </row>
    <row r="123" spans="1:16">
      <c r="A123" s="50" t="s">
        <v>131</v>
      </c>
      <c r="B123" s="33" t="s">
        <v>106</v>
      </c>
      <c r="C123" s="17" t="s">
        <v>6</v>
      </c>
      <c r="D123" s="35" t="s">
        <v>33</v>
      </c>
      <c r="E123" s="19">
        <f>E124+E125+E126+E127</f>
        <v>13191.1</v>
      </c>
      <c r="F123" s="19">
        <f>F124+F125+F126+F127</f>
        <v>0</v>
      </c>
      <c r="G123" s="19">
        <f>G124+G125+G126+G127</f>
        <v>0</v>
      </c>
      <c r="H123" s="19">
        <f t="shared" si="6"/>
        <v>13191.1</v>
      </c>
      <c r="I123" s="36" t="s">
        <v>22</v>
      </c>
      <c r="J123" s="36" t="s">
        <v>37</v>
      </c>
      <c r="M123" s="7"/>
      <c r="N123" s="7"/>
      <c r="O123" s="7"/>
      <c r="P123" s="7"/>
    </row>
    <row r="124" spans="1:16">
      <c r="A124" s="50"/>
      <c r="B124" s="33"/>
      <c r="C124" s="17" t="s">
        <v>97</v>
      </c>
      <c r="D124" s="35"/>
      <c r="E124" s="19">
        <v>0</v>
      </c>
      <c r="F124" s="19">
        <v>0</v>
      </c>
      <c r="G124" s="19">
        <v>0</v>
      </c>
      <c r="H124" s="19">
        <f t="shared" si="6"/>
        <v>0</v>
      </c>
      <c r="I124" s="36"/>
      <c r="J124" s="36"/>
      <c r="M124" s="7"/>
      <c r="N124" s="7"/>
      <c r="O124" s="7"/>
      <c r="P124" s="7"/>
    </row>
    <row r="125" spans="1:16">
      <c r="A125" s="50"/>
      <c r="B125" s="33"/>
      <c r="C125" s="17" t="s">
        <v>98</v>
      </c>
      <c r="D125" s="35"/>
      <c r="E125" s="19">
        <v>0</v>
      </c>
      <c r="F125" s="19">
        <v>0</v>
      </c>
      <c r="G125" s="19">
        <v>0</v>
      </c>
      <c r="H125" s="19">
        <f t="shared" si="6"/>
        <v>0</v>
      </c>
      <c r="I125" s="36"/>
      <c r="J125" s="36"/>
      <c r="M125" s="7"/>
      <c r="N125" s="7"/>
      <c r="O125" s="7"/>
      <c r="P125" s="7"/>
    </row>
    <row r="126" spans="1:16">
      <c r="A126" s="50"/>
      <c r="B126" s="33"/>
      <c r="C126" s="17" t="s">
        <v>99</v>
      </c>
      <c r="D126" s="35"/>
      <c r="E126" s="19">
        <v>13191.1</v>
      </c>
      <c r="F126" s="19">
        <v>0</v>
      </c>
      <c r="G126" s="19">
        <v>0</v>
      </c>
      <c r="H126" s="19">
        <f t="shared" si="6"/>
        <v>13191.1</v>
      </c>
      <c r="I126" s="36"/>
      <c r="J126" s="36"/>
      <c r="M126" s="7"/>
      <c r="N126" s="7"/>
      <c r="O126" s="7"/>
      <c r="P126" s="7"/>
    </row>
    <row r="127" spans="1:16">
      <c r="A127" s="50"/>
      <c r="B127" s="33"/>
      <c r="C127" s="17" t="s">
        <v>100</v>
      </c>
      <c r="D127" s="35"/>
      <c r="E127" s="19">
        <v>0</v>
      </c>
      <c r="F127" s="19">
        <v>0</v>
      </c>
      <c r="G127" s="19">
        <v>0</v>
      </c>
      <c r="H127" s="19">
        <f t="shared" si="6"/>
        <v>0</v>
      </c>
      <c r="I127" s="36"/>
      <c r="J127" s="36"/>
      <c r="M127" s="7"/>
      <c r="N127" s="7"/>
      <c r="O127" s="7"/>
      <c r="P127" s="7"/>
    </row>
    <row r="128" spans="1:16">
      <c r="A128" s="50" t="s">
        <v>132</v>
      </c>
      <c r="B128" s="33" t="s">
        <v>108</v>
      </c>
      <c r="C128" s="17" t="s">
        <v>6</v>
      </c>
      <c r="D128" s="35" t="s">
        <v>33</v>
      </c>
      <c r="E128" s="19">
        <f>E129+E130+E131+E132</f>
        <v>8837.1319999999996</v>
      </c>
      <c r="F128" s="19">
        <f>F129+F130+F131+F132</f>
        <v>0</v>
      </c>
      <c r="G128" s="19">
        <f>G129+G130+G131+G132</f>
        <v>0</v>
      </c>
      <c r="H128" s="19">
        <f t="shared" si="6"/>
        <v>8837.1319999999996</v>
      </c>
      <c r="I128" s="36" t="s">
        <v>22</v>
      </c>
      <c r="J128" s="36" t="s">
        <v>37</v>
      </c>
      <c r="K128" s="7"/>
      <c r="L128" s="7"/>
      <c r="M128" s="7"/>
      <c r="N128" s="7"/>
      <c r="O128" s="7"/>
      <c r="P128" s="7"/>
    </row>
    <row r="129" spans="1:16">
      <c r="A129" s="50"/>
      <c r="B129" s="33"/>
      <c r="C129" s="17" t="s">
        <v>97</v>
      </c>
      <c r="D129" s="35"/>
      <c r="E129" s="19">
        <v>8723.6</v>
      </c>
      <c r="F129" s="19">
        <v>0</v>
      </c>
      <c r="G129" s="19">
        <v>0</v>
      </c>
      <c r="H129" s="19">
        <f t="shared" si="6"/>
        <v>8723.6</v>
      </c>
      <c r="I129" s="36"/>
      <c r="J129" s="36"/>
      <c r="K129" s="7"/>
      <c r="L129" s="7"/>
      <c r="M129" s="7"/>
      <c r="N129" s="7"/>
      <c r="O129" s="7"/>
      <c r="P129" s="7"/>
    </row>
    <row r="130" spans="1:16">
      <c r="A130" s="50"/>
      <c r="B130" s="33"/>
      <c r="C130" s="17" t="s">
        <v>98</v>
      </c>
      <c r="D130" s="35"/>
      <c r="E130" s="19">
        <v>0</v>
      </c>
      <c r="F130" s="19">
        <v>0</v>
      </c>
      <c r="G130" s="19">
        <v>0</v>
      </c>
      <c r="H130" s="19">
        <f t="shared" si="6"/>
        <v>0</v>
      </c>
      <c r="I130" s="36"/>
      <c r="J130" s="36"/>
      <c r="K130" s="7"/>
      <c r="L130" s="7"/>
      <c r="M130" s="7"/>
      <c r="N130" s="7"/>
      <c r="O130" s="7"/>
      <c r="P130" s="7"/>
    </row>
    <row r="131" spans="1:16">
      <c r="A131" s="50"/>
      <c r="B131" s="33"/>
      <c r="C131" s="17" t="s">
        <v>99</v>
      </c>
      <c r="D131" s="35"/>
      <c r="E131" s="19">
        <v>113.532</v>
      </c>
      <c r="F131" s="19">
        <v>0</v>
      </c>
      <c r="G131" s="19">
        <v>0</v>
      </c>
      <c r="H131" s="19">
        <f t="shared" si="6"/>
        <v>113.532</v>
      </c>
      <c r="I131" s="36"/>
      <c r="J131" s="36"/>
      <c r="K131" s="7"/>
      <c r="L131" s="7"/>
      <c r="M131" s="7"/>
      <c r="N131" s="7"/>
      <c r="O131" s="7"/>
      <c r="P131" s="7"/>
    </row>
    <row r="132" spans="1:16">
      <c r="A132" s="50"/>
      <c r="B132" s="33"/>
      <c r="C132" s="17" t="s">
        <v>100</v>
      </c>
      <c r="D132" s="35"/>
      <c r="E132" s="19">
        <v>0</v>
      </c>
      <c r="F132" s="19">
        <v>0</v>
      </c>
      <c r="G132" s="19">
        <v>0</v>
      </c>
      <c r="H132" s="19">
        <f t="shared" si="6"/>
        <v>0</v>
      </c>
      <c r="I132" s="36"/>
      <c r="J132" s="36"/>
      <c r="K132" s="7"/>
      <c r="L132" s="7"/>
      <c r="M132" s="7"/>
      <c r="N132" s="7"/>
      <c r="O132" s="7"/>
      <c r="P132" s="7"/>
    </row>
    <row r="133" spans="1:16">
      <c r="A133" s="50" t="s">
        <v>133</v>
      </c>
      <c r="B133" s="33" t="s">
        <v>19</v>
      </c>
      <c r="C133" s="17" t="s">
        <v>6</v>
      </c>
      <c r="D133" s="35" t="s">
        <v>33</v>
      </c>
      <c r="E133" s="19">
        <f>E134+E135+E136+E137</f>
        <v>314338.56</v>
      </c>
      <c r="F133" s="19">
        <f>F134+F135+F136+F137</f>
        <v>0</v>
      </c>
      <c r="G133" s="19">
        <f>G134+G135+G136+G137</f>
        <v>0</v>
      </c>
      <c r="H133" s="19">
        <f t="shared" si="6"/>
        <v>314338.56</v>
      </c>
      <c r="I133" s="36" t="s">
        <v>22</v>
      </c>
      <c r="J133" s="36" t="s">
        <v>37</v>
      </c>
      <c r="K133" s="7"/>
      <c r="L133" s="7"/>
      <c r="M133" s="7"/>
      <c r="N133" s="7"/>
      <c r="O133" s="7"/>
      <c r="P133" s="7"/>
    </row>
    <row r="134" spans="1:16">
      <c r="A134" s="50"/>
      <c r="B134" s="33"/>
      <c r="C134" s="17" t="s">
        <v>97</v>
      </c>
      <c r="D134" s="35"/>
      <c r="E134" s="19">
        <v>287194.5</v>
      </c>
      <c r="F134" s="19">
        <v>0</v>
      </c>
      <c r="G134" s="19">
        <v>0</v>
      </c>
      <c r="H134" s="19">
        <f t="shared" si="6"/>
        <v>287194.5</v>
      </c>
      <c r="I134" s="36"/>
      <c r="J134" s="36"/>
      <c r="K134" s="7"/>
      <c r="L134" s="7"/>
      <c r="M134" s="7"/>
      <c r="N134" s="7"/>
      <c r="O134" s="7"/>
      <c r="P134" s="7"/>
    </row>
    <row r="135" spans="1:16">
      <c r="A135" s="50"/>
      <c r="B135" s="33"/>
      <c r="C135" s="17" t="s">
        <v>98</v>
      </c>
      <c r="D135" s="35"/>
      <c r="E135" s="19">
        <v>4878.7</v>
      </c>
      <c r="F135" s="19">
        <v>0</v>
      </c>
      <c r="G135" s="19">
        <v>0</v>
      </c>
      <c r="H135" s="19">
        <f t="shared" si="6"/>
        <v>4878.7</v>
      </c>
      <c r="I135" s="36"/>
      <c r="J135" s="36"/>
      <c r="K135" s="7"/>
      <c r="L135" s="7"/>
      <c r="M135" s="7"/>
      <c r="N135" s="7"/>
      <c r="O135" s="7"/>
      <c r="P135" s="7"/>
    </row>
    <row r="136" spans="1:16">
      <c r="A136" s="50"/>
      <c r="B136" s="33"/>
      <c r="C136" s="17" t="s">
        <v>99</v>
      </c>
      <c r="D136" s="35"/>
      <c r="E136" s="19">
        <v>22265.360000000001</v>
      </c>
      <c r="F136" s="19">
        <v>0</v>
      </c>
      <c r="G136" s="19">
        <v>0</v>
      </c>
      <c r="H136" s="19">
        <f t="shared" si="6"/>
        <v>22265.360000000001</v>
      </c>
      <c r="I136" s="36"/>
      <c r="J136" s="36"/>
      <c r="K136" s="7"/>
      <c r="L136" s="7"/>
      <c r="M136" s="7"/>
      <c r="N136" s="7"/>
      <c r="O136" s="7"/>
      <c r="P136" s="7"/>
    </row>
    <row r="137" spans="1:16">
      <c r="A137" s="50"/>
      <c r="B137" s="33"/>
      <c r="C137" s="17" t="s">
        <v>100</v>
      </c>
      <c r="D137" s="35"/>
      <c r="E137" s="19">
        <v>0</v>
      </c>
      <c r="F137" s="19">
        <v>0</v>
      </c>
      <c r="G137" s="19">
        <v>0</v>
      </c>
      <c r="H137" s="19">
        <f t="shared" si="6"/>
        <v>0</v>
      </c>
      <c r="I137" s="36"/>
      <c r="J137" s="36"/>
      <c r="K137" s="7"/>
      <c r="L137" s="7"/>
      <c r="M137" s="7"/>
      <c r="N137" s="7"/>
      <c r="O137" s="7"/>
      <c r="P137" s="7"/>
    </row>
    <row r="138" spans="1:16" ht="25.9" customHeight="1">
      <c r="A138" s="50" t="s">
        <v>134</v>
      </c>
      <c r="B138" s="33" t="s">
        <v>238</v>
      </c>
      <c r="C138" s="17" t="s">
        <v>6</v>
      </c>
      <c r="D138" s="35" t="s">
        <v>33</v>
      </c>
      <c r="E138" s="19">
        <f>E139+E140+E141+E142</f>
        <v>5886.5</v>
      </c>
      <c r="F138" s="19">
        <f>F139+F140+F141+F142</f>
        <v>0</v>
      </c>
      <c r="G138" s="19">
        <f>G139+G140+G141+G142</f>
        <v>0</v>
      </c>
      <c r="H138" s="19">
        <f t="shared" si="6"/>
        <v>5886.5</v>
      </c>
      <c r="I138" s="36" t="s">
        <v>22</v>
      </c>
      <c r="J138" s="36" t="s">
        <v>37</v>
      </c>
      <c r="K138" s="7"/>
      <c r="L138" s="7"/>
      <c r="M138" s="7"/>
      <c r="N138" s="7"/>
      <c r="O138" s="7"/>
      <c r="P138" s="7"/>
    </row>
    <row r="139" spans="1:16" ht="25.9" customHeight="1">
      <c r="A139" s="50"/>
      <c r="B139" s="33"/>
      <c r="C139" s="17" t="s">
        <v>97</v>
      </c>
      <c r="D139" s="35"/>
      <c r="E139" s="19">
        <v>0</v>
      </c>
      <c r="F139" s="19">
        <v>0</v>
      </c>
      <c r="G139" s="19">
        <v>0</v>
      </c>
      <c r="H139" s="19">
        <f t="shared" si="6"/>
        <v>0</v>
      </c>
      <c r="I139" s="36"/>
      <c r="J139" s="36"/>
      <c r="K139" s="7"/>
      <c r="L139" s="7"/>
      <c r="M139" s="7"/>
      <c r="N139" s="7"/>
      <c r="O139" s="7"/>
      <c r="P139" s="7"/>
    </row>
    <row r="140" spans="1:16" ht="25.9" customHeight="1">
      <c r="A140" s="50"/>
      <c r="B140" s="33"/>
      <c r="C140" s="17" t="s">
        <v>98</v>
      </c>
      <c r="D140" s="35"/>
      <c r="E140" s="19">
        <v>0</v>
      </c>
      <c r="F140" s="19">
        <v>0</v>
      </c>
      <c r="G140" s="19">
        <v>0</v>
      </c>
      <c r="H140" s="19">
        <f t="shared" si="6"/>
        <v>0</v>
      </c>
      <c r="I140" s="36"/>
      <c r="J140" s="36"/>
      <c r="K140" s="7"/>
      <c r="L140" s="7"/>
      <c r="M140" s="7"/>
      <c r="N140" s="7"/>
      <c r="O140" s="7"/>
      <c r="P140" s="7"/>
    </row>
    <row r="141" spans="1:16" ht="25.9" customHeight="1">
      <c r="A141" s="50"/>
      <c r="B141" s="33"/>
      <c r="C141" s="17" t="s">
        <v>99</v>
      </c>
      <c r="D141" s="35"/>
      <c r="E141" s="19">
        <v>5886.5</v>
      </c>
      <c r="F141" s="19">
        <v>0</v>
      </c>
      <c r="G141" s="19">
        <v>0</v>
      </c>
      <c r="H141" s="19">
        <f t="shared" si="6"/>
        <v>5886.5</v>
      </c>
      <c r="I141" s="36"/>
      <c r="J141" s="36"/>
      <c r="K141" s="7"/>
      <c r="L141" s="7"/>
      <c r="M141" s="7"/>
      <c r="N141" s="7"/>
      <c r="O141" s="7"/>
      <c r="P141" s="7"/>
    </row>
    <row r="142" spans="1:16" ht="25.9" customHeight="1">
      <c r="A142" s="50"/>
      <c r="B142" s="33"/>
      <c r="C142" s="17" t="s">
        <v>100</v>
      </c>
      <c r="D142" s="35"/>
      <c r="E142" s="19">
        <v>0</v>
      </c>
      <c r="F142" s="19">
        <v>0</v>
      </c>
      <c r="G142" s="19">
        <v>0</v>
      </c>
      <c r="H142" s="19">
        <f t="shared" si="6"/>
        <v>0</v>
      </c>
      <c r="I142" s="36"/>
      <c r="J142" s="36"/>
      <c r="K142" s="7"/>
      <c r="L142" s="7"/>
      <c r="M142" s="7"/>
      <c r="N142" s="7"/>
      <c r="O142" s="7"/>
      <c r="P142" s="7"/>
    </row>
    <row r="143" spans="1:16">
      <c r="A143" s="50" t="s">
        <v>135</v>
      </c>
      <c r="B143" s="33" t="s">
        <v>220</v>
      </c>
      <c r="C143" s="17" t="s">
        <v>6</v>
      </c>
      <c r="D143" s="35" t="s">
        <v>33</v>
      </c>
      <c r="E143" s="19">
        <f>E144+E145+E146+E147</f>
        <v>25105.45</v>
      </c>
      <c r="F143" s="19">
        <f>F144+F145+F146+F147</f>
        <v>0</v>
      </c>
      <c r="G143" s="19">
        <f>G144+G145+G146+G147</f>
        <v>0</v>
      </c>
      <c r="H143" s="19">
        <f t="shared" si="6"/>
        <v>25105.45</v>
      </c>
      <c r="I143" s="36" t="s">
        <v>22</v>
      </c>
      <c r="J143" s="36" t="s">
        <v>37</v>
      </c>
      <c r="K143" s="7"/>
      <c r="L143" s="7"/>
      <c r="M143" s="7"/>
      <c r="N143" s="7"/>
      <c r="O143" s="7"/>
      <c r="P143" s="7"/>
    </row>
    <row r="144" spans="1:16">
      <c r="A144" s="50"/>
      <c r="B144" s="33"/>
      <c r="C144" s="17" t="s">
        <v>97</v>
      </c>
      <c r="D144" s="35"/>
      <c r="E144" s="19">
        <v>24854.39</v>
      </c>
      <c r="F144" s="19">
        <v>0</v>
      </c>
      <c r="G144" s="19">
        <v>0</v>
      </c>
      <c r="H144" s="19">
        <f t="shared" si="6"/>
        <v>24854.39</v>
      </c>
      <c r="I144" s="36"/>
      <c r="J144" s="36"/>
      <c r="K144" s="7"/>
      <c r="L144" s="7"/>
      <c r="M144" s="7"/>
      <c r="N144" s="7"/>
      <c r="O144" s="7"/>
      <c r="P144" s="7"/>
    </row>
    <row r="145" spans="1:16">
      <c r="A145" s="50"/>
      <c r="B145" s="33"/>
      <c r="C145" s="17" t="s">
        <v>98</v>
      </c>
      <c r="D145" s="35"/>
      <c r="E145" s="19">
        <v>125.52</v>
      </c>
      <c r="F145" s="19">
        <v>0</v>
      </c>
      <c r="G145" s="19">
        <v>0</v>
      </c>
      <c r="H145" s="19">
        <f t="shared" si="6"/>
        <v>125.52</v>
      </c>
      <c r="I145" s="36"/>
      <c r="J145" s="36"/>
      <c r="K145" s="7"/>
      <c r="L145" s="7"/>
      <c r="M145" s="7"/>
      <c r="N145" s="7"/>
      <c r="O145" s="7"/>
      <c r="P145" s="7"/>
    </row>
    <row r="146" spans="1:16">
      <c r="A146" s="50"/>
      <c r="B146" s="33"/>
      <c r="C146" s="17" t="s">
        <v>99</v>
      </c>
      <c r="D146" s="35"/>
      <c r="E146" s="19">
        <v>125.54</v>
      </c>
      <c r="F146" s="19">
        <v>0</v>
      </c>
      <c r="G146" s="19">
        <v>0</v>
      </c>
      <c r="H146" s="19">
        <f t="shared" si="6"/>
        <v>125.54</v>
      </c>
      <c r="I146" s="36"/>
      <c r="J146" s="36"/>
      <c r="K146" s="7"/>
      <c r="L146" s="7"/>
      <c r="M146" s="7"/>
      <c r="N146" s="7"/>
      <c r="O146" s="7"/>
      <c r="P146" s="7"/>
    </row>
    <row r="147" spans="1:16">
      <c r="A147" s="50"/>
      <c r="B147" s="33"/>
      <c r="C147" s="17" t="s">
        <v>100</v>
      </c>
      <c r="D147" s="35"/>
      <c r="E147" s="19">
        <v>0</v>
      </c>
      <c r="F147" s="19">
        <v>0</v>
      </c>
      <c r="G147" s="19">
        <v>0</v>
      </c>
      <c r="H147" s="19">
        <f t="shared" si="6"/>
        <v>0</v>
      </c>
      <c r="I147" s="36"/>
      <c r="J147" s="36"/>
      <c r="K147" s="7"/>
      <c r="L147" s="7"/>
      <c r="M147" s="7"/>
      <c r="N147" s="7"/>
      <c r="O147" s="7"/>
      <c r="P147" s="7"/>
    </row>
    <row r="148" spans="1:16">
      <c r="A148" s="50" t="s">
        <v>136</v>
      </c>
      <c r="B148" s="33" t="s">
        <v>127</v>
      </c>
      <c r="C148" s="17" t="s">
        <v>6</v>
      </c>
      <c r="D148" s="35" t="s">
        <v>33</v>
      </c>
      <c r="E148" s="19">
        <f>E149+E150+E151+E152</f>
        <v>7546.79</v>
      </c>
      <c r="F148" s="19">
        <f>F149+F150+F151+F152</f>
        <v>0</v>
      </c>
      <c r="G148" s="19">
        <f>G149+G150+G151+G152</f>
        <v>0</v>
      </c>
      <c r="H148" s="19">
        <f t="shared" si="6"/>
        <v>7546.79</v>
      </c>
      <c r="I148" s="36" t="s">
        <v>22</v>
      </c>
      <c r="J148" s="36" t="s">
        <v>37</v>
      </c>
      <c r="M148" s="7"/>
      <c r="N148" s="7"/>
      <c r="O148" s="7"/>
      <c r="P148" s="7"/>
    </row>
    <row r="149" spans="1:16">
      <c r="A149" s="50"/>
      <c r="B149" s="33"/>
      <c r="C149" s="17" t="s">
        <v>97</v>
      </c>
      <c r="D149" s="35"/>
      <c r="E149" s="19">
        <v>7111</v>
      </c>
      <c r="F149" s="19">
        <v>0</v>
      </c>
      <c r="G149" s="19">
        <v>0</v>
      </c>
      <c r="H149" s="19">
        <f t="shared" si="6"/>
        <v>7111</v>
      </c>
      <c r="I149" s="36"/>
      <c r="J149" s="36"/>
      <c r="M149" s="7"/>
      <c r="N149" s="7"/>
      <c r="O149" s="7"/>
      <c r="P149" s="7"/>
    </row>
    <row r="150" spans="1:16">
      <c r="A150" s="50"/>
      <c r="B150" s="33"/>
      <c r="C150" s="17" t="s">
        <v>98</v>
      </c>
      <c r="D150" s="35"/>
      <c r="E150" s="19">
        <v>144.1</v>
      </c>
      <c r="F150" s="19">
        <v>0</v>
      </c>
      <c r="G150" s="19">
        <v>0</v>
      </c>
      <c r="H150" s="19">
        <f t="shared" si="6"/>
        <v>144.1</v>
      </c>
      <c r="I150" s="36"/>
      <c r="J150" s="36"/>
      <c r="M150" s="7"/>
      <c r="N150" s="7"/>
      <c r="O150" s="7"/>
      <c r="P150" s="7"/>
    </row>
    <row r="151" spans="1:16">
      <c r="A151" s="50"/>
      <c r="B151" s="33"/>
      <c r="C151" s="17" t="s">
        <v>99</v>
      </c>
      <c r="D151" s="35"/>
      <c r="E151" s="19">
        <v>291.69</v>
      </c>
      <c r="F151" s="19">
        <v>0</v>
      </c>
      <c r="G151" s="19">
        <v>0</v>
      </c>
      <c r="H151" s="19">
        <f t="shared" si="6"/>
        <v>291.69</v>
      </c>
      <c r="I151" s="36"/>
      <c r="J151" s="36"/>
      <c r="M151" s="7"/>
      <c r="N151" s="7"/>
      <c r="O151" s="7"/>
      <c r="P151" s="7"/>
    </row>
    <row r="152" spans="1:16">
      <c r="A152" s="50"/>
      <c r="B152" s="33"/>
      <c r="C152" s="17" t="s">
        <v>100</v>
      </c>
      <c r="D152" s="35"/>
      <c r="E152" s="19">
        <v>0</v>
      </c>
      <c r="F152" s="19">
        <v>0</v>
      </c>
      <c r="G152" s="19">
        <v>0</v>
      </c>
      <c r="H152" s="19">
        <f t="shared" si="6"/>
        <v>0</v>
      </c>
      <c r="I152" s="36"/>
      <c r="J152" s="36"/>
      <c r="M152" s="7"/>
      <c r="N152" s="7"/>
      <c r="O152" s="7"/>
      <c r="P152" s="7"/>
    </row>
    <row r="153" spans="1:16">
      <c r="A153" s="50" t="s">
        <v>245</v>
      </c>
      <c r="B153" s="33" t="s">
        <v>246</v>
      </c>
      <c r="C153" s="17" t="s">
        <v>6</v>
      </c>
      <c r="D153" s="35" t="s">
        <v>33</v>
      </c>
      <c r="E153" s="19">
        <f>E154+E155+E156+E157</f>
        <v>3865.6000000000004</v>
      </c>
      <c r="F153" s="19">
        <f>F154+F155+F156+F157</f>
        <v>0</v>
      </c>
      <c r="G153" s="19">
        <f>G154+G155+G156+G157</f>
        <v>0</v>
      </c>
      <c r="H153" s="19">
        <f>SUM(E153:G153)</f>
        <v>3865.6000000000004</v>
      </c>
      <c r="I153" s="36" t="s">
        <v>22</v>
      </c>
      <c r="J153" s="36" t="s">
        <v>37</v>
      </c>
      <c r="M153" s="7"/>
      <c r="N153" s="7"/>
      <c r="O153" s="7"/>
      <c r="P153" s="7"/>
    </row>
    <row r="154" spans="1:16">
      <c r="A154" s="50"/>
      <c r="B154" s="33"/>
      <c r="C154" s="17" t="s">
        <v>97</v>
      </c>
      <c r="D154" s="35"/>
      <c r="E154" s="19">
        <v>3685.07</v>
      </c>
      <c r="F154" s="19">
        <v>0</v>
      </c>
      <c r="G154" s="19">
        <v>0</v>
      </c>
      <c r="H154" s="19">
        <f>SUM(E154:G154)</f>
        <v>3685.07</v>
      </c>
      <c r="I154" s="36"/>
      <c r="J154" s="36"/>
      <c r="M154" s="7"/>
      <c r="N154" s="7"/>
      <c r="O154" s="7"/>
      <c r="P154" s="7"/>
    </row>
    <row r="155" spans="1:16">
      <c r="A155" s="50"/>
      <c r="B155" s="33"/>
      <c r="C155" s="17" t="s">
        <v>98</v>
      </c>
      <c r="D155" s="35"/>
      <c r="E155" s="19">
        <v>180.53</v>
      </c>
      <c r="F155" s="19">
        <v>0</v>
      </c>
      <c r="G155" s="19">
        <v>0</v>
      </c>
      <c r="H155" s="19">
        <f>SUM(E155:G155)</f>
        <v>180.53</v>
      </c>
      <c r="I155" s="36"/>
      <c r="J155" s="36"/>
      <c r="M155" s="7"/>
      <c r="N155" s="7"/>
      <c r="O155" s="7"/>
      <c r="P155" s="7"/>
    </row>
    <row r="156" spans="1:16">
      <c r="A156" s="50"/>
      <c r="B156" s="33"/>
      <c r="C156" s="17" t="s">
        <v>99</v>
      </c>
      <c r="D156" s="35"/>
      <c r="E156" s="19">
        <v>0</v>
      </c>
      <c r="F156" s="19">
        <v>0</v>
      </c>
      <c r="G156" s="19">
        <v>0</v>
      </c>
      <c r="H156" s="19">
        <f>SUM(E156:G156)</f>
        <v>0</v>
      </c>
      <c r="I156" s="36"/>
      <c r="J156" s="36"/>
      <c r="M156" s="7"/>
      <c r="N156" s="7"/>
      <c r="O156" s="7"/>
      <c r="P156" s="7"/>
    </row>
    <row r="157" spans="1:16">
      <c r="A157" s="50"/>
      <c r="B157" s="33"/>
      <c r="C157" s="17" t="s">
        <v>100</v>
      </c>
      <c r="D157" s="35"/>
      <c r="E157" s="19">
        <v>0</v>
      </c>
      <c r="F157" s="19">
        <v>0</v>
      </c>
      <c r="G157" s="19">
        <v>0</v>
      </c>
      <c r="H157" s="19">
        <f>SUM(E157:G157)</f>
        <v>0</v>
      </c>
      <c r="I157" s="36"/>
      <c r="J157" s="36"/>
      <c r="M157" s="7"/>
      <c r="N157" s="7"/>
      <c r="O157" s="7"/>
      <c r="P157" s="7"/>
    </row>
    <row r="158" spans="1:16">
      <c r="A158" s="50" t="s">
        <v>57</v>
      </c>
      <c r="B158" s="33" t="s">
        <v>270</v>
      </c>
      <c r="C158" s="17" t="s">
        <v>6</v>
      </c>
      <c r="D158" s="35" t="s">
        <v>212</v>
      </c>
      <c r="E158" s="19">
        <f>E159+E160+E161+E162</f>
        <v>6947.13</v>
      </c>
      <c r="F158" s="19">
        <f>F159+F160+F161+F162</f>
        <v>0</v>
      </c>
      <c r="G158" s="19">
        <f>G159+G160+G161+G162</f>
        <v>0</v>
      </c>
      <c r="H158" s="19">
        <f t="shared" si="6"/>
        <v>6947.13</v>
      </c>
      <c r="I158" s="36" t="s">
        <v>21</v>
      </c>
      <c r="J158" s="36" t="s">
        <v>271</v>
      </c>
      <c r="M158" s="7"/>
      <c r="N158" s="7"/>
      <c r="O158" s="7"/>
      <c r="P158" s="7"/>
    </row>
    <row r="159" spans="1:16">
      <c r="A159" s="50"/>
      <c r="B159" s="33"/>
      <c r="C159" s="17" t="s">
        <v>97</v>
      </c>
      <c r="D159" s="35"/>
      <c r="E159" s="19">
        <v>0</v>
      </c>
      <c r="F159" s="19">
        <v>0</v>
      </c>
      <c r="G159" s="19">
        <v>0</v>
      </c>
      <c r="H159" s="19">
        <f t="shared" si="6"/>
        <v>0</v>
      </c>
      <c r="I159" s="36"/>
      <c r="J159" s="36"/>
      <c r="M159" s="7"/>
      <c r="N159" s="7"/>
      <c r="O159" s="7"/>
      <c r="P159" s="7"/>
    </row>
    <row r="160" spans="1:16">
      <c r="A160" s="50"/>
      <c r="B160" s="33"/>
      <c r="C160" s="17" t="s">
        <v>98</v>
      </c>
      <c r="D160" s="35"/>
      <c r="E160" s="19">
        <v>0</v>
      </c>
      <c r="F160" s="19">
        <v>0</v>
      </c>
      <c r="G160" s="19">
        <v>0</v>
      </c>
      <c r="H160" s="19">
        <f t="shared" si="6"/>
        <v>0</v>
      </c>
      <c r="I160" s="36"/>
      <c r="J160" s="36"/>
      <c r="M160" s="7"/>
      <c r="N160" s="7"/>
      <c r="O160" s="7"/>
      <c r="P160" s="7"/>
    </row>
    <row r="161" spans="1:16">
      <c r="A161" s="50"/>
      <c r="B161" s="33"/>
      <c r="C161" s="17" t="s">
        <v>99</v>
      </c>
      <c r="D161" s="35"/>
      <c r="E161" s="19">
        <v>6947.13</v>
      </c>
      <c r="F161" s="19">
        <v>0</v>
      </c>
      <c r="G161" s="19">
        <v>0</v>
      </c>
      <c r="H161" s="19">
        <f t="shared" si="6"/>
        <v>6947.13</v>
      </c>
      <c r="I161" s="36"/>
      <c r="J161" s="36"/>
      <c r="M161" s="7"/>
      <c r="N161" s="7"/>
      <c r="O161" s="7"/>
      <c r="P161" s="7"/>
    </row>
    <row r="162" spans="1:16">
      <c r="A162" s="50"/>
      <c r="B162" s="33"/>
      <c r="C162" s="17" t="s">
        <v>100</v>
      </c>
      <c r="D162" s="35"/>
      <c r="E162" s="19">
        <v>0</v>
      </c>
      <c r="F162" s="19">
        <v>0</v>
      </c>
      <c r="G162" s="19">
        <v>0</v>
      </c>
      <c r="H162" s="19">
        <f t="shared" si="6"/>
        <v>0</v>
      </c>
      <c r="I162" s="36"/>
      <c r="J162" s="36"/>
      <c r="M162" s="7"/>
      <c r="N162" s="7"/>
      <c r="O162" s="7"/>
      <c r="P162" s="7"/>
    </row>
    <row r="163" spans="1:16">
      <c r="A163" s="37" t="s">
        <v>58</v>
      </c>
      <c r="B163" s="47" t="s">
        <v>221</v>
      </c>
      <c r="C163" s="17" t="s">
        <v>6</v>
      </c>
      <c r="D163" s="35" t="s">
        <v>212</v>
      </c>
      <c r="E163" s="19">
        <f>E164+E165+E166+E167</f>
        <v>9170.1</v>
      </c>
      <c r="F163" s="19">
        <f>F164+F165+F166+F167</f>
        <v>0</v>
      </c>
      <c r="G163" s="19">
        <f>G164+G165+G166+G167</f>
        <v>0</v>
      </c>
      <c r="H163" s="19">
        <f t="shared" si="6"/>
        <v>9170.1</v>
      </c>
      <c r="I163" s="36" t="s">
        <v>21</v>
      </c>
      <c r="J163" s="36" t="s">
        <v>272</v>
      </c>
      <c r="M163" s="7"/>
      <c r="N163" s="7"/>
      <c r="O163" s="7"/>
      <c r="P163" s="7"/>
    </row>
    <row r="164" spans="1:16">
      <c r="A164" s="38"/>
      <c r="B164" s="48"/>
      <c r="C164" s="17" t="s">
        <v>97</v>
      </c>
      <c r="D164" s="35"/>
      <c r="E164" s="19">
        <v>0</v>
      </c>
      <c r="F164" s="19">
        <v>0</v>
      </c>
      <c r="G164" s="19">
        <v>0</v>
      </c>
      <c r="H164" s="19">
        <f t="shared" si="6"/>
        <v>0</v>
      </c>
      <c r="I164" s="36"/>
      <c r="J164" s="36"/>
      <c r="M164" s="7"/>
      <c r="N164" s="7"/>
      <c r="O164" s="7"/>
      <c r="P164" s="7"/>
    </row>
    <row r="165" spans="1:16">
      <c r="A165" s="38"/>
      <c r="B165" s="48"/>
      <c r="C165" s="17" t="s">
        <v>98</v>
      </c>
      <c r="D165" s="35"/>
      <c r="E165" s="19">
        <v>0</v>
      </c>
      <c r="F165" s="19">
        <v>0</v>
      </c>
      <c r="G165" s="19">
        <v>0</v>
      </c>
      <c r="H165" s="19">
        <f t="shared" si="6"/>
        <v>0</v>
      </c>
      <c r="I165" s="36"/>
      <c r="J165" s="36"/>
      <c r="M165" s="7"/>
      <c r="N165" s="7"/>
      <c r="O165" s="7"/>
      <c r="P165" s="7"/>
    </row>
    <row r="166" spans="1:16">
      <c r="A166" s="38"/>
      <c r="B166" s="48"/>
      <c r="C166" s="17" t="s">
        <v>99</v>
      </c>
      <c r="D166" s="35"/>
      <c r="E166" s="19">
        <v>9170.1</v>
      </c>
      <c r="F166" s="19">
        <v>0</v>
      </c>
      <c r="G166" s="19">
        <v>0</v>
      </c>
      <c r="H166" s="19">
        <f t="shared" si="6"/>
        <v>9170.1</v>
      </c>
      <c r="I166" s="36"/>
      <c r="J166" s="36"/>
      <c r="M166" s="7"/>
      <c r="N166" s="7"/>
      <c r="O166" s="7"/>
      <c r="P166" s="7"/>
    </row>
    <row r="167" spans="1:16">
      <c r="A167" s="39"/>
      <c r="B167" s="49"/>
      <c r="C167" s="17" t="s">
        <v>100</v>
      </c>
      <c r="D167" s="35"/>
      <c r="E167" s="19">
        <v>0</v>
      </c>
      <c r="F167" s="19">
        <v>0</v>
      </c>
      <c r="G167" s="19">
        <v>0</v>
      </c>
      <c r="H167" s="19">
        <f t="shared" si="6"/>
        <v>0</v>
      </c>
      <c r="I167" s="36"/>
      <c r="J167" s="36"/>
      <c r="M167" s="7"/>
      <c r="N167" s="7"/>
      <c r="O167" s="7"/>
      <c r="P167" s="7"/>
    </row>
    <row r="168" spans="1:16">
      <c r="A168" s="37" t="s">
        <v>59</v>
      </c>
      <c r="B168" s="33" t="s">
        <v>105</v>
      </c>
      <c r="C168" s="17" t="s">
        <v>6</v>
      </c>
      <c r="D168" s="35" t="s">
        <v>33</v>
      </c>
      <c r="E168" s="19">
        <f>E169+E170+E171+E172</f>
        <v>12000</v>
      </c>
      <c r="F168" s="19">
        <f>F169+F170+F171+F172</f>
        <v>0</v>
      </c>
      <c r="G168" s="19">
        <f>G169+G170+G171+G172</f>
        <v>0</v>
      </c>
      <c r="H168" s="19">
        <f t="shared" si="6"/>
        <v>12000</v>
      </c>
      <c r="I168" s="36" t="s">
        <v>22</v>
      </c>
      <c r="J168" s="36" t="s">
        <v>37</v>
      </c>
      <c r="M168" s="7"/>
      <c r="N168" s="7"/>
      <c r="O168" s="7"/>
      <c r="P168" s="7"/>
    </row>
    <row r="169" spans="1:16">
      <c r="A169" s="38"/>
      <c r="B169" s="33"/>
      <c r="C169" s="17" t="s">
        <v>97</v>
      </c>
      <c r="D169" s="35"/>
      <c r="E169" s="19">
        <v>0</v>
      </c>
      <c r="F169" s="19">
        <v>0</v>
      </c>
      <c r="G169" s="19">
        <v>0</v>
      </c>
      <c r="H169" s="19">
        <f t="shared" si="6"/>
        <v>0</v>
      </c>
      <c r="I169" s="36"/>
      <c r="J169" s="36"/>
      <c r="M169" s="7"/>
      <c r="N169" s="7"/>
      <c r="O169" s="7"/>
      <c r="P169" s="7"/>
    </row>
    <row r="170" spans="1:16">
      <c r="A170" s="38"/>
      <c r="B170" s="33"/>
      <c r="C170" s="17" t="s">
        <v>98</v>
      </c>
      <c r="D170" s="35"/>
      <c r="E170" s="19">
        <v>0</v>
      </c>
      <c r="F170" s="19">
        <v>0</v>
      </c>
      <c r="G170" s="19">
        <v>0</v>
      </c>
      <c r="H170" s="19">
        <f t="shared" si="6"/>
        <v>0</v>
      </c>
      <c r="I170" s="36"/>
      <c r="J170" s="36"/>
      <c r="M170" s="7"/>
      <c r="N170" s="7"/>
      <c r="O170" s="7"/>
      <c r="P170" s="7"/>
    </row>
    <row r="171" spans="1:16">
      <c r="A171" s="38"/>
      <c r="B171" s="33"/>
      <c r="C171" s="17" t="s">
        <v>99</v>
      </c>
      <c r="D171" s="35"/>
      <c r="E171" s="19">
        <v>12000</v>
      </c>
      <c r="F171" s="19">
        <v>0</v>
      </c>
      <c r="G171" s="19">
        <v>0</v>
      </c>
      <c r="H171" s="19">
        <f t="shared" si="6"/>
        <v>12000</v>
      </c>
      <c r="I171" s="36"/>
      <c r="J171" s="36"/>
      <c r="M171" s="7"/>
      <c r="N171" s="7"/>
      <c r="O171" s="7"/>
      <c r="P171" s="7"/>
    </row>
    <row r="172" spans="1:16">
      <c r="A172" s="39"/>
      <c r="B172" s="33"/>
      <c r="C172" s="17" t="s">
        <v>100</v>
      </c>
      <c r="D172" s="35"/>
      <c r="E172" s="19">
        <v>0</v>
      </c>
      <c r="F172" s="19">
        <v>0</v>
      </c>
      <c r="G172" s="19">
        <v>0</v>
      </c>
      <c r="H172" s="19">
        <f t="shared" si="6"/>
        <v>0</v>
      </c>
      <c r="I172" s="36"/>
      <c r="J172" s="36"/>
      <c r="M172" s="7"/>
      <c r="N172" s="7"/>
      <c r="O172" s="7"/>
      <c r="P172" s="7"/>
    </row>
    <row r="173" spans="1:16">
      <c r="A173" s="37" t="s">
        <v>60</v>
      </c>
      <c r="B173" s="33" t="s">
        <v>175</v>
      </c>
      <c r="C173" s="17" t="s">
        <v>6</v>
      </c>
      <c r="D173" s="35" t="s">
        <v>33</v>
      </c>
      <c r="E173" s="19">
        <f>E174+E175+E176+E177</f>
        <v>7582.3</v>
      </c>
      <c r="F173" s="19">
        <f>F174+F175+F176+F177</f>
        <v>0</v>
      </c>
      <c r="G173" s="19">
        <f>G174+G175+G176+G177</f>
        <v>0</v>
      </c>
      <c r="H173" s="19">
        <f t="shared" ref="H173:H233" si="7">SUM(E173:G173)</f>
        <v>7582.3</v>
      </c>
      <c r="I173" s="36" t="s">
        <v>22</v>
      </c>
      <c r="J173" s="36" t="s">
        <v>37</v>
      </c>
      <c r="M173" s="7"/>
      <c r="N173" s="7"/>
      <c r="O173" s="7"/>
      <c r="P173" s="7"/>
    </row>
    <row r="174" spans="1:16">
      <c r="A174" s="38"/>
      <c r="B174" s="33"/>
      <c r="C174" s="17" t="s">
        <v>97</v>
      </c>
      <c r="D174" s="35"/>
      <c r="E174" s="19">
        <v>0</v>
      </c>
      <c r="F174" s="19">
        <v>0</v>
      </c>
      <c r="G174" s="19">
        <v>0</v>
      </c>
      <c r="H174" s="19">
        <f t="shared" si="7"/>
        <v>0</v>
      </c>
      <c r="I174" s="36"/>
      <c r="J174" s="36"/>
      <c r="M174" s="7"/>
      <c r="N174" s="7"/>
      <c r="O174" s="7"/>
      <c r="P174" s="7"/>
    </row>
    <row r="175" spans="1:16">
      <c r="A175" s="38"/>
      <c r="B175" s="33"/>
      <c r="C175" s="17" t="s">
        <v>98</v>
      </c>
      <c r="D175" s="35"/>
      <c r="E175" s="19">
        <v>0</v>
      </c>
      <c r="F175" s="19">
        <v>0</v>
      </c>
      <c r="G175" s="19">
        <v>0</v>
      </c>
      <c r="H175" s="19">
        <f t="shared" si="7"/>
        <v>0</v>
      </c>
      <c r="I175" s="36"/>
      <c r="J175" s="36"/>
      <c r="M175" s="7"/>
      <c r="N175" s="7"/>
      <c r="O175" s="7"/>
      <c r="P175" s="7"/>
    </row>
    <row r="176" spans="1:16">
      <c r="A176" s="38"/>
      <c r="B176" s="33"/>
      <c r="C176" s="17" t="s">
        <v>99</v>
      </c>
      <c r="D176" s="35"/>
      <c r="E176" s="19">
        <v>7582.3</v>
      </c>
      <c r="F176" s="19">
        <v>0</v>
      </c>
      <c r="G176" s="19">
        <v>0</v>
      </c>
      <c r="H176" s="19">
        <f t="shared" si="7"/>
        <v>7582.3</v>
      </c>
      <c r="I176" s="36"/>
      <c r="J176" s="36"/>
      <c r="M176" s="7"/>
      <c r="N176" s="7"/>
      <c r="O176" s="7"/>
      <c r="P176" s="7"/>
    </row>
    <row r="177" spans="1:16">
      <c r="A177" s="39"/>
      <c r="B177" s="33"/>
      <c r="C177" s="17" t="s">
        <v>100</v>
      </c>
      <c r="D177" s="35"/>
      <c r="E177" s="19">
        <v>0</v>
      </c>
      <c r="F177" s="19">
        <v>0</v>
      </c>
      <c r="G177" s="19">
        <v>0</v>
      </c>
      <c r="H177" s="19">
        <f t="shared" si="7"/>
        <v>0</v>
      </c>
      <c r="I177" s="36"/>
      <c r="J177" s="36"/>
      <c r="M177" s="7"/>
      <c r="N177" s="7"/>
      <c r="O177" s="7"/>
      <c r="P177" s="7"/>
    </row>
    <row r="178" spans="1:16">
      <c r="A178" s="37" t="s">
        <v>61</v>
      </c>
      <c r="B178" s="33" t="s">
        <v>111</v>
      </c>
      <c r="C178" s="17" t="s">
        <v>6</v>
      </c>
      <c r="D178" s="35" t="s">
        <v>33</v>
      </c>
      <c r="E178" s="19">
        <f>E179+E180+E181+E182</f>
        <v>5774.5</v>
      </c>
      <c r="F178" s="19">
        <f>F179+F180+F181+F182</f>
        <v>4030.62</v>
      </c>
      <c r="G178" s="19">
        <f>G179+G180+G181+G182</f>
        <v>0</v>
      </c>
      <c r="H178" s="19">
        <f t="shared" si="7"/>
        <v>9805.119999999999</v>
      </c>
      <c r="I178" s="36" t="s">
        <v>22</v>
      </c>
      <c r="J178" s="36" t="s">
        <v>37</v>
      </c>
      <c r="M178" s="7"/>
      <c r="N178" s="7"/>
      <c r="O178" s="7"/>
      <c r="P178" s="7"/>
    </row>
    <row r="179" spans="1:16">
      <c r="A179" s="38"/>
      <c r="B179" s="33"/>
      <c r="C179" s="17" t="s">
        <v>97</v>
      </c>
      <c r="D179" s="35"/>
      <c r="E179" s="19">
        <v>0</v>
      </c>
      <c r="F179" s="19">
        <v>0</v>
      </c>
      <c r="G179" s="19">
        <v>0</v>
      </c>
      <c r="H179" s="19">
        <f t="shared" si="7"/>
        <v>0</v>
      </c>
      <c r="I179" s="36"/>
      <c r="J179" s="36"/>
      <c r="M179" s="7"/>
      <c r="N179" s="7"/>
      <c r="O179" s="7"/>
      <c r="P179" s="7"/>
    </row>
    <row r="180" spans="1:16">
      <c r="A180" s="38"/>
      <c r="B180" s="33"/>
      <c r="C180" s="17" t="s">
        <v>98</v>
      </c>
      <c r="D180" s="35"/>
      <c r="E180" s="19">
        <v>4619.6000000000004</v>
      </c>
      <c r="F180" s="19">
        <v>3224.5</v>
      </c>
      <c r="G180" s="19">
        <v>0</v>
      </c>
      <c r="H180" s="19">
        <f t="shared" si="7"/>
        <v>7844.1</v>
      </c>
      <c r="I180" s="36"/>
      <c r="J180" s="36"/>
      <c r="M180" s="7"/>
      <c r="N180" s="7"/>
      <c r="O180" s="7"/>
      <c r="P180" s="7"/>
    </row>
    <row r="181" spans="1:16">
      <c r="A181" s="38"/>
      <c r="B181" s="33"/>
      <c r="C181" s="17" t="s">
        <v>99</v>
      </c>
      <c r="D181" s="35"/>
      <c r="E181" s="19">
        <v>1154.9000000000001</v>
      </c>
      <c r="F181" s="19">
        <v>806.12</v>
      </c>
      <c r="G181" s="19">
        <v>0</v>
      </c>
      <c r="H181" s="19">
        <f t="shared" si="7"/>
        <v>1961.02</v>
      </c>
      <c r="I181" s="36"/>
      <c r="J181" s="36"/>
      <c r="M181" s="7"/>
      <c r="N181" s="7"/>
      <c r="O181" s="7"/>
      <c r="P181" s="7"/>
    </row>
    <row r="182" spans="1:16" ht="14.25" customHeight="1">
      <c r="A182" s="39"/>
      <c r="B182" s="33"/>
      <c r="C182" s="17" t="s">
        <v>100</v>
      </c>
      <c r="D182" s="35"/>
      <c r="E182" s="19">
        <v>0</v>
      </c>
      <c r="F182" s="19">
        <v>0</v>
      </c>
      <c r="G182" s="19">
        <v>0</v>
      </c>
      <c r="H182" s="19">
        <f t="shared" si="7"/>
        <v>0</v>
      </c>
      <c r="I182" s="36"/>
      <c r="J182" s="36"/>
      <c r="M182" s="7"/>
      <c r="N182" s="7"/>
      <c r="O182" s="7"/>
      <c r="P182" s="7"/>
    </row>
    <row r="183" spans="1:16">
      <c r="A183" s="37" t="s">
        <v>62</v>
      </c>
      <c r="B183" s="33" t="s">
        <v>112</v>
      </c>
      <c r="C183" s="17" t="s">
        <v>6</v>
      </c>
      <c r="D183" s="35" t="s">
        <v>33</v>
      </c>
      <c r="E183" s="19">
        <f>E184+E185+E186+E187</f>
        <v>8630.4</v>
      </c>
      <c r="F183" s="19">
        <f>F184+F185+F186+F187</f>
        <v>1004</v>
      </c>
      <c r="G183" s="19">
        <f>G184+G185+G186+G187</f>
        <v>0</v>
      </c>
      <c r="H183" s="19">
        <f t="shared" si="7"/>
        <v>9634.4</v>
      </c>
      <c r="I183" s="36" t="s">
        <v>22</v>
      </c>
      <c r="J183" s="36" t="s">
        <v>37</v>
      </c>
      <c r="M183" s="7"/>
      <c r="N183" s="7"/>
      <c r="O183" s="7"/>
      <c r="P183" s="7"/>
    </row>
    <row r="184" spans="1:16">
      <c r="A184" s="38"/>
      <c r="B184" s="33"/>
      <c r="C184" s="17" t="s">
        <v>97</v>
      </c>
      <c r="D184" s="35"/>
      <c r="E184" s="19">
        <v>0</v>
      </c>
      <c r="F184" s="19">
        <v>0</v>
      </c>
      <c r="G184" s="19">
        <v>0</v>
      </c>
      <c r="H184" s="19">
        <f t="shared" si="7"/>
        <v>0</v>
      </c>
      <c r="I184" s="36"/>
      <c r="J184" s="36"/>
      <c r="M184" s="7"/>
      <c r="N184" s="7"/>
      <c r="O184" s="7"/>
      <c r="P184" s="7"/>
    </row>
    <row r="185" spans="1:16">
      <c r="A185" s="38"/>
      <c r="B185" s="33"/>
      <c r="C185" s="17" t="s">
        <v>98</v>
      </c>
      <c r="D185" s="35"/>
      <c r="E185" s="19">
        <v>6904.3</v>
      </c>
      <c r="F185" s="19">
        <v>803.2</v>
      </c>
      <c r="G185" s="19">
        <v>0</v>
      </c>
      <c r="H185" s="19">
        <f t="shared" si="7"/>
        <v>7707.5</v>
      </c>
      <c r="I185" s="36"/>
      <c r="J185" s="36"/>
      <c r="M185" s="7"/>
      <c r="N185" s="7"/>
      <c r="O185" s="7"/>
      <c r="P185" s="7"/>
    </row>
    <row r="186" spans="1:16">
      <c r="A186" s="38"/>
      <c r="B186" s="33"/>
      <c r="C186" s="17" t="s">
        <v>99</v>
      </c>
      <c r="D186" s="35"/>
      <c r="E186" s="19">
        <v>1726.1</v>
      </c>
      <c r="F186" s="19">
        <v>200.8</v>
      </c>
      <c r="G186" s="19">
        <v>0</v>
      </c>
      <c r="H186" s="19">
        <f t="shared" si="7"/>
        <v>1926.8999999999999</v>
      </c>
      <c r="I186" s="36"/>
      <c r="J186" s="36"/>
      <c r="M186" s="7"/>
      <c r="N186" s="7"/>
      <c r="O186" s="7"/>
      <c r="P186" s="7"/>
    </row>
    <row r="187" spans="1:16">
      <c r="A187" s="39"/>
      <c r="B187" s="33"/>
      <c r="C187" s="17" t="s">
        <v>100</v>
      </c>
      <c r="D187" s="35"/>
      <c r="E187" s="19">
        <v>0</v>
      </c>
      <c r="F187" s="19">
        <v>0</v>
      </c>
      <c r="G187" s="19">
        <v>0</v>
      </c>
      <c r="H187" s="19">
        <f t="shared" si="7"/>
        <v>0</v>
      </c>
      <c r="I187" s="36"/>
      <c r="J187" s="36"/>
      <c r="M187" s="7"/>
      <c r="N187" s="7"/>
      <c r="O187" s="7"/>
      <c r="P187" s="7"/>
    </row>
    <row r="188" spans="1:16">
      <c r="A188" s="37" t="s">
        <v>63</v>
      </c>
      <c r="B188" s="33" t="s">
        <v>110</v>
      </c>
      <c r="C188" s="17" t="s">
        <v>6</v>
      </c>
      <c r="D188" s="35" t="s">
        <v>33</v>
      </c>
      <c r="E188" s="19">
        <f>E189+E190+E191+E192</f>
        <v>5400</v>
      </c>
      <c r="F188" s="19">
        <f>F189+F190+F191+F192</f>
        <v>1378</v>
      </c>
      <c r="G188" s="19">
        <f>G189+G190+G191+G192</f>
        <v>0</v>
      </c>
      <c r="H188" s="19">
        <f t="shared" si="7"/>
        <v>6778</v>
      </c>
      <c r="I188" s="36" t="s">
        <v>22</v>
      </c>
      <c r="J188" s="36" t="s">
        <v>37</v>
      </c>
      <c r="M188" s="7"/>
      <c r="N188" s="7"/>
      <c r="O188" s="7"/>
      <c r="P188" s="7"/>
    </row>
    <row r="189" spans="1:16">
      <c r="A189" s="38"/>
      <c r="B189" s="33"/>
      <c r="C189" s="17" t="s">
        <v>97</v>
      </c>
      <c r="D189" s="35"/>
      <c r="E189" s="19">
        <v>0</v>
      </c>
      <c r="F189" s="19">
        <v>0</v>
      </c>
      <c r="G189" s="19">
        <v>0</v>
      </c>
      <c r="H189" s="19">
        <f t="shared" si="7"/>
        <v>0</v>
      </c>
      <c r="I189" s="36"/>
      <c r="J189" s="36"/>
      <c r="M189" s="7"/>
      <c r="N189" s="7"/>
      <c r="O189" s="7"/>
      <c r="P189" s="7"/>
    </row>
    <row r="190" spans="1:16">
      <c r="A190" s="38"/>
      <c r="B190" s="33"/>
      <c r="C190" s="17" t="s">
        <v>98</v>
      </c>
      <c r="D190" s="35"/>
      <c r="E190" s="19">
        <v>4320</v>
      </c>
      <c r="F190" s="19">
        <v>1102.4000000000001</v>
      </c>
      <c r="G190" s="19">
        <v>0</v>
      </c>
      <c r="H190" s="19">
        <f t="shared" si="7"/>
        <v>5422.4</v>
      </c>
      <c r="I190" s="36"/>
      <c r="J190" s="36"/>
      <c r="K190" s="7"/>
      <c r="M190" s="7"/>
      <c r="N190" s="7"/>
      <c r="O190" s="7"/>
      <c r="P190" s="7"/>
    </row>
    <row r="191" spans="1:16">
      <c r="A191" s="38"/>
      <c r="B191" s="33"/>
      <c r="C191" s="17" t="s">
        <v>99</v>
      </c>
      <c r="D191" s="35"/>
      <c r="E191" s="19">
        <v>1080</v>
      </c>
      <c r="F191" s="19">
        <v>275.60000000000002</v>
      </c>
      <c r="G191" s="19">
        <v>0</v>
      </c>
      <c r="H191" s="19">
        <f t="shared" si="7"/>
        <v>1355.6</v>
      </c>
      <c r="I191" s="36"/>
      <c r="J191" s="36"/>
      <c r="M191" s="7"/>
      <c r="N191" s="7"/>
      <c r="O191" s="7"/>
      <c r="P191" s="7"/>
    </row>
    <row r="192" spans="1:16">
      <c r="A192" s="39"/>
      <c r="B192" s="33"/>
      <c r="C192" s="17" t="s">
        <v>100</v>
      </c>
      <c r="D192" s="35"/>
      <c r="E192" s="19">
        <v>0</v>
      </c>
      <c r="F192" s="19">
        <v>0</v>
      </c>
      <c r="G192" s="19">
        <v>0</v>
      </c>
      <c r="H192" s="19">
        <f t="shared" si="7"/>
        <v>0</v>
      </c>
      <c r="I192" s="36"/>
      <c r="J192" s="36"/>
      <c r="M192" s="7"/>
      <c r="N192" s="7"/>
      <c r="O192" s="7"/>
      <c r="P192" s="7"/>
    </row>
    <row r="193" spans="1:16">
      <c r="A193" s="37" t="s">
        <v>64</v>
      </c>
      <c r="B193" s="33" t="s">
        <v>113</v>
      </c>
      <c r="C193" s="17" t="s">
        <v>6</v>
      </c>
      <c r="D193" s="35" t="s">
        <v>33</v>
      </c>
      <c r="E193" s="19">
        <f>E194+E195+E196+E197</f>
        <v>2470.6</v>
      </c>
      <c r="F193" s="19">
        <f>F194+F195+F196+F197</f>
        <v>2586.75</v>
      </c>
      <c r="G193" s="19">
        <f>G194+G195+G196+G197</f>
        <v>0</v>
      </c>
      <c r="H193" s="19">
        <f t="shared" si="7"/>
        <v>5057.3500000000004</v>
      </c>
      <c r="I193" s="36" t="s">
        <v>22</v>
      </c>
      <c r="J193" s="36" t="s">
        <v>37</v>
      </c>
      <c r="M193" s="7"/>
      <c r="N193" s="7"/>
      <c r="O193" s="7"/>
      <c r="P193" s="7"/>
    </row>
    <row r="194" spans="1:16">
      <c r="A194" s="38"/>
      <c r="B194" s="33"/>
      <c r="C194" s="17" t="s">
        <v>97</v>
      </c>
      <c r="D194" s="35"/>
      <c r="E194" s="19">
        <v>0</v>
      </c>
      <c r="F194" s="19">
        <v>0</v>
      </c>
      <c r="G194" s="19">
        <v>0</v>
      </c>
      <c r="H194" s="19">
        <f t="shared" si="7"/>
        <v>0</v>
      </c>
      <c r="I194" s="36"/>
      <c r="J194" s="36"/>
      <c r="M194" s="7"/>
      <c r="N194" s="7"/>
      <c r="O194" s="7"/>
      <c r="P194" s="7"/>
    </row>
    <row r="195" spans="1:16">
      <c r="A195" s="38"/>
      <c r="B195" s="33"/>
      <c r="C195" s="17" t="s">
        <v>98</v>
      </c>
      <c r="D195" s="35"/>
      <c r="E195" s="19">
        <v>1976.5</v>
      </c>
      <c r="F195" s="19">
        <v>2069.4</v>
      </c>
      <c r="G195" s="19">
        <v>0</v>
      </c>
      <c r="H195" s="19">
        <f t="shared" si="7"/>
        <v>4045.9</v>
      </c>
      <c r="I195" s="36"/>
      <c r="J195" s="36"/>
      <c r="M195" s="7"/>
      <c r="N195" s="7"/>
      <c r="O195" s="7"/>
      <c r="P195" s="7"/>
    </row>
    <row r="196" spans="1:16">
      <c r="A196" s="38"/>
      <c r="B196" s="33"/>
      <c r="C196" s="17" t="s">
        <v>99</v>
      </c>
      <c r="D196" s="35"/>
      <c r="E196" s="19">
        <v>494.1</v>
      </c>
      <c r="F196" s="19">
        <v>517.35</v>
      </c>
      <c r="G196" s="19">
        <v>0</v>
      </c>
      <c r="H196" s="19">
        <f t="shared" si="7"/>
        <v>1011.45</v>
      </c>
      <c r="I196" s="36"/>
      <c r="J196" s="36"/>
      <c r="M196" s="7"/>
      <c r="N196" s="7"/>
      <c r="O196" s="7"/>
      <c r="P196" s="7"/>
    </row>
    <row r="197" spans="1:16">
      <c r="A197" s="39"/>
      <c r="B197" s="33"/>
      <c r="C197" s="17" t="s">
        <v>100</v>
      </c>
      <c r="D197" s="35"/>
      <c r="E197" s="19">
        <v>0</v>
      </c>
      <c r="F197" s="19">
        <v>0</v>
      </c>
      <c r="G197" s="19">
        <v>0</v>
      </c>
      <c r="H197" s="19">
        <f t="shared" si="7"/>
        <v>0</v>
      </c>
      <c r="I197" s="36"/>
      <c r="J197" s="36"/>
      <c r="M197" s="7"/>
      <c r="N197" s="7"/>
      <c r="O197" s="7"/>
      <c r="P197" s="7"/>
    </row>
    <row r="198" spans="1:16">
      <c r="A198" s="37" t="s">
        <v>65</v>
      </c>
      <c r="B198" s="33" t="s">
        <v>222</v>
      </c>
      <c r="C198" s="17" t="s">
        <v>6</v>
      </c>
      <c r="D198" s="35" t="s">
        <v>33</v>
      </c>
      <c r="E198" s="19">
        <f>E199+E200+E201+E202</f>
        <v>1417.8</v>
      </c>
      <c r="F198" s="19">
        <f>F199+F200+F201+F202</f>
        <v>0</v>
      </c>
      <c r="G198" s="19">
        <f>G199+G200+G201+G202</f>
        <v>0</v>
      </c>
      <c r="H198" s="19">
        <f t="shared" si="7"/>
        <v>1417.8</v>
      </c>
      <c r="I198" s="36" t="s">
        <v>22</v>
      </c>
      <c r="J198" s="36" t="s">
        <v>37</v>
      </c>
      <c r="M198" s="7"/>
      <c r="N198" s="7"/>
      <c r="O198" s="7"/>
      <c r="P198" s="7"/>
    </row>
    <row r="199" spans="1:16">
      <c r="A199" s="38"/>
      <c r="B199" s="33"/>
      <c r="C199" s="17" t="s">
        <v>97</v>
      </c>
      <c r="D199" s="35"/>
      <c r="E199" s="19">
        <v>0</v>
      </c>
      <c r="F199" s="19">
        <v>0</v>
      </c>
      <c r="G199" s="19">
        <v>0</v>
      </c>
      <c r="H199" s="19">
        <f t="shared" si="7"/>
        <v>0</v>
      </c>
      <c r="I199" s="36"/>
      <c r="J199" s="36"/>
      <c r="M199" s="7"/>
      <c r="N199" s="7"/>
      <c r="O199" s="7"/>
      <c r="P199" s="7"/>
    </row>
    <row r="200" spans="1:16">
      <c r="A200" s="38"/>
      <c r="B200" s="33"/>
      <c r="C200" s="17" t="s">
        <v>98</v>
      </c>
      <c r="D200" s="35"/>
      <c r="E200" s="19">
        <v>0</v>
      </c>
      <c r="F200" s="19">
        <v>0</v>
      </c>
      <c r="G200" s="19">
        <v>0</v>
      </c>
      <c r="H200" s="19">
        <f t="shared" si="7"/>
        <v>0</v>
      </c>
      <c r="I200" s="36"/>
      <c r="J200" s="36"/>
      <c r="M200" s="7"/>
      <c r="N200" s="7"/>
      <c r="O200" s="7"/>
      <c r="P200" s="7"/>
    </row>
    <row r="201" spans="1:16">
      <c r="A201" s="38"/>
      <c r="B201" s="33"/>
      <c r="C201" s="17" t="s">
        <v>99</v>
      </c>
      <c r="D201" s="35"/>
      <c r="E201" s="19">
        <v>1417.8</v>
      </c>
      <c r="F201" s="19">
        <v>0</v>
      </c>
      <c r="G201" s="19">
        <v>0</v>
      </c>
      <c r="H201" s="19">
        <f t="shared" si="7"/>
        <v>1417.8</v>
      </c>
      <c r="I201" s="36"/>
      <c r="J201" s="36"/>
      <c r="M201" s="7"/>
      <c r="N201" s="7"/>
      <c r="O201" s="7"/>
      <c r="P201" s="7"/>
    </row>
    <row r="202" spans="1:16">
      <c r="A202" s="39"/>
      <c r="B202" s="33"/>
      <c r="C202" s="17" t="s">
        <v>100</v>
      </c>
      <c r="D202" s="35"/>
      <c r="E202" s="19">
        <v>0</v>
      </c>
      <c r="F202" s="19">
        <v>0</v>
      </c>
      <c r="G202" s="19">
        <v>0</v>
      </c>
      <c r="H202" s="19">
        <f t="shared" si="7"/>
        <v>0</v>
      </c>
      <c r="I202" s="36"/>
      <c r="J202" s="36"/>
      <c r="M202" s="7"/>
      <c r="N202" s="7"/>
      <c r="O202" s="7"/>
      <c r="P202" s="7"/>
    </row>
    <row r="203" spans="1:16">
      <c r="A203" s="37" t="s">
        <v>66</v>
      </c>
      <c r="B203" s="33" t="s">
        <v>114</v>
      </c>
      <c r="C203" s="17" t="s">
        <v>6</v>
      </c>
      <c r="D203" s="35" t="s">
        <v>33</v>
      </c>
      <c r="E203" s="19">
        <f>E204+E205+E206+E207</f>
        <v>217.7</v>
      </c>
      <c r="F203" s="19">
        <f>F204+F205+F206+F207</f>
        <v>0</v>
      </c>
      <c r="G203" s="19">
        <f>G204+G205+G206+G207</f>
        <v>0</v>
      </c>
      <c r="H203" s="19">
        <f t="shared" si="7"/>
        <v>217.7</v>
      </c>
      <c r="I203" s="36" t="s">
        <v>22</v>
      </c>
      <c r="J203" s="36" t="s">
        <v>37</v>
      </c>
      <c r="M203" s="7"/>
      <c r="N203" s="7"/>
      <c r="O203" s="7"/>
      <c r="P203" s="7"/>
    </row>
    <row r="204" spans="1:16">
      <c r="A204" s="38"/>
      <c r="B204" s="33"/>
      <c r="C204" s="17" t="s">
        <v>97</v>
      </c>
      <c r="D204" s="35"/>
      <c r="E204" s="19">
        <v>0</v>
      </c>
      <c r="F204" s="19">
        <v>0</v>
      </c>
      <c r="G204" s="19">
        <v>0</v>
      </c>
      <c r="H204" s="19">
        <f t="shared" si="7"/>
        <v>0</v>
      </c>
      <c r="I204" s="36"/>
      <c r="J204" s="36"/>
      <c r="M204" s="7"/>
      <c r="N204" s="7"/>
      <c r="O204" s="7"/>
      <c r="P204" s="7"/>
    </row>
    <row r="205" spans="1:16">
      <c r="A205" s="38"/>
      <c r="B205" s="33"/>
      <c r="C205" s="17" t="s">
        <v>98</v>
      </c>
      <c r="D205" s="35"/>
      <c r="E205" s="19">
        <v>0</v>
      </c>
      <c r="F205" s="19">
        <v>0</v>
      </c>
      <c r="G205" s="19">
        <v>0</v>
      </c>
      <c r="H205" s="19">
        <f t="shared" si="7"/>
        <v>0</v>
      </c>
      <c r="I205" s="36"/>
      <c r="J205" s="36"/>
      <c r="M205" s="7"/>
      <c r="N205" s="7"/>
      <c r="O205" s="7"/>
      <c r="P205" s="7"/>
    </row>
    <row r="206" spans="1:16">
      <c r="A206" s="38"/>
      <c r="B206" s="33"/>
      <c r="C206" s="17" t="s">
        <v>99</v>
      </c>
      <c r="D206" s="35"/>
      <c r="E206" s="19">
        <v>217.7</v>
      </c>
      <c r="F206" s="19">
        <v>0</v>
      </c>
      <c r="G206" s="19">
        <v>0</v>
      </c>
      <c r="H206" s="19">
        <f t="shared" si="7"/>
        <v>217.7</v>
      </c>
      <c r="I206" s="36"/>
      <c r="J206" s="36"/>
      <c r="M206" s="7"/>
      <c r="N206" s="7"/>
      <c r="O206" s="7"/>
      <c r="P206" s="7"/>
    </row>
    <row r="207" spans="1:16">
      <c r="A207" s="39"/>
      <c r="B207" s="33"/>
      <c r="C207" s="17" t="s">
        <v>100</v>
      </c>
      <c r="D207" s="35"/>
      <c r="E207" s="19">
        <v>0</v>
      </c>
      <c r="F207" s="19">
        <v>0</v>
      </c>
      <c r="G207" s="19">
        <v>0</v>
      </c>
      <c r="H207" s="19">
        <f t="shared" si="7"/>
        <v>0</v>
      </c>
      <c r="I207" s="36"/>
      <c r="J207" s="36"/>
      <c r="M207" s="7"/>
      <c r="N207" s="7"/>
      <c r="O207" s="7"/>
      <c r="P207" s="7"/>
    </row>
    <row r="208" spans="1:16">
      <c r="A208" s="37" t="s">
        <v>94</v>
      </c>
      <c r="B208" s="33" t="s">
        <v>223</v>
      </c>
      <c r="C208" s="17" t="s">
        <v>6</v>
      </c>
      <c r="D208" s="35" t="s">
        <v>33</v>
      </c>
      <c r="E208" s="19">
        <f>E209+E210+E211+E212</f>
        <v>1325.4</v>
      </c>
      <c r="F208" s="19">
        <f>F209+F210+F211+F212</f>
        <v>0</v>
      </c>
      <c r="G208" s="19">
        <f>G209+G210+G211+G212</f>
        <v>0</v>
      </c>
      <c r="H208" s="19">
        <f t="shared" si="7"/>
        <v>1325.4</v>
      </c>
      <c r="I208" s="36" t="s">
        <v>22</v>
      </c>
      <c r="J208" s="36" t="s">
        <v>37</v>
      </c>
      <c r="M208" s="7"/>
      <c r="N208" s="7"/>
      <c r="O208" s="7"/>
      <c r="P208" s="7"/>
    </row>
    <row r="209" spans="1:16">
      <c r="A209" s="38"/>
      <c r="B209" s="33"/>
      <c r="C209" s="17" t="s">
        <v>97</v>
      </c>
      <c r="D209" s="35"/>
      <c r="E209" s="19">
        <v>0</v>
      </c>
      <c r="F209" s="19">
        <v>0</v>
      </c>
      <c r="G209" s="19">
        <v>0</v>
      </c>
      <c r="H209" s="19">
        <f t="shared" si="7"/>
        <v>0</v>
      </c>
      <c r="I209" s="36"/>
      <c r="J209" s="36"/>
      <c r="M209" s="7"/>
      <c r="N209" s="7"/>
      <c r="O209" s="7"/>
      <c r="P209" s="7"/>
    </row>
    <row r="210" spans="1:16">
      <c r="A210" s="38"/>
      <c r="B210" s="33"/>
      <c r="C210" s="17" t="s">
        <v>98</v>
      </c>
      <c r="D210" s="35"/>
      <c r="E210" s="19">
        <v>0</v>
      </c>
      <c r="F210" s="19">
        <v>0</v>
      </c>
      <c r="G210" s="19">
        <v>0</v>
      </c>
      <c r="H210" s="19">
        <f t="shared" si="7"/>
        <v>0</v>
      </c>
      <c r="I210" s="36"/>
      <c r="J210" s="36"/>
      <c r="M210" s="7"/>
      <c r="N210" s="7"/>
      <c r="O210" s="7"/>
      <c r="P210" s="7"/>
    </row>
    <row r="211" spans="1:16">
      <c r="A211" s="38"/>
      <c r="B211" s="33"/>
      <c r="C211" s="17" t="s">
        <v>99</v>
      </c>
      <c r="D211" s="35"/>
      <c r="E211" s="19">
        <v>1325.4</v>
      </c>
      <c r="F211" s="19">
        <v>0</v>
      </c>
      <c r="G211" s="19">
        <v>0</v>
      </c>
      <c r="H211" s="19">
        <f t="shared" si="7"/>
        <v>1325.4</v>
      </c>
      <c r="I211" s="36"/>
      <c r="J211" s="36"/>
      <c r="M211" s="7"/>
      <c r="N211" s="7"/>
      <c r="O211" s="7"/>
      <c r="P211" s="7"/>
    </row>
    <row r="212" spans="1:16">
      <c r="A212" s="39"/>
      <c r="B212" s="33"/>
      <c r="C212" s="17" t="s">
        <v>100</v>
      </c>
      <c r="D212" s="35"/>
      <c r="E212" s="19">
        <v>0</v>
      </c>
      <c r="F212" s="19">
        <v>0</v>
      </c>
      <c r="G212" s="19">
        <v>0</v>
      </c>
      <c r="H212" s="19">
        <f t="shared" si="7"/>
        <v>0</v>
      </c>
      <c r="I212" s="36"/>
      <c r="J212" s="36"/>
      <c r="M212" s="7"/>
      <c r="N212" s="7"/>
      <c r="O212" s="7"/>
      <c r="P212" s="7"/>
    </row>
    <row r="213" spans="1:16">
      <c r="A213" s="37" t="s">
        <v>95</v>
      </c>
      <c r="B213" s="33" t="s">
        <v>224</v>
      </c>
      <c r="C213" s="17" t="s">
        <v>6</v>
      </c>
      <c r="D213" s="35" t="s">
        <v>33</v>
      </c>
      <c r="E213" s="19">
        <f>E214+E215+E216+E217</f>
        <v>98</v>
      </c>
      <c r="F213" s="19">
        <f>F214+F215+F216+F217</f>
        <v>0</v>
      </c>
      <c r="G213" s="19">
        <f>G214+G215+G216+G217</f>
        <v>0</v>
      </c>
      <c r="H213" s="19">
        <f t="shared" si="7"/>
        <v>98</v>
      </c>
      <c r="I213" s="36" t="s">
        <v>22</v>
      </c>
      <c r="J213" s="36" t="s">
        <v>37</v>
      </c>
      <c r="M213" s="7"/>
      <c r="N213" s="7"/>
      <c r="O213" s="7"/>
      <c r="P213" s="7"/>
    </row>
    <row r="214" spans="1:16">
      <c r="A214" s="38"/>
      <c r="B214" s="33"/>
      <c r="C214" s="17" t="s">
        <v>97</v>
      </c>
      <c r="D214" s="35"/>
      <c r="E214" s="19">
        <v>0</v>
      </c>
      <c r="F214" s="19">
        <v>0</v>
      </c>
      <c r="G214" s="19">
        <v>0</v>
      </c>
      <c r="H214" s="19">
        <f t="shared" si="7"/>
        <v>0</v>
      </c>
      <c r="I214" s="36"/>
      <c r="J214" s="36"/>
      <c r="M214" s="7"/>
      <c r="N214" s="7"/>
      <c r="O214" s="7"/>
      <c r="P214" s="7"/>
    </row>
    <row r="215" spans="1:16">
      <c r="A215" s="38"/>
      <c r="B215" s="33"/>
      <c r="C215" s="17" t="s">
        <v>98</v>
      </c>
      <c r="D215" s="35"/>
      <c r="E215" s="19">
        <v>0</v>
      </c>
      <c r="F215" s="19">
        <v>0</v>
      </c>
      <c r="G215" s="19">
        <v>0</v>
      </c>
      <c r="H215" s="19">
        <f t="shared" si="7"/>
        <v>0</v>
      </c>
      <c r="I215" s="36"/>
      <c r="J215" s="36"/>
      <c r="M215" s="7"/>
      <c r="N215" s="7"/>
      <c r="O215" s="7"/>
      <c r="P215" s="7"/>
    </row>
    <row r="216" spans="1:16">
      <c r="A216" s="38"/>
      <c r="B216" s="33"/>
      <c r="C216" s="17" t="s">
        <v>99</v>
      </c>
      <c r="D216" s="35"/>
      <c r="E216" s="19">
        <v>98</v>
      </c>
      <c r="F216" s="19">
        <v>0</v>
      </c>
      <c r="G216" s="19">
        <v>0</v>
      </c>
      <c r="H216" s="19">
        <f t="shared" si="7"/>
        <v>98</v>
      </c>
      <c r="I216" s="36"/>
      <c r="J216" s="36"/>
      <c r="M216" s="7"/>
      <c r="N216" s="7"/>
      <c r="O216" s="7"/>
      <c r="P216" s="7"/>
    </row>
    <row r="217" spans="1:16">
      <c r="A217" s="39"/>
      <c r="B217" s="33"/>
      <c r="C217" s="17" t="s">
        <v>100</v>
      </c>
      <c r="D217" s="35"/>
      <c r="E217" s="19">
        <v>0</v>
      </c>
      <c r="F217" s="19">
        <v>0</v>
      </c>
      <c r="G217" s="19">
        <v>0</v>
      </c>
      <c r="H217" s="19">
        <f t="shared" si="7"/>
        <v>0</v>
      </c>
      <c r="I217" s="36"/>
      <c r="J217" s="36"/>
      <c r="M217" s="7"/>
      <c r="N217" s="7"/>
      <c r="O217" s="7"/>
      <c r="P217" s="7"/>
    </row>
    <row r="218" spans="1:16">
      <c r="A218" s="37" t="s">
        <v>137</v>
      </c>
      <c r="B218" s="33" t="s">
        <v>120</v>
      </c>
      <c r="C218" s="17" t="s">
        <v>6</v>
      </c>
      <c r="D218" s="35" t="s">
        <v>33</v>
      </c>
      <c r="E218" s="19">
        <f>E219+E220+E221+E222</f>
        <v>2328</v>
      </c>
      <c r="F218" s="19">
        <f>F219+F220+F221+F222</f>
        <v>0</v>
      </c>
      <c r="G218" s="19">
        <f>G219+G220+G221+G222</f>
        <v>0</v>
      </c>
      <c r="H218" s="19">
        <f t="shared" si="7"/>
        <v>2328</v>
      </c>
      <c r="I218" s="36" t="s">
        <v>22</v>
      </c>
      <c r="J218" s="36" t="s">
        <v>37</v>
      </c>
      <c r="M218" s="7"/>
      <c r="N218" s="7"/>
      <c r="O218" s="7"/>
      <c r="P218" s="7"/>
    </row>
    <row r="219" spans="1:16">
      <c r="A219" s="38"/>
      <c r="B219" s="33"/>
      <c r="C219" s="17" t="s">
        <v>97</v>
      </c>
      <c r="D219" s="35"/>
      <c r="E219" s="19">
        <v>0</v>
      </c>
      <c r="F219" s="19">
        <v>0</v>
      </c>
      <c r="G219" s="19">
        <v>0</v>
      </c>
      <c r="H219" s="19">
        <f t="shared" si="7"/>
        <v>0</v>
      </c>
      <c r="I219" s="36"/>
      <c r="J219" s="36"/>
      <c r="M219" s="7"/>
      <c r="N219" s="7"/>
      <c r="O219" s="7"/>
      <c r="P219" s="7"/>
    </row>
    <row r="220" spans="1:16">
      <c r="A220" s="38"/>
      <c r="B220" s="33"/>
      <c r="C220" s="17" t="s">
        <v>98</v>
      </c>
      <c r="D220" s="35"/>
      <c r="E220" s="19">
        <v>0</v>
      </c>
      <c r="F220" s="19">
        <v>0</v>
      </c>
      <c r="G220" s="19">
        <v>0</v>
      </c>
      <c r="H220" s="19">
        <f t="shared" si="7"/>
        <v>0</v>
      </c>
      <c r="I220" s="36"/>
      <c r="J220" s="36"/>
      <c r="M220" s="7"/>
      <c r="N220" s="7"/>
      <c r="O220" s="7"/>
      <c r="P220" s="7"/>
    </row>
    <row r="221" spans="1:16">
      <c r="A221" s="38"/>
      <c r="B221" s="33"/>
      <c r="C221" s="17" t="s">
        <v>99</v>
      </c>
      <c r="D221" s="35"/>
      <c r="E221" s="19">
        <v>2328</v>
      </c>
      <c r="F221" s="19">
        <v>0</v>
      </c>
      <c r="G221" s="19">
        <v>0</v>
      </c>
      <c r="H221" s="19">
        <f t="shared" si="7"/>
        <v>2328</v>
      </c>
      <c r="I221" s="36"/>
      <c r="J221" s="36"/>
      <c r="M221" s="7"/>
      <c r="N221" s="7"/>
      <c r="O221" s="7"/>
      <c r="P221" s="7"/>
    </row>
    <row r="222" spans="1:16">
      <c r="A222" s="39"/>
      <c r="B222" s="33"/>
      <c r="C222" s="17" t="s">
        <v>100</v>
      </c>
      <c r="D222" s="35"/>
      <c r="E222" s="19">
        <v>0</v>
      </c>
      <c r="F222" s="19">
        <v>0</v>
      </c>
      <c r="G222" s="19">
        <v>0</v>
      </c>
      <c r="H222" s="19">
        <f t="shared" si="7"/>
        <v>0</v>
      </c>
      <c r="I222" s="36"/>
      <c r="J222" s="36"/>
      <c r="M222" s="7"/>
      <c r="N222" s="7"/>
      <c r="O222" s="7"/>
      <c r="P222" s="7"/>
    </row>
    <row r="223" spans="1:16">
      <c r="A223" s="37" t="s">
        <v>138</v>
      </c>
      <c r="B223" s="33" t="s">
        <v>124</v>
      </c>
      <c r="C223" s="17" t="s">
        <v>6</v>
      </c>
      <c r="D223" s="35" t="s">
        <v>33</v>
      </c>
      <c r="E223" s="19">
        <f>E224+E225+E226+E227</f>
        <v>130.00299999999999</v>
      </c>
      <c r="F223" s="19">
        <f>F224+F225+F226+F227</f>
        <v>0</v>
      </c>
      <c r="G223" s="19">
        <f>G224+G225+G226+G227</f>
        <v>0</v>
      </c>
      <c r="H223" s="19">
        <f t="shared" si="7"/>
        <v>130.00299999999999</v>
      </c>
      <c r="I223" s="36" t="s">
        <v>22</v>
      </c>
      <c r="J223" s="36" t="s">
        <v>37</v>
      </c>
      <c r="M223" s="7"/>
      <c r="N223" s="7"/>
      <c r="O223" s="7"/>
      <c r="P223" s="7"/>
    </row>
    <row r="224" spans="1:16">
      <c r="A224" s="38"/>
      <c r="B224" s="33"/>
      <c r="C224" s="17" t="s">
        <v>97</v>
      </c>
      <c r="D224" s="35"/>
      <c r="E224" s="19">
        <v>31.2</v>
      </c>
      <c r="F224" s="19">
        <v>0</v>
      </c>
      <c r="G224" s="19">
        <v>0</v>
      </c>
      <c r="H224" s="19">
        <f t="shared" si="7"/>
        <v>31.2</v>
      </c>
      <c r="I224" s="36"/>
      <c r="J224" s="36"/>
      <c r="M224" s="7"/>
      <c r="N224" s="7"/>
      <c r="O224" s="7"/>
      <c r="P224" s="7"/>
    </row>
    <row r="225" spans="1:16">
      <c r="A225" s="38"/>
      <c r="B225" s="33"/>
      <c r="C225" s="17" t="s">
        <v>98</v>
      </c>
      <c r="D225" s="35"/>
      <c r="E225" s="19">
        <v>1.6</v>
      </c>
      <c r="F225" s="19">
        <v>0</v>
      </c>
      <c r="G225" s="19">
        <v>0</v>
      </c>
      <c r="H225" s="19">
        <f t="shared" si="7"/>
        <v>1.6</v>
      </c>
      <c r="I225" s="36"/>
      <c r="J225" s="36"/>
      <c r="M225" s="7"/>
      <c r="N225" s="7"/>
      <c r="O225" s="7"/>
      <c r="P225" s="7"/>
    </row>
    <row r="226" spans="1:16">
      <c r="A226" s="38"/>
      <c r="B226" s="33"/>
      <c r="C226" s="17" t="s">
        <v>99</v>
      </c>
      <c r="D226" s="35"/>
      <c r="E226" s="19">
        <v>97.203000000000003</v>
      </c>
      <c r="F226" s="19">
        <v>0</v>
      </c>
      <c r="G226" s="19">
        <v>0</v>
      </c>
      <c r="H226" s="19">
        <f t="shared" si="7"/>
        <v>97.203000000000003</v>
      </c>
      <c r="I226" s="36"/>
      <c r="J226" s="36"/>
      <c r="M226" s="7"/>
      <c r="N226" s="7"/>
      <c r="O226" s="7"/>
      <c r="P226" s="7"/>
    </row>
    <row r="227" spans="1:16" ht="51" customHeight="1">
      <c r="A227" s="39"/>
      <c r="B227" s="33"/>
      <c r="C227" s="17" t="s">
        <v>100</v>
      </c>
      <c r="D227" s="35"/>
      <c r="E227" s="19">
        <v>0</v>
      </c>
      <c r="F227" s="19">
        <v>0</v>
      </c>
      <c r="G227" s="19">
        <v>0</v>
      </c>
      <c r="H227" s="19">
        <f t="shared" si="7"/>
        <v>0</v>
      </c>
      <c r="I227" s="36"/>
      <c r="J227" s="36"/>
      <c r="M227" s="7"/>
      <c r="N227" s="7"/>
      <c r="O227" s="7"/>
      <c r="P227" s="7"/>
    </row>
    <row r="228" spans="1:16">
      <c r="A228" s="37" t="s">
        <v>139</v>
      </c>
      <c r="B228" s="33" t="s">
        <v>170</v>
      </c>
      <c r="C228" s="17" t="s">
        <v>6</v>
      </c>
      <c r="D228" s="35" t="s">
        <v>33</v>
      </c>
      <c r="E228" s="19">
        <f>E229+E230+E231+E232</f>
        <v>261.39999999999998</v>
      </c>
      <c r="F228" s="19">
        <f>F229+F230+F231+F232</f>
        <v>0</v>
      </c>
      <c r="G228" s="19">
        <f>G229+G230+G231+G232</f>
        <v>0</v>
      </c>
      <c r="H228" s="19">
        <f t="shared" si="7"/>
        <v>261.39999999999998</v>
      </c>
      <c r="I228" s="36" t="s">
        <v>22</v>
      </c>
      <c r="J228" s="36" t="s">
        <v>37</v>
      </c>
      <c r="M228" s="7"/>
      <c r="N228" s="7"/>
      <c r="O228" s="7"/>
      <c r="P228" s="7"/>
    </row>
    <row r="229" spans="1:16">
      <c r="A229" s="38"/>
      <c r="B229" s="33"/>
      <c r="C229" s="17" t="s">
        <v>97</v>
      </c>
      <c r="D229" s="35"/>
      <c r="E229" s="19">
        <v>141.30000000000001</v>
      </c>
      <c r="F229" s="19">
        <v>0</v>
      </c>
      <c r="G229" s="19">
        <v>0</v>
      </c>
      <c r="H229" s="19">
        <f t="shared" si="7"/>
        <v>141.30000000000001</v>
      </c>
      <c r="I229" s="36"/>
      <c r="J229" s="36"/>
      <c r="M229" s="7"/>
      <c r="N229" s="7"/>
      <c r="O229" s="7"/>
      <c r="P229" s="7"/>
    </row>
    <row r="230" spans="1:16">
      <c r="A230" s="38"/>
      <c r="B230" s="33"/>
      <c r="C230" s="17" t="s">
        <v>98</v>
      </c>
      <c r="D230" s="35"/>
      <c r="E230" s="19">
        <v>30.1</v>
      </c>
      <c r="F230" s="19">
        <v>0</v>
      </c>
      <c r="G230" s="19">
        <v>0</v>
      </c>
      <c r="H230" s="19">
        <f t="shared" si="7"/>
        <v>30.1</v>
      </c>
      <c r="I230" s="36"/>
      <c r="J230" s="36"/>
      <c r="M230" s="7"/>
      <c r="N230" s="7"/>
      <c r="O230" s="7"/>
      <c r="P230" s="7"/>
    </row>
    <row r="231" spans="1:16">
      <c r="A231" s="38"/>
      <c r="B231" s="33"/>
      <c r="C231" s="17" t="s">
        <v>99</v>
      </c>
      <c r="D231" s="35"/>
      <c r="E231" s="19">
        <v>90</v>
      </c>
      <c r="F231" s="19">
        <v>0</v>
      </c>
      <c r="G231" s="19">
        <v>0</v>
      </c>
      <c r="H231" s="19">
        <f t="shared" si="7"/>
        <v>90</v>
      </c>
      <c r="I231" s="36"/>
      <c r="J231" s="36"/>
      <c r="M231" s="7"/>
      <c r="N231" s="7"/>
      <c r="O231" s="7"/>
      <c r="P231" s="7"/>
    </row>
    <row r="232" spans="1:16">
      <c r="A232" s="39"/>
      <c r="B232" s="33"/>
      <c r="C232" s="17" t="s">
        <v>100</v>
      </c>
      <c r="D232" s="35"/>
      <c r="E232" s="19">
        <v>0</v>
      </c>
      <c r="F232" s="19">
        <v>0</v>
      </c>
      <c r="G232" s="19">
        <v>0</v>
      </c>
      <c r="H232" s="19">
        <f t="shared" si="7"/>
        <v>0</v>
      </c>
      <c r="I232" s="36"/>
      <c r="J232" s="36"/>
      <c r="M232" s="7"/>
      <c r="N232" s="7"/>
      <c r="O232" s="7"/>
      <c r="P232" s="7"/>
    </row>
    <row r="233" spans="1:16">
      <c r="A233" s="37" t="s">
        <v>140</v>
      </c>
      <c r="B233" s="33" t="s">
        <v>125</v>
      </c>
      <c r="C233" s="17" t="s">
        <v>6</v>
      </c>
      <c r="D233" s="35" t="s">
        <v>33</v>
      </c>
      <c r="E233" s="19">
        <f>E234+E235+E236+E237</f>
        <v>3494.1000000000004</v>
      </c>
      <c r="F233" s="19">
        <f>F234+F235+F236+F237</f>
        <v>0</v>
      </c>
      <c r="G233" s="19">
        <f>G234+G235+G236+G237</f>
        <v>0</v>
      </c>
      <c r="H233" s="19">
        <f t="shared" si="7"/>
        <v>3494.1000000000004</v>
      </c>
      <c r="I233" s="36" t="s">
        <v>22</v>
      </c>
      <c r="J233" s="36" t="s">
        <v>37</v>
      </c>
      <c r="M233" s="7"/>
      <c r="N233" s="7"/>
      <c r="O233" s="7"/>
      <c r="P233" s="7"/>
    </row>
    <row r="234" spans="1:16">
      <c r="A234" s="38"/>
      <c r="B234" s="33"/>
      <c r="C234" s="17" t="s">
        <v>97</v>
      </c>
      <c r="D234" s="35"/>
      <c r="E234" s="19">
        <v>2535.6</v>
      </c>
      <c r="F234" s="19">
        <v>0</v>
      </c>
      <c r="G234" s="19">
        <v>0</v>
      </c>
      <c r="H234" s="19">
        <f t="shared" ref="H234:H287" si="8">SUM(E234:G234)</f>
        <v>2535.6</v>
      </c>
      <c r="I234" s="36"/>
      <c r="J234" s="36"/>
      <c r="M234" s="7"/>
      <c r="N234" s="7"/>
      <c r="O234" s="7"/>
      <c r="P234" s="7"/>
    </row>
    <row r="235" spans="1:16">
      <c r="A235" s="38"/>
      <c r="B235" s="33"/>
      <c r="C235" s="17" t="s">
        <v>98</v>
      </c>
      <c r="D235" s="35"/>
      <c r="E235" s="19">
        <v>133.30000000000001</v>
      </c>
      <c r="F235" s="19">
        <v>0</v>
      </c>
      <c r="G235" s="19">
        <v>0</v>
      </c>
      <c r="H235" s="19">
        <f t="shared" si="8"/>
        <v>133.30000000000001</v>
      </c>
      <c r="I235" s="36"/>
      <c r="J235" s="36"/>
      <c r="M235" s="7"/>
      <c r="N235" s="7"/>
      <c r="O235" s="7"/>
      <c r="P235" s="7"/>
    </row>
    <row r="236" spans="1:16">
      <c r="A236" s="38"/>
      <c r="B236" s="33"/>
      <c r="C236" s="17" t="s">
        <v>99</v>
      </c>
      <c r="D236" s="35"/>
      <c r="E236" s="19">
        <v>825.2</v>
      </c>
      <c r="F236" s="19">
        <v>0</v>
      </c>
      <c r="G236" s="19">
        <v>0</v>
      </c>
      <c r="H236" s="19">
        <f t="shared" si="8"/>
        <v>825.2</v>
      </c>
      <c r="I236" s="36"/>
      <c r="J236" s="36"/>
      <c r="M236" s="7"/>
      <c r="N236" s="7"/>
      <c r="O236" s="7"/>
      <c r="P236" s="7"/>
    </row>
    <row r="237" spans="1:16">
      <c r="A237" s="39"/>
      <c r="B237" s="33"/>
      <c r="C237" s="17" t="s">
        <v>100</v>
      </c>
      <c r="D237" s="35"/>
      <c r="E237" s="19">
        <v>0</v>
      </c>
      <c r="F237" s="19">
        <v>0</v>
      </c>
      <c r="G237" s="19">
        <v>0</v>
      </c>
      <c r="H237" s="19">
        <f t="shared" si="8"/>
        <v>0</v>
      </c>
      <c r="I237" s="36"/>
      <c r="J237" s="36"/>
      <c r="M237" s="7"/>
      <c r="N237" s="7"/>
      <c r="O237" s="7"/>
      <c r="P237" s="7"/>
    </row>
    <row r="238" spans="1:16">
      <c r="A238" s="37" t="s">
        <v>141</v>
      </c>
      <c r="B238" s="33" t="s">
        <v>126</v>
      </c>
      <c r="C238" s="17" t="s">
        <v>6</v>
      </c>
      <c r="D238" s="35" t="s">
        <v>33</v>
      </c>
      <c r="E238" s="19">
        <f>E239+E240+E241+E242</f>
        <v>300</v>
      </c>
      <c r="F238" s="19">
        <f>F239+F240+F241+F242</f>
        <v>0</v>
      </c>
      <c r="G238" s="19">
        <f>G239+G240+G241+G242</f>
        <v>0</v>
      </c>
      <c r="H238" s="19">
        <f t="shared" si="8"/>
        <v>300</v>
      </c>
      <c r="I238" s="36" t="s">
        <v>22</v>
      </c>
      <c r="J238" s="36" t="s">
        <v>37</v>
      </c>
      <c r="M238" s="7"/>
      <c r="N238" s="7"/>
      <c r="O238" s="7"/>
      <c r="P238" s="7"/>
    </row>
    <row r="239" spans="1:16">
      <c r="A239" s="38"/>
      <c r="B239" s="33"/>
      <c r="C239" s="17" t="s">
        <v>97</v>
      </c>
      <c r="D239" s="35"/>
      <c r="E239" s="19">
        <v>0</v>
      </c>
      <c r="F239" s="19">
        <v>0</v>
      </c>
      <c r="G239" s="19">
        <v>0</v>
      </c>
      <c r="H239" s="19">
        <f t="shared" si="8"/>
        <v>0</v>
      </c>
      <c r="I239" s="36"/>
      <c r="J239" s="36"/>
      <c r="M239" s="7"/>
      <c r="N239" s="7"/>
      <c r="O239" s="7"/>
      <c r="P239" s="7"/>
    </row>
    <row r="240" spans="1:16">
      <c r="A240" s="38"/>
      <c r="B240" s="33"/>
      <c r="C240" s="17" t="s">
        <v>98</v>
      </c>
      <c r="D240" s="35"/>
      <c r="E240" s="19">
        <v>0</v>
      </c>
      <c r="F240" s="19">
        <v>0</v>
      </c>
      <c r="G240" s="19">
        <v>0</v>
      </c>
      <c r="H240" s="19">
        <f t="shared" si="8"/>
        <v>0</v>
      </c>
      <c r="I240" s="36"/>
      <c r="J240" s="36"/>
      <c r="M240" s="7"/>
      <c r="N240" s="7"/>
      <c r="O240" s="7"/>
      <c r="P240" s="7"/>
    </row>
    <row r="241" spans="1:16">
      <c r="A241" s="38"/>
      <c r="B241" s="33"/>
      <c r="C241" s="17" t="s">
        <v>99</v>
      </c>
      <c r="D241" s="35"/>
      <c r="E241" s="19">
        <v>300</v>
      </c>
      <c r="F241" s="19">
        <v>0</v>
      </c>
      <c r="G241" s="19">
        <v>0</v>
      </c>
      <c r="H241" s="19">
        <f t="shared" si="8"/>
        <v>300</v>
      </c>
      <c r="I241" s="36"/>
      <c r="J241" s="36"/>
      <c r="M241" s="7"/>
      <c r="N241" s="7"/>
      <c r="O241" s="7"/>
      <c r="P241" s="7"/>
    </row>
    <row r="242" spans="1:16">
      <c r="A242" s="39"/>
      <c r="B242" s="33"/>
      <c r="C242" s="17" t="s">
        <v>100</v>
      </c>
      <c r="D242" s="35"/>
      <c r="E242" s="19">
        <v>0</v>
      </c>
      <c r="F242" s="19">
        <v>0</v>
      </c>
      <c r="G242" s="19">
        <v>0</v>
      </c>
      <c r="H242" s="19">
        <f t="shared" si="8"/>
        <v>0</v>
      </c>
      <c r="I242" s="36"/>
      <c r="J242" s="36"/>
      <c r="M242" s="7"/>
      <c r="N242" s="7"/>
      <c r="O242" s="7"/>
      <c r="P242" s="7"/>
    </row>
    <row r="243" spans="1:16">
      <c r="A243" s="37" t="s">
        <v>142</v>
      </c>
      <c r="B243" s="33" t="s">
        <v>128</v>
      </c>
      <c r="C243" s="17" t="s">
        <v>6</v>
      </c>
      <c r="D243" s="35" t="s">
        <v>33</v>
      </c>
      <c r="E243" s="19">
        <f>E244+E245+E246+E247</f>
        <v>1191.1120000000001</v>
      </c>
      <c r="F243" s="19">
        <f>F244+F245+F246+F247</f>
        <v>0</v>
      </c>
      <c r="G243" s="19">
        <f>G244+G245+G246+G247</f>
        <v>0</v>
      </c>
      <c r="H243" s="19">
        <f t="shared" si="8"/>
        <v>1191.1120000000001</v>
      </c>
      <c r="I243" s="36" t="s">
        <v>22</v>
      </c>
      <c r="J243" s="36" t="s">
        <v>37</v>
      </c>
      <c r="M243" s="7"/>
      <c r="N243" s="7"/>
      <c r="O243" s="7"/>
      <c r="P243" s="7"/>
    </row>
    <row r="244" spans="1:16">
      <c r="A244" s="38"/>
      <c r="B244" s="33"/>
      <c r="C244" s="17" t="s">
        <v>97</v>
      </c>
      <c r="D244" s="35"/>
      <c r="E244" s="19">
        <v>1188.4000000000001</v>
      </c>
      <c r="F244" s="19">
        <v>0</v>
      </c>
      <c r="G244" s="19">
        <v>0</v>
      </c>
      <c r="H244" s="19">
        <f t="shared" si="8"/>
        <v>1188.4000000000001</v>
      </c>
      <c r="I244" s="36"/>
      <c r="J244" s="36"/>
      <c r="M244" s="7"/>
      <c r="N244" s="7"/>
      <c r="O244" s="7"/>
      <c r="P244" s="7"/>
    </row>
    <row r="245" spans="1:16">
      <c r="A245" s="38"/>
      <c r="B245" s="33"/>
      <c r="C245" s="17" t="s">
        <v>98</v>
      </c>
      <c r="D245" s="35"/>
      <c r="E245" s="19">
        <v>0.5</v>
      </c>
      <c r="F245" s="19">
        <v>0</v>
      </c>
      <c r="G245" s="19">
        <v>0</v>
      </c>
      <c r="H245" s="19">
        <f t="shared" si="8"/>
        <v>0.5</v>
      </c>
      <c r="I245" s="36"/>
      <c r="J245" s="36"/>
      <c r="M245" s="7"/>
      <c r="N245" s="7"/>
      <c r="O245" s="7"/>
      <c r="P245" s="7"/>
    </row>
    <row r="246" spans="1:16">
      <c r="A246" s="38"/>
      <c r="B246" s="33"/>
      <c r="C246" s="17" t="s">
        <v>99</v>
      </c>
      <c r="D246" s="35"/>
      <c r="E246" s="19">
        <v>2.2120000000000002</v>
      </c>
      <c r="F246" s="19">
        <v>0</v>
      </c>
      <c r="G246" s="19">
        <v>0</v>
      </c>
      <c r="H246" s="19">
        <f t="shared" si="8"/>
        <v>2.2120000000000002</v>
      </c>
      <c r="I246" s="36"/>
      <c r="J246" s="36"/>
      <c r="M246" s="7"/>
      <c r="N246" s="7"/>
      <c r="O246" s="7"/>
      <c r="P246" s="7"/>
    </row>
    <row r="247" spans="1:16">
      <c r="A247" s="39"/>
      <c r="B247" s="33"/>
      <c r="C247" s="17" t="s">
        <v>100</v>
      </c>
      <c r="D247" s="35"/>
      <c r="E247" s="19">
        <v>0</v>
      </c>
      <c r="F247" s="19">
        <v>0</v>
      </c>
      <c r="G247" s="19">
        <v>0</v>
      </c>
      <c r="H247" s="19">
        <f t="shared" si="8"/>
        <v>0</v>
      </c>
      <c r="I247" s="36"/>
      <c r="J247" s="36"/>
      <c r="M247" s="7"/>
      <c r="N247" s="7"/>
      <c r="O247" s="7"/>
      <c r="P247" s="7"/>
    </row>
    <row r="248" spans="1:16">
      <c r="A248" s="37" t="s">
        <v>143</v>
      </c>
      <c r="B248" s="33" t="s">
        <v>225</v>
      </c>
      <c r="C248" s="17" t="s">
        <v>6</v>
      </c>
      <c r="D248" s="35" t="s">
        <v>33</v>
      </c>
      <c r="E248" s="19">
        <f>E249+E250+E251+E252</f>
        <v>28372.720000000001</v>
      </c>
      <c r="F248" s="19">
        <f>F249+F250+F251+F252</f>
        <v>0</v>
      </c>
      <c r="G248" s="19">
        <f>G249+G250+G251+G252</f>
        <v>0</v>
      </c>
      <c r="H248" s="19">
        <f t="shared" si="8"/>
        <v>28372.720000000001</v>
      </c>
      <c r="I248" s="36" t="s">
        <v>22</v>
      </c>
      <c r="J248" s="36" t="s">
        <v>37</v>
      </c>
      <c r="M248" s="7"/>
      <c r="N248" s="7"/>
      <c r="O248" s="7"/>
      <c r="P248" s="7"/>
    </row>
    <row r="249" spans="1:16">
      <c r="A249" s="38"/>
      <c r="B249" s="33"/>
      <c r="C249" s="17" t="s">
        <v>97</v>
      </c>
      <c r="D249" s="35"/>
      <c r="E249" s="19">
        <v>17200</v>
      </c>
      <c r="F249" s="19">
        <v>0</v>
      </c>
      <c r="G249" s="19">
        <v>0</v>
      </c>
      <c r="H249" s="19">
        <f t="shared" si="8"/>
        <v>17200</v>
      </c>
      <c r="I249" s="36"/>
      <c r="J249" s="36"/>
      <c r="M249" s="7"/>
      <c r="N249" s="7"/>
      <c r="O249" s="7"/>
      <c r="P249" s="7"/>
    </row>
    <row r="250" spans="1:16">
      <c r="A250" s="38"/>
      <c r="B250" s="33"/>
      <c r="C250" s="17" t="s">
        <v>98</v>
      </c>
      <c r="D250" s="35"/>
      <c r="E250" s="19">
        <v>885.6</v>
      </c>
      <c r="F250" s="19">
        <v>0</v>
      </c>
      <c r="G250" s="19">
        <v>0</v>
      </c>
      <c r="H250" s="19">
        <f t="shared" si="8"/>
        <v>885.6</v>
      </c>
      <c r="I250" s="36"/>
      <c r="J250" s="36"/>
      <c r="M250" s="7"/>
      <c r="N250" s="7"/>
      <c r="O250" s="7"/>
      <c r="P250" s="7"/>
    </row>
    <row r="251" spans="1:16">
      <c r="A251" s="38"/>
      <c r="B251" s="33"/>
      <c r="C251" s="17" t="s">
        <v>99</v>
      </c>
      <c r="D251" s="35"/>
      <c r="E251" s="19">
        <v>10287.120000000001</v>
      </c>
      <c r="F251" s="19">
        <v>0</v>
      </c>
      <c r="G251" s="19">
        <v>0</v>
      </c>
      <c r="H251" s="19">
        <f t="shared" si="8"/>
        <v>10287.120000000001</v>
      </c>
      <c r="I251" s="36"/>
      <c r="J251" s="36"/>
      <c r="M251" s="7"/>
      <c r="N251" s="7"/>
      <c r="O251" s="7"/>
      <c r="P251" s="7"/>
    </row>
    <row r="252" spans="1:16">
      <c r="A252" s="39"/>
      <c r="B252" s="33"/>
      <c r="C252" s="17" t="s">
        <v>100</v>
      </c>
      <c r="D252" s="35"/>
      <c r="E252" s="19">
        <v>0</v>
      </c>
      <c r="F252" s="19">
        <v>0</v>
      </c>
      <c r="G252" s="19">
        <v>0</v>
      </c>
      <c r="H252" s="19">
        <f t="shared" si="8"/>
        <v>0</v>
      </c>
      <c r="I252" s="36"/>
      <c r="J252" s="36"/>
      <c r="M252" s="7"/>
      <c r="N252" s="7"/>
      <c r="O252" s="7"/>
      <c r="P252" s="7"/>
    </row>
    <row r="253" spans="1:16" ht="20.45" customHeight="1">
      <c r="A253" s="37" t="s">
        <v>144</v>
      </c>
      <c r="B253" s="33" t="s">
        <v>171</v>
      </c>
      <c r="C253" s="17" t="s">
        <v>6</v>
      </c>
      <c r="D253" s="35" t="s">
        <v>33</v>
      </c>
      <c r="E253" s="19">
        <f>E254+E255+E256+E257</f>
        <v>61</v>
      </c>
      <c r="F253" s="19">
        <f>F254+F255+F256+F257</f>
        <v>0</v>
      </c>
      <c r="G253" s="19">
        <f>G254+G255+G256+G257</f>
        <v>0</v>
      </c>
      <c r="H253" s="19">
        <f t="shared" si="8"/>
        <v>61</v>
      </c>
      <c r="I253" s="36" t="s">
        <v>22</v>
      </c>
      <c r="J253" s="36" t="s">
        <v>37</v>
      </c>
      <c r="M253" s="7"/>
      <c r="N253" s="7"/>
      <c r="O253" s="7"/>
      <c r="P253" s="7"/>
    </row>
    <row r="254" spans="1:16" ht="20.45" customHeight="1">
      <c r="A254" s="38"/>
      <c r="B254" s="33"/>
      <c r="C254" s="17" t="s">
        <v>97</v>
      </c>
      <c r="D254" s="35"/>
      <c r="E254" s="19">
        <v>0</v>
      </c>
      <c r="F254" s="19">
        <v>0</v>
      </c>
      <c r="G254" s="19">
        <v>0</v>
      </c>
      <c r="H254" s="19">
        <f t="shared" si="8"/>
        <v>0</v>
      </c>
      <c r="I254" s="36"/>
      <c r="J254" s="36"/>
      <c r="M254" s="7"/>
      <c r="N254" s="7"/>
      <c r="O254" s="7"/>
      <c r="P254" s="7"/>
    </row>
    <row r="255" spans="1:16" ht="20.45" customHeight="1">
      <c r="A255" s="38"/>
      <c r="B255" s="33"/>
      <c r="C255" s="17" t="s">
        <v>98</v>
      </c>
      <c r="D255" s="35"/>
      <c r="E255" s="19">
        <v>0</v>
      </c>
      <c r="F255" s="19">
        <v>0</v>
      </c>
      <c r="G255" s="19">
        <v>0</v>
      </c>
      <c r="H255" s="19">
        <f t="shared" si="8"/>
        <v>0</v>
      </c>
      <c r="I255" s="36"/>
      <c r="J255" s="36"/>
      <c r="M255" s="7"/>
      <c r="N255" s="7"/>
      <c r="O255" s="7"/>
      <c r="P255" s="7"/>
    </row>
    <row r="256" spans="1:16" ht="20.45" customHeight="1">
      <c r="A256" s="38"/>
      <c r="B256" s="33"/>
      <c r="C256" s="17" t="s">
        <v>99</v>
      </c>
      <c r="D256" s="35"/>
      <c r="E256" s="19">
        <v>61</v>
      </c>
      <c r="F256" s="19">
        <v>0</v>
      </c>
      <c r="G256" s="19">
        <v>0</v>
      </c>
      <c r="H256" s="19">
        <f t="shared" si="8"/>
        <v>61</v>
      </c>
      <c r="I256" s="36"/>
      <c r="J256" s="36"/>
      <c r="M256" s="7"/>
      <c r="N256" s="7"/>
      <c r="O256" s="7"/>
      <c r="P256" s="7"/>
    </row>
    <row r="257" spans="1:16" ht="20.45" customHeight="1">
      <c r="A257" s="39"/>
      <c r="B257" s="33"/>
      <c r="C257" s="17" t="s">
        <v>100</v>
      </c>
      <c r="D257" s="35"/>
      <c r="E257" s="19">
        <v>0</v>
      </c>
      <c r="F257" s="19">
        <v>0</v>
      </c>
      <c r="G257" s="19">
        <v>0</v>
      </c>
      <c r="H257" s="19">
        <f t="shared" si="8"/>
        <v>0</v>
      </c>
      <c r="I257" s="36"/>
      <c r="J257" s="36"/>
      <c r="M257" s="7"/>
      <c r="N257" s="7"/>
      <c r="O257" s="7"/>
      <c r="P257" s="7"/>
    </row>
    <row r="258" spans="1:16" ht="25.15" customHeight="1">
      <c r="A258" s="37" t="s">
        <v>145</v>
      </c>
      <c r="B258" s="33" t="s">
        <v>122</v>
      </c>
      <c r="C258" s="17" t="s">
        <v>6</v>
      </c>
      <c r="D258" s="35" t="s">
        <v>33</v>
      </c>
      <c r="E258" s="19">
        <f>E259+E260+E261+E262</f>
        <v>17.154</v>
      </c>
      <c r="F258" s="19">
        <f>F259+F260+F261+F262</f>
        <v>0</v>
      </c>
      <c r="G258" s="19">
        <f>G259+G260+G261+G262</f>
        <v>0</v>
      </c>
      <c r="H258" s="19">
        <f t="shared" si="8"/>
        <v>17.154</v>
      </c>
      <c r="I258" s="36" t="s">
        <v>22</v>
      </c>
      <c r="J258" s="36" t="s">
        <v>37</v>
      </c>
      <c r="M258" s="7"/>
      <c r="N258" s="7"/>
      <c r="O258" s="7"/>
      <c r="P258" s="7"/>
    </row>
    <row r="259" spans="1:16" ht="25.15" customHeight="1">
      <c r="A259" s="38"/>
      <c r="B259" s="33"/>
      <c r="C259" s="17" t="s">
        <v>97</v>
      </c>
      <c r="D259" s="35"/>
      <c r="E259" s="19">
        <v>0</v>
      </c>
      <c r="F259" s="19">
        <v>0</v>
      </c>
      <c r="G259" s="19">
        <v>0</v>
      </c>
      <c r="H259" s="19">
        <f t="shared" si="8"/>
        <v>0</v>
      </c>
      <c r="I259" s="36"/>
      <c r="J259" s="36"/>
      <c r="M259" s="7"/>
      <c r="N259" s="7"/>
      <c r="O259" s="7"/>
      <c r="P259" s="7"/>
    </row>
    <row r="260" spans="1:16" ht="25.15" customHeight="1">
      <c r="A260" s="38"/>
      <c r="B260" s="33"/>
      <c r="C260" s="17" t="s">
        <v>98</v>
      </c>
      <c r="D260" s="35"/>
      <c r="E260" s="19">
        <v>0</v>
      </c>
      <c r="F260" s="19">
        <v>0</v>
      </c>
      <c r="G260" s="19">
        <v>0</v>
      </c>
      <c r="H260" s="19">
        <f t="shared" si="8"/>
        <v>0</v>
      </c>
      <c r="I260" s="36"/>
      <c r="J260" s="36"/>
      <c r="M260" s="7"/>
      <c r="N260" s="7"/>
      <c r="O260" s="7"/>
      <c r="P260" s="7"/>
    </row>
    <row r="261" spans="1:16" ht="25.15" customHeight="1">
      <c r="A261" s="38"/>
      <c r="B261" s="33"/>
      <c r="C261" s="17" t="s">
        <v>99</v>
      </c>
      <c r="D261" s="35"/>
      <c r="E261" s="19">
        <v>17.154</v>
      </c>
      <c r="F261" s="19">
        <v>0</v>
      </c>
      <c r="G261" s="19">
        <v>0</v>
      </c>
      <c r="H261" s="19">
        <f t="shared" si="8"/>
        <v>17.154</v>
      </c>
      <c r="I261" s="36"/>
      <c r="J261" s="36"/>
      <c r="M261" s="7"/>
      <c r="N261" s="7"/>
      <c r="O261" s="7"/>
      <c r="P261" s="7"/>
    </row>
    <row r="262" spans="1:16" ht="25.15" customHeight="1">
      <c r="A262" s="39"/>
      <c r="B262" s="33"/>
      <c r="C262" s="17" t="s">
        <v>100</v>
      </c>
      <c r="D262" s="35"/>
      <c r="E262" s="19">
        <v>0</v>
      </c>
      <c r="F262" s="19">
        <v>0</v>
      </c>
      <c r="G262" s="19">
        <v>0</v>
      </c>
      <c r="H262" s="19">
        <f t="shared" si="8"/>
        <v>0</v>
      </c>
      <c r="I262" s="36"/>
      <c r="J262" s="36"/>
      <c r="M262" s="7"/>
      <c r="N262" s="7"/>
      <c r="O262" s="7"/>
      <c r="P262" s="7"/>
    </row>
    <row r="263" spans="1:16" ht="23.45" customHeight="1">
      <c r="A263" s="37" t="s">
        <v>146</v>
      </c>
      <c r="B263" s="33" t="s">
        <v>176</v>
      </c>
      <c r="C263" s="17" t="s">
        <v>6</v>
      </c>
      <c r="D263" s="35" t="s">
        <v>33</v>
      </c>
      <c r="E263" s="19">
        <f>E264+E265+E266+E267</f>
        <v>57183.299000000006</v>
      </c>
      <c r="F263" s="19">
        <f>F264+F265+F266+F267</f>
        <v>0</v>
      </c>
      <c r="G263" s="19">
        <f>G264+G265+G266+G267</f>
        <v>0</v>
      </c>
      <c r="H263" s="19">
        <f t="shared" si="8"/>
        <v>57183.299000000006</v>
      </c>
      <c r="I263" s="36" t="s">
        <v>23</v>
      </c>
      <c r="J263" s="36" t="s">
        <v>37</v>
      </c>
      <c r="M263" s="7"/>
      <c r="N263" s="7"/>
      <c r="O263" s="7"/>
      <c r="P263" s="7"/>
    </row>
    <row r="264" spans="1:16" ht="23.45" customHeight="1">
      <c r="A264" s="38"/>
      <c r="B264" s="33"/>
      <c r="C264" s="17" t="s">
        <v>97</v>
      </c>
      <c r="D264" s="35"/>
      <c r="E264" s="19">
        <v>56611.4</v>
      </c>
      <c r="F264" s="19">
        <v>0</v>
      </c>
      <c r="G264" s="19">
        <v>0</v>
      </c>
      <c r="H264" s="19">
        <f t="shared" si="8"/>
        <v>56611.4</v>
      </c>
      <c r="I264" s="36"/>
      <c r="J264" s="36"/>
      <c r="M264" s="7"/>
      <c r="N264" s="7"/>
      <c r="O264" s="7"/>
      <c r="P264" s="7"/>
    </row>
    <row r="265" spans="1:16" ht="23.45" customHeight="1">
      <c r="A265" s="38"/>
      <c r="B265" s="33"/>
      <c r="C265" s="17" t="s">
        <v>98</v>
      </c>
      <c r="D265" s="35"/>
      <c r="E265" s="19">
        <v>114.4</v>
      </c>
      <c r="F265" s="19">
        <v>0</v>
      </c>
      <c r="G265" s="19">
        <v>0</v>
      </c>
      <c r="H265" s="19">
        <f t="shared" si="8"/>
        <v>114.4</v>
      </c>
      <c r="I265" s="36"/>
      <c r="J265" s="36"/>
      <c r="M265" s="7"/>
      <c r="N265" s="7"/>
      <c r="O265" s="7"/>
      <c r="P265" s="7"/>
    </row>
    <row r="266" spans="1:16" ht="23.45" customHeight="1">
      <c r="A266" s="38"/>
      <c r="B266" s="33"/>
      <c r="C266" s="17" t="s">
        <v>99</v>
      </c>
      <c r="D266" s="35"/>
      <c r="E266" s="19">
        <v>457.49900000000002</v>
      </c>
      <c r="F266" s="19">
        <v>0</v>
      </c>
      <c r="G266" s="19">
        <v>0</v>
      </c>
      <c r="H266" s="19">
        <f t="shared" si="8"/>
        <v>457.49900000000002</v>
      </c>
      <c r="I266" s="36"/>
      <c r="J266" s="36"/>
      <c r="M266" s="7"/>
      <c r="N266" s="7"/>
      <c r="O266" s="7"/>
      <c r="P266" s="7"/>
    </row>
    <row r="267" spans="1:16" ht="23.45" customHeight="1">
      <c r="A267" s="39"/>
      <c r="B267" s="33"/>
      <c r="C267" s="17" t="s">
        <v>100</v>
      </c>
      <c r="D267" s="35"/>
      <c r="E267" s="19">
        <v>0</v>
      </c>
      <c r="F267" s="19">
        <v>0</v>
      </c>
      <c r="G267" s="19">
        <v>0</v>
      </c>
      <c r="H267" s="19">
        <f t="shared" si="8"/>
        <v>0</v>
      </c>
      <c r="I267" s="36"/>
      <c r="J267" s="36"/>
      <c r="M267" s="7"/>
      <c r="N267" s="7"/>
      <c r="O267" s="7"/>
      <c r="P267" s="7"/>
    </row>
    <row r="268" spans="1:16">
      <c r="A268" s="37" t="s">
        <v>147</v>
      </c>
      <c r="B268" s="40" t="s">
        <v>79</v>
      </c>
      <c r="C268" s="17" t="s">
        <v>6</v>
      </c>
      <c r="D268" s="35" t="s">
        <v>33</v>
      </c>
      <c r="E268" s="19">
        <f>E269+E270+E271+E272</f>
        <v>11158.3</v>
      </c>
      <c r="F268" s="19">
        <f>F269+F270+F271+F272</f>
        <v>0</v>
      </c>
      <c r="G268" s="19">
        <f>G269+G270+G271+G272</f>
        <v>0</v>
      </c>
      <c r="H268" s="19">
        <f t="shared" si="8"/>
        <v>11158.3</v>
      </c>
      <c r="I268" s="36" t="s">
        <v>22</v>
      </c>
      <c r="J268" s="36" t="s">
        <v>37</v>
      </c>
      <c r="M268" s="7"/>
      <c r="N268" s="7"/>
      <c r="O268" s="7"/>
      <c r="P268" s="7"/>
    </row>
    <row r="269" spans="1:16">
      <c r="A269" s="38"/>
      <c r="B269" s="40"/>
      <c r="C269" s="17" t="s">
        <v>97</v>
      </c>
      <c r="D269" s="35"/>
      <c r="E269" s="19">
        <f>SUM(E279+E349+E359+E485+E490+E495+E500+E505+E510+E515+E520+E525+E530+E535+E540+E545+E550+E555)</f>
        <v>0</v>
      </c>
      <c r="F269" s="19">
        <v>0</v>
      </c>
      <c r="G269" s="19">
        <v>0</v>
      </c>
      <c r="H269" s="19">
        <f t="shared" si="8"/>
        <v>0</v>
      </c>
      <c r="I269" s="36"/>
      <c r="J269" s="36"/>
      <c r="M269" s="7"/>
      <c r="N269" s="7"/>
      <c r="O269" s="7"/>
      <c r="P269" s="7"/>
    </row>
    <row r="270" spans="1:16">
      <c r="A270" s="38"/>
      <c r="B270" s="40"/>
      <c r="C270" s="17" t="s">
        <v>98</v>
      </c>
      <c r="D270" s="35"/>
      <c r="E270" s="19">
        <v>10253</v>
      </c>
      <c r="F270" s="19">
        <v>0</v>
      </c>
      <c r="G270" s="19">
        <v>0</v>
      </c>
      <c r="H270" s="19">
        <f t="shared" si="8"/>
        <v>10253</v>
      </c>
      <c r="I270" s="36"/>
      <c r="J270" s="36"/>
      <c r="M270" s="7"/>
      <c r="N270" s="7"/>
      <c r="O270" s="7"/>
      <c r="P270" s="7"/>
    </row>
    <row r="271" spans="1:16">
      <c r="A271" s="38"/>
      <c r="B271" s="40"/>
      <c r="C271" s="17" t="s">
        <v>99</v>
      </c>
      <c r="D271" s="35"/>
      <c r="E271" s="19">
        <v>905.3</v>
      </c>
      <c r="F271" s="19">
        <v>0</v>
      </c>
      <c r="G271" s="19">
        <v>0</v>
      </c>
      <c r="H271" s="19">
        <f t="shared" si="8"/>
        <v>905.3</v>
      </c>
      <c r="I271" s="36"/>
      <c r="J271" s="36"/>
      <c r="M271" s="7"/>
      <c r="N271" s="7"/>
      <c r="O271" s="7"/>
      <c r="P271" s="7"/>
    </row>
    <row r="272" spans="1:16">
      <c r="A272" s="39"/>
      <c r="B272" s="40"/>
      <c r="C272" s="17" t="s">
        <v>100</v>
      </c>
      <c r="D272" s="35"/>
      <c r="E272" s="19">
        <v>0</v>
      </c>
      <c r="F272" s="19">
        <v>0</v>
      </c>
      <c r="G272" s="19">
        <v>0</v>
      </c>
      <c r="H272" s="19">
        <f t="shared" si="8"/>
        <v>0</v>
      </c>
      <c r="I272" s="36"/>
      <c r="J272" s="36"/>
      <c r="M272" s="7"/>
      <c r="N272" s="7"/>
      <c r="O272" s="7"/>
      <c r="P272" s="7"/>
    </row>
    <row r="273" spans="1:16">
      <c r="A273" s="37" t="s">
        <v>148</v>
      </c>
      <c r="B273" s="40" t="s">
        <v>86</v>
      </c>
      <c r="C273" s="17" t="s">
        <v>6</v>
      </c>
      <c r="D273" s="35" t="s">
        <v>33</v>
      </c>
      <c r="E273" s="19">
        <f>E274+E275+E276+E277</f>
        <v>7800</v>
      </c>
      <c r="F273" s="19">
        <f>F274+F275+F276+F277</f>
        <v>2158</v>
      </c>
      <c r="G273" s="19">
        <f>G274+G275+G276+G277</f>
        <v>0</v>
      </c>
      <c r="H273" s="19">
        <f t="shared" si="8"/>
        <v>9958</v>
      </c>
      <c r="I273" s="36" t="s">
        <v>22</v>
      </c>
      <c r="J273" s="36" t="s">
        <v>37</v>
      </c>
      <c r="M273" s="7"/>
      <c r="N273" s="7"/>
      <c r="O273" s="7"/>
      <c r="P273" s="7"/>
    </row>
    <row r="274" spans="1:16">
      <c r="A274" s="38"/>
      <c r="B274" s="40"/>
      <c r="C274" s="17" t="s">
        <v>97</v>
      </c>
      <c r="D274" s="35"/>
      <c r="E274" s="19">
        <v>0</v>
      </c>
      <c r="F274" s="19">
        <v>0</v>
      </c>
      <c r="G274" s="19">
        <v>0</v>
      </c>
      <c r="H274" s="19">
        <f t="shared" si="8"/>
        <v>0</v>
      </c>
      <c r="I274" s="36"/>
      <c r="J274" s="36"/>
      <c r="M274" s="7"/>
      <c r="N274" s="7"/>
      <c r="O274" s="7"/>
      <c r="P274" s="7"/>
    </row>
    <row r="275" spans="1:16">
      <c r="A275" s="38"/>
      <c r="B275" s="40"/>
      <c r="C275" s="17" t="s">
        <v>98</v>
      </c>
      <c r="D275" s="35"/>
      <c r="E275" s="19">
        <v>6240</v>
      </c>
      <c r="F275" s="19">
        <v>1726.4</v>
      </c>
      <c r="G275" s="19">
        <v>0</v>
      </c>
      <c r="H275" s="19">
        <f t="shared" si="8"/>
        <v>7966.4</v>
      </c>
      <c r="I275" s="36"/>
      <c r="J275" s="36"/>
      <c r="M275" s="7"/>
      <c r="N275" s="7"/>
      <c r="O275" s="7"/>
      <c r="P275" s="7"/>
    </row>
    <row r="276" spans="1:16">
      <c r="A276" s="38"/>
      <c r="B276" s="40"/>
      <c r="C276" s="17" t="s">
        <v>99</v>
      </c>
      <c r="D276" s="35"/>
      <c r="E276" s="19">
        <v>1560</v>
      </c>
      <c r="F276" s="19">
        <v>431.6</v>
      </c>
      <c r="G276" s="19">
        <v>0</v>
      </c>
      <c r="H276" s="19">
        <f t="shared" si="8"/>
        <v>1991.6</v>
      </c>
      <c r="I276" s="36"/>
      <c r="J276" s="36"/>
      <c r="M276" s="7"/>
      <c r="N276" s="7"/>
      <c r="O276" s="7"/>
      <c r="P276" s="7"/>
    </row>
    <row r="277" spans="1:16">
      <c r="A277" s="39"/>
      <c r="B277" s="40"/>
      <c r="C277" s="17" t="s">
        <v>100</v>
      </c>
      <c r="D277" s="35"/>
      <c r="E277" s="19">
        <v>0</v>
      </c>
      <c r="F277" s="19">
        <v>0</v>
      </c>
      <c r="G277" s="19">
        <v>0</v>
      </c>
      <c r="H277" s="19">
        <f t="shared" si="8"/>
        <v>0</v>
      </c>
      <c r="I277" s="36"/>
      <c r="J277" s="36"/>
      <c r="M277" s="7"/>
      <c r="N277" s="7"/>
      <c r="O277" s="7"/>
      <c r="P277" s="7"/>
    </row>
    <row r="278" spans="1:16" ht="19.899999999999999" customHeight="1">
      <c r="A278" s="37" t="s">
        <v>149</v>
      </c>
      <c r="B278" s="40" t="s">
        <v>239</v>
      </c>
      <c r="C278" s="17" t="s">
        <v>6</v>
      </c>
      <c r="D278" s="35" t="s">
        <v>33</v>
      </c>
      <c r="E278" s="19">
        <f>E279+E280+E281+E282</f>
        <v>8300</v>
      </c>
      <c r="F278" s="19">
        <f>F279+F280+F281+F282</f>
        <v>2278.96</v>
      </c>
      <c r="G278" s="19">
        <f>G279+G280+G281+G282</f>
        <v>0</v>
      </c>
      <c r="H278" s="19">
        <f t="shared" si="8"/>
        <v>10578.96</v>
      </c>
      <c r="I278" s="36" t="s">
        <v>22</v>
      </c>
      <c r="J278" s="36" t="s">
        <v>37</v>
      </c>
      <c r="M278" s="7"/>
      <c r="N278" s="7"/>
      <c r="O278" s="7"/>
      <c r="P278" s="7"/>
    </row>
    <row r="279" spans="1:16" ht="19.899999999999999" customHeight="1">
      <c r="A279" s="38"/>
      <c r="B279" s="40"/>
      <c r="C279" s="17" t="s">
        <v>97</v>
      </c>
      <c r="D279" s="35"/>
      <c r="E279" s="19">
        <v>0</v>
      </c>
      <c r="F279" s="19">
        <v>0</v>
      </c>
      <c r="G279" s="19">
        <v>0</v>
      </c>
      <c r="H279" s="19">
        <f t="shared" si="8"/>
        <v>0</v>
      </c>
      <c r="I279" s="36"/>
      <c r="J279" s="36"/>
      <c r="M279" s="7"/>
      <c r="N279" s="7"/>
      <c r="O279" s="7"/>
      <c r="P279" s="7"/>
    </row>
    <row r="280" spans="1:16" ht="19.899999999999999" customHeight="1">
      <c r="A280" s="38"/>
      <c r="B280" s="40"/>
      <c r="C280" s="17" t="s">
        <v>98</v>
      </c>
      <c r="D280" s="35"/>
      <c r="E280" s="19">
        <v>6640</v>
      </c>
      <c r="F280" s="19">
        <v>1823</v>
      </c>
      <c r="G280" s="19">
        <v>0</v>
      </c>
      <c r="H280" s="19">
        <f t="shared" si="8"/>
        <v>8463</v>
      </c>
      <c r="I280" s="36"/>
      <c r="J280" s="36"/>
      <c r="M280" s="7"/>
      <c r="N280" s="7"/>
      <c r="O280" s="7"/>
      <c r="P280" s="7"/>
    </row>
    <row r="281" spans="1:16" ht="19.899999999999999" customHeight="1">
      <c r="A281" s="38"/>
      <c r="B281" s="40"/>
      <c r="C281" s="17" t="s">
        <v>99</v>
      </c>
      <c r="D281" s="35"/>
      <c r="E281" s="19">
        <v>1660</v>
      </c>
      <c r="F281" s="19">
        <v>455.96</v>
      </c>
      <c r="G281" s="19">
        <v>0</v>
      </c>
      <c r="H281" s="19">
        <f t="shared" si="8"/>
        <v>2115.96</v>
      </c>
      <c r="I281" s="36"/>
      <c r="J281" s="36"/>
      <c r="M281" s="7"/>
      <c r="N281" s="7"/>
      <c r="O281" s="7"/>
      <c r="P281" s="7"/>
    </row>
    <row r="282" spans="1:16" ht="19.899999999999999" customHeight="1">
      <c r="A282" s="39"/>
      <c r="B282" s="40"/>
      <c r="C282" s="17" t="s">
        <v>100</v>
      </c>
      <c r="D282" s="35"/>
      <c r="E282" s="19">
        <v>0</v>
      </c>
      <c r="F282" s="19">
        <v>0</v>
      </c>
      <c r="G282" s="19">
        <v>0</v>
      </c>
      <c r="H282" s="19">
        <f t="shared" si="8"/>
        <v>0</v>
      </c>
      <c r="I282" s="36"/>
      <c r="J282" s="36"/>
      <c r="M282" s="7"/>
      <c r="N282" s="7"/>
      <c r="O282" s="7"/>
      <c r="P282" s="7"/>
    </row>
    <row r="283" spans="1:16">
      <c r="A283" s="37" t="s">
        <v>150</v>
      </c>
      <c r="B283" s="33" t="s">
        <v>14</v>
      </c>
      <c r="C283" s="17" t="s">
        <v>6</v>
      </c>
      <c r="D283" s="35" t="s">
        <v>33</v>
      </c>
      <c r="E283" s="19">
        <f>E284+E285+E286+E287</f>
        <v>6625</v>
      </c>
      <c r="F283" s="19">
        <f>F284+F285+F286+F287</f>
        <v>0</v>
      </c>
      <c r="G283" s="19">
        <f>G284+G285+G286+G287</f>
        <v>0</v>
      </c>
      <c r="H283" s="19">
        <f t="shared" si="8"/>
        <v>6625</v>
      </c>
      <c r="I283" s="36" t="s">
        <v>23</v>
      </c>
      <c r="J283" s="36" t="s">
        <v>37</v>
      </c>
      <c r="M283" s="7"/>
      <c r="N283" s="7"/>
      <c r="O283" s="7"/>
      <c r="P283" s="7"/>
    </row>
    <row r="284" spans="1:16">
      <c r="A284" s="38"/>
      <c r="B284" s="33"/>
      <c r="C284" s="17" t="s">
        <v>97</v>
      </c>
      <c r="D284" s="35"/>
      <c r="E284" s="19">
        <v>0</v>
      </c>
      <c r="F284" s="19">
        <v>0</v>
      </c>
      <c r="G284" s="19">
        <v>0</v>
      </c>
      <c r="H284" s="19">
        <f t="shared" si="8"/>
        <v>0</v>
      </c>
      <c r="I284" s="36"/>
      <c r="J284" s="36"/>
      <c r="M284" s="7"/>
      <c r="N284" s="7"/>
      <c r="O284" s="7"/>
      <c r="P284" s="7"/>
    </row>
    <row r="285" spans="1:16">
      <c r="A285" s="38"/>
      <c r="B285" s="33"/>
      <c r="C285" s="17" t="s">
        <v>98</v>
      </c>
      <c r="D285" s="35"/>
      <c r="E285" s="19">
        <v>0</v>
      </c>
      <c r="F285" s="19">
        <v>0</v>
      </c>
      <c r="G285" s="19">
        <v>0</v>
      </c>
      <c r="H285" s="19">
        <f t="shared" si="8"/>
        <v>0</v>
      </c>
      <c r="I285" s="36"/>
      <c r="J285" s="36"/>
      <c r="M285" s="7"/>
      <c r="N285" s="7"/>
      <c r="O285" s="7"/>
      <c r="P285" s="7"/>
    </row>
    <row r="286" spans="1:16">
      <c r="A286" s="38"/>
      <c r="B286" s="33"/>
      <c r="C286" s="17" t="s">
        <v>99</v>
      </c>
      <c r="D286" s="35"/>
      <c r="E286" s="19">
        <v>6625</v>
      </c>
      <c r="F286" s="19">
        <v>0</v>
      </c>
      <c r="G286" s="19">
        <v>0</v>
      </c>
      <c r="H286" s="19">
        <f t="shared" si="8"/>
        <v>6625</v>
      </c>
      <c r="I286" s="36"/>
      <c r="J286" s="36"/>
      <c r="M286" s="7"/>
      <c r="N286" s="7"/>
      <c r="O286" s="7"/>
      <c r="P286" s="7"/>
    </row>
    <row r="287" spans="1:16">
      <c r="A287" s="39"/>
      <c r="B287" s="33"/>
      <c r="C287" s="17" t="s">
        <v>100</v>
      </c>
      <c r="D287" s="35"/>
      <c r="E287" s="19">
        <v>0</v>
      </c>
      <c r="F287" s="19">
        <v>0</v>
      </c>
      <c r="G287" s="19">
        <v>0</v>
      </c>
      <c r="H287" s="19">
        <f t="shared" si="8"/>
        <v>0</v>
      </c>
      <c r="I287" s="36"/>
      <c r="J287" s="36"/>
      <c r="M287" s="7"/>
      <c r="N287" s="7"/>
      <c r="O287" s="7"/>
      <c r="P287" s="7"/>
    </row>
    <row r="288" spans="1:16">
      <c r="A288" s="37" t="s">
        <v>151</v>
      </c>
      <c r="B288" s="33" t="s">
        <v>241</v>
      </c>
      <c r="C288" s="17" t="s">
        <v>6</v>
      </c>
      <c r="D288" s="35" t="s">
        <v>33</v>
      </c>
      <c r="E288" s="19">
        <f>E289+E290+E291+E292</f>
        <v>47.2</v>
      </c>
      <c r="F288" s="19">
        <f>F289+F290+F291+F292</f>
        <v>2390.2000000000003</v>
      </c>
      <c r="G288" s="19">
        <f>G289+G290+G291+G292</f>
        <v>0</v>
      </c>
      <c r="H288" s="19">
        <f t="shared" ref="H288:H317" si="9">SUM(E288:G288)</f>
        <v>2437.4</v>
      </c>
      <c r="I288" s="36" t="s">
        <v>22</v>
      </c>
      <c r="J288" s="36" t="s">
        <v>37</v>
      </c>
      <c r="M288" s="7"/>
      <c r="N288" s="7"/>
      <c r="O288" s="7"/>
      <c r="P288" s="7"/>
    </row>
    <row r="289" spans="1:16">
      <c r="A289" s="38"/>
      <c r="B289" s="33"/>
      <c r="C289" s="17" t="s">
        <v>97</v>
      </c>
      <c r="D289" s="35"/>
      <c r="E289" s="19">
        <v>0</v>
      </c>
      <c r="F289" s="19">
        <v>0</v>
      </c>
      <c r="G289" s="19">
        <v>0</v>
      </c>
      <c r="H289" s="19">
        <f t="shared" si="9"/>
        <v>0</v>
      </c>
      <c r="I289" s="36"/>
      <c r="J289" s="36"/>
      <c r="M289" s="7"/>
      <c r="N289" s="7"/>
      <c r="O289" s="7"/>
      <c r="P289" s="7"/>
    </row>
    <row r="290" spans="1:16">
      <c r="A290" s="38"/>
      <c r="B290" s="33"/>
      <c r="C290" s="17" t="s">
        <v>98</v>
      </c>
      <c r="D290" s="35"/>
      <c r="E290" s="19">
        <v>0</v>
      </c>
      <c r="F290" s="19">
        <v>2366.3000000000002</v>
      </c>
      <c r="G290" s="19">
        <v>0</v>
      </c>
      <c r="H290" s="19">
        <f t="shared" si="9"/>
        <v>2366.3000000000002</v>
      </c>
      <c r="I290" s="36"/>
      <c r="J290" s="36"/>
      <c r="M290" s="7"/>
      <c r="N290" s="7"/>
      <c r="O290" s="7"/>
      <c r="P290" s="7"/>
    </row>
    <row r="291" spans="1:16">
      <c r="A291" s="38"/>
      <c r="B291" s="33"/>
      <c r="C291" s="17" t="s">
        <v>99</v>
      </c>
      <c r="D291" s="35"/>
      <c r="E291" s="19">
        <v>47.2</v>
      </c>
      <c r="F291" s="19">
        <v>23.9</v>
      </c>
      <c r="G291" s="19">
        <v>0</v>
      </c>
      <c r="H291" s="19">
        <f t="shared" si="9"/>
        <v>71.099999999999994</v>
      </c>
      <c r="I291" s="36"/>
      <c r="J291" s="36"/>
      <c r="M291" s="7"/>
      <c r="N291" s="7"/>
      <c r="O291" s="7"/>
      <c r="P291" s="7"/>
    </row>
    <row r="292" spans="1:16">
      <c r="A292" s="39"/>
      <c r="B292" s="33"/>
      <c r="C292" s="17" t="s">
        <v>100</v>
      </c>
      <c r="D292" s="35"/>
      <c r="E292" s="19">
        <v>0</v>
      </c>
      <c r="F292" s="19">
        <v>0</v>
      </c>
      <c r="G292" s="19">
        <v>0</v>
      </c>
      <c r="H292" s="19">
        <f t="shared" si="9"/>
        <v>0</v>
      </c>
      <c r="I292" s="36"/>
      <c r="J292" s="36"/>
      <c r="M292" s="7"/>
      <c r="N292" s="7"/>
      <c r="O292" s="7"/>
      <c r="P292" s="7"/>
    </row>
    <row r="293" spans="1:16">
      <c r="A293" s="37" t="s">
        <v>252</v>
      </c>
      <c r="B293" s="33" t="s">
        <v>247</v>
      </c>
      <c r="C293" s="17" t="s">
        <v>6</v>
      </c>
      <c r="D293" s="35" t="s">
        <v>33</v>
      </c>
      <c r="E293" s="19">
        <f>E294+E295+E296+E297</f>
        <v>6.6483800000000004</v>
      </c>
      <c r="F293" s="19">
        <f>F294+F295+F296+F297</f>
        <v>0</v>
      </c>
      <c r="G293" s="19">
        <f>G294+G295+G296+G297</f>
        <v>0</v>
      </c>
      <c r="H293" s="19">
        <f t="shared" si="9"/>
        <v>6.6483800000000004</v>
      </c>
      <c r="I293" s="36" t="s">
        <v>22</v>
      </c>
      <c r="J293" s="36" t="s">
        <v>37</v>
      </c>
      <c r="M293" s="7"/>
      <c r="N293" s="7"/>
      <c r="O293" s="7"/>
      <c r="P293" s="7"/>
    </row>
    <row r="294" spans="1:16">
      <c r="A294" s="38"/>
      <c r="B294" s="33"/>
      <c r="C294" s="17" t="s">
        <v>97</v>
      </c>
      <c r="D294" s="35"/>
      <c r="E294" s="19">
        <v>0</v>
      </c>
      <c r="F294" s="19">
        <v>0</v>
      </c>
      <c r="G294" s="19">
        <v>0</v>
      </c>
      <c r="H294" s="19">
        <f t="shared" si="9"/>
        <v>0</v>
      </c>
      <c r="I294" s="36"/>
      <c r="J294" s="36"/>
      <c r="M294" s="7"/>
      <c r="N294" s="7"/>
      <c r="O294" s="7"/>
      <c r="P294" s="7"/>
    </row>
    <row r="295" spans="1:16">
      <c r="A295" s="38"/>
      <c r="B295" s="33"/>
      <c r="C295" s="17" t="s">
        <v>98</v>
      </c>
      <c r="D295" s="35"/>
      <c r="E295" s="19">
        <v>6.6483800000000004</v>
      </c>
      <c r="F295" s="19">
        <v>0</v>
      </c>
      <c r="G295" s="19">
        <v>0</v>
      </c>
      <c r="H295" s="19">
        <f t="shared" si="9"/>
        <v>6.6483800000000004</v>
      </c>
      <c r="I295" s="36"/>
      <c r="J295" s="36"/>
      <c r="K295" s="7"/>
      <c r="M295" s="7"/>
      <c r="N295" s="7"/>
      <c r="O295" s="7"/>
      <c r="P295" s="7"/>
    </row>
    <row r="296" spans="1:16">
      <c r="A296" s="38"/>
      <c r="B296" s="33"/>
      <c r="C296" s="17" t="s">
        <v>99</v>
      </c>
      <c r="D296" s="35"/>
      <c r="E296" s="19">
        <v>0</v>
      </c>
      <c r="F296" s="19">
        <v>0</v>
      </c>
      <c r="G296" s="19">
        <v>0</v>
      </c>
      <c r="H296" s="19">
        <f t="shared" si="9"/>
        <v>0</v>
      </c>
      <c r="I296" s="36"/>
      <c r="J296" s="36"/>
      <c r="M296" s="7"/>
      <c r="N296" s="7"/>
      <c r="O296" s="7"/>
      <c r="P296" s="7"/>
    </row>
    <row r="297" spans="1:16">
      <c r="A297" s="39"/>
      <c r="B297" s="33"/>
      <c r="C297" s="17" t="s">
        <v>100</v>
      </c>
      <c r="D297" s="35"/>
      <c r="E297" s="19">
        <v>0</v>
      </c>
      <c r="F297" s="19">
        <v>0</v>
      </c>
      <c r="G297" s="19">
        <v>0</v>
      </c>
      <c r="H297" s="19">
        <f t="shared" si="9"/>
        <v>0</v>
      </c>
      <c r="I297" s="36"/>
      <c r="J297" s="36"/>
      <c r="M297" s="7"/>
      <c r="N297" s="7"/>
      <c r="O297" s="7"/>
      <c r="P297" s="7"/>
    </row>
    <row r="298" spans="1:16">
      <c r="A298" s="37" t="s">
        <v>253</v>
      </c>
      <c r="B298" s="33" t="s">
        <v>248</v>
      </c>
      <c r="C298" s="17" t="s">
        <v>6</v>
      </c>
      <c r="D298" s="35" t="s">
        <v>33</v>
      </c>
      <c r="E298" s="19">
        <f>E299+E300+E301+E302</f>
        <v>5.2570899999999998</v>
      </c>
      <c r="F298" s="19">
        <f>F299+F300+F301+F302</f>
        <v>0</v>
      </c>
      <c r="G298" s="19">
        <f>G299+G300+G301+G302</f>
        <v>0</v>
      </c>
      <c r="H298" s="19">
        <f t="shared" si="9"/>
        <v>5.2570899999999998</v>
      </c>
      <c r="I298" s="36" t="s">
        <v>22</v>
      </c>
      <c r="J298" s="36" t="s">
        <v>37</v>
      </c>
      <c r="M298" s="7"/>
      <c r="N298" s="7"/>
      <c r="O298" s="7"/>
      <c r="P298" s="7"/>
    </row>
    <row r="299" spans="1:16">
      <c r="A299" s="38"/>
      <c r="B299" s="33"/>
      <c r="C299" s="17" t="s">
        <v>97</v>
      </c>
      <c r="D299" s="35"/>
      <c r="E299" s="19">
        <v>0</v>
      </c>
      <c r="F299" s="19">
        <v>0</v>
      </c>
      <c r="G299" s="19">
        <v>0</v>
      </c>
      <c r="H299" s="19">
        <f t="shared" si="9"/>
        <v>0</v>
      </c>
      <c r="I299" s="36"/>
      <c r="J299" s="36"/>
      <c r="M299" s="7"/>
      <c r="N299" s="7"/>
      <c r="O299" s="7"/>
      <c r="P299" s="7"/>
    </row>
    <row r="300" spans="1:16">
      <c r="A300" s="38"/>
      <c r="B300" s="33"/>
      <c r="C300" s="17" t="s">
        <v>98</v>
      </c>
      <c r="D300" s="35"/>
      <c r="E300" s="19">
        <v>5.2570899999999998</v>
      </c>
      <c r="F300" s="19">
        <v>0</v>
      </c>
      <c r="G300" s="19">
        <v>0</v>
      </c>
      <c r="H300" s="19">
        <f t="shared" si="9"/>
        <v>5.2570899999999998</v>
      </c>
      <c r="I300" s="36"/>
      <c r="J300" s="36"/>
      <c r="K300" s="7"/>
      <c r="M300" s="7"/>
      <c r="N300" s="7"/>
      <c r="O300" s="7"/>
      <c r="P300" s="7"/>
    </row>
    <row r="301" spans="1:16">
      <c r="A301" s="38"/>
      <c r="B301" s="33"/>
      <c r="C301" s="17" t="s">
        <v>99</v>
      </c>
      <c r="D301" s="35"/>
      <c r="E301" s="19">
        <v>0</v>
      </c>
      <c r="F301" s="19">
        <v>0</v>
      </c>
      <c r="G301" s="19">
        <v>0</v>
      </c>
      <c r="H301" s="19">
        <f t="shared" si="9"/>
        <v>0</v>
      </c>
      <c r="I301" s="36"/>
      <c r="J301" s="36"/>
      <c r="M301" s="7"/>
      <c r="N301" s="7"/>
      <c r="O301" s="7"/>
      <c r="P301" s="7"/>
    </row>
    <row r="302" spans="1:16">
      <c r="A302" s="39"/>
      <c r="B302" s="33"/>
      <c r="C302" s="17" t="s">
        <v>100</v>
      </c>
      <c r="D302" s="35"/>
      <c r="E302" s="19">
        <v>0</v>
      </c>
      <c r="F302" s="19">
        <v>0</v>
      </c>
      <c r="G302" s="19">
        <v>0</v>
      </c>
      <c r="H302" s="19">
        <f t="shared" si="9"/>
        <v>0</v>
      </c>
      <c r="I302" s="36"/>
      <c r="J302" s="36"/>
      <c r="M302" s="7"/>
      <c r="N302" s="7"/>
      <c r="O302" s="7"/>
      <c r="P302" s="7"/>
    </row>
    <row r="303" spans="1:16">
      <c r="A303" s="37" t="s">
        <v>254</v>
      </c>
      <c r="B303" s="33" t="s">
        <v>249</v>
      </c>
      <c r="C303" s="17" t="s">
        <v>6</v>
      </c>
      <c r="D303" s="35" t="s">
        <v>33</v>
      </c>
      <c r="E303" s="19">
        <f>E304+E305+E306+E307</f>
        <v>210</v>
      </c>
      <c r="F303" s="19">
        <f>F304+F305+F306+F307</f>
        <v>0</v>
      </c>
      <c r="G303" s="19">
        <f>G304+G305+G306+G307</f>
        <v>0</v>
      </c>
      <c r="H303" s="19">
        <f t="shared" si="9"/>
        <v>210</v>
      </c>
      <c r="I303" s="36" t="s">
        <v>22</v>
      </c>
      <c r="J303" s="36" t="s">
        <v>37</v>
      </c>
      <c r="M303" s="7"/>
      <c r="N303" s="7"/>
      <c r="O303" s="7"/>
      <c r="P303" s="7"/>
    </row>
    <row r="304" spans="1:16">
      <c r="A304" s="38"/>
      <c r="B304" s="33"/>
      <c r="C304" s="17" t="s">
        <v>97</v>
      </c>
      <c r="D304" s="35"/>
      <c r="E304" s="19">
        <v>210</v>
      </c>
      <c r="F304" s="19">
        <v>0</v>
      </c>
      <c r="G304" s="19">
        <v>0</v>
      </c>
      <c r="H304" s="19">
        <f t="shared" si="9"/>
        <v>210</v>
      </c>
      <c r="I304" s="36"/>
      <c r="J304" s="36"/>
      <c r="M304" s="7"/>
      <c r="N304" s="7"/>
      <c r="O304" s="7"/>
      <c r="P304" s="7"/>
    </row>
    <row r="305" spans="1:16">
      <c r="A305" s="38"/>
      <c r="B305" s="33"/>
      <c r="C305" s="17" t="s">
        <v>98</v>
      </c>
      <c r="D305" s="35"/>
      <c r="E305" s="19">
        <v>0</v>
      </c>
      <c r="F305" s="19">
        <v>0</v>
      </c>
      <c r="G305" s="19">
        <v>0</v>
      </c>
      <c r="H305" s="19">
        <f t="shared" si="9"/>
        <v>0</v>
      </c>
      <c r="I305" s="36"/>
      <c r="J305" s="36"/>
      <c r="K305" s="7"/>
      <c r="M305" s="7"/>
      <c r="N305" s="7"/>
      <c r="O305" s="7"/>
      <c r="P305" s="7"/>
    </row>
    <row r="306" spans="1:16">
      <c r="A306" s="38"/>
      <c r="B306" s="33"/>
      <c r="C306" s="17" t="s">
        <v>99</v>
      </c>
      <c r="D306" s="35"/>
      <c r="E306" s="19">
        <v>0</v>
      </c>
      <c r="F306" s="19">
        <v>0</v>
      </c>
      <c r="G306" s="19">
        <v>0</v>
      </c>
      <c r="H306" s="19">
        <f t="shared" si="9"/>
        <v>0</v>
      </c>
      <c r="I306" s="36"/>
      <c r="J306" s="36"/>
      <c r="M306" s="7"/>
      <c r="N306" s="7"/>
      <c r="O306" s="7"/>
      <c r="P306" s="7"/>
    </row>
    <row r="307" spans="1:16">
      <c r="A307" s="39"/>
      <c r="B307" s="33"/>
      <c r="C307" s="17" t="s">
        <v>100</v>
      </c>
      <c r="D307" s="35"/>
      <c r="E307" s="19">
        <v>0</v>
      </c>
      <c r="F307" s="19">
        <v>0</v>
      </c>
      <c r="G307" s="19">
        <v>0</v>
      </c>
      <c r="H307" s="19">
        <f t="shared" si="9"/>
        <v>0</v>
      </c>
      <c r="I307" s="36"/>
      <c r="J307" s="36"/>
      <c r="M307" s="7"/>
      <c r="N307" s="7"/>
      <c r="O307" s="7"/>
      <c r="P307" s="7"/>
    </row>
    <row r="308" spans="1:16">
      <c r="A308" s="37" t="s">
        <v>255</v>
      </c>
      <c r="B308" s="33" t="s">
        <v>250</v>
      </c>
      <c r="C308" s="17" t="s">
        <v>6</v>
      </c>
      <c r="D308" s="35" t="s">
        <v>33</v>
      </c>
      <c r="E308" s="19">
        <f>E309+E310+E311+E312</f>
        <v>902.37900000000002</v>
      </c>
      <c r="F308" s="19">
        <f>F309+F310+F311+F312</f>
        <v>0</v>
      </c>
      <c r="G308" s="19">
        <f>G309+G310+G311+G312</f>
        <v>0</v>
      </c>
      <c r="H308" s="19">
        <f t="shared" si="9"/>
        <v>902.37900000000002</v>
      </c>
      <c r="I308" s="36" t="s">
        <v>22</v>
      </c>
      <c r="J308" s="36" t="s">
        <v>37</v>
      </c>
      <c r="M308" s="7"/>
      <c r="N308" s="7"/>
      <c r="O308" s="7"/>
      <c r="P308" s="7"/>
    </row>
    <row r="309" spans="1:16">
      <c r="A309" s="38"/>
      <c r="B309" s="33"/>
      <c r="C309" s="17" t="s">
        <v>97</v>
      </c>
      <c r="D309" s="35"/>
      <c r="E309" s="19">
        <v>902.37900000000002</v>
      </c>
      <c r="F309" s="19">
        <v>0</v>
      </c>
      <c r="G309" s="19">
        <v>0</v>
      </c>
      <c r="H309" s="19">
        <f t="shared" si="9"/>
        <v>902.37900000000002</v>
      </c>
      <c r="I309" s="36"/>
      <c r="J309" s="36"/>
      <c r="M309" s="7"/>
      <c r="N309" s="7"/>
      <c r="O309" s="7"/>
      <c r="P309" s="7"/>
    </row>
    <row r="310" spans="1:16">
      <c r="A310" s="38"/>
      <c r="B310" s="33"/>
      <c r="C310" s="17" t="s">
        <v>98</v>
      </c>
      <c r="D310" s="35"/>
      <c r="E310" s="19">
        <v>0</v>
      </c>
      <c r="F310" s="19">
        <v>0</v>
      </c>
      <c r="G310" s="19">
        <v>0</v>
      </c>
      <c r="H310" s="19">
        <f t="shared" si="9"/>
        <v>0</v>
      </c>
      <c r="I310" s="36"/>
      <c r="J310" s="36"/>
      <c r="K310" s="7"/>
      <c r="M310" s="7"/>
      <c r="N310" s="7"/>
      <c r="O310" s="7"/>
      <c r="P310" s="7"/>
    </row>
    <row r="311" spans="1:16">
      <c r="A311" s="38"/>
      <c r="B311" s="33"/>
      <c r="C311" s="17" t="s">
        <v>99</v>
      </c>
      <c r="D311" s="35"/>
      <c r="E311" s="19">
        <v>0</v>
      </c>
      <c r="F311" s="19">
        <v>0</v>
      </c>
      <c r="G311" s="19">
        <v>0</v>
      </c>
      <c r="H311" s="19">
        <f t="shared" si="9"/>
        <v>0</v>
      </c>
      <c r="I311" s="36"/>
      <c r="J311" s="36"/>
      <c r="M311" s="7"/>
      <c r="N311" s="7"/>
      <c r="O311" s="7"/>
      <c r="P311" s="7"/>
    </row>
    <row r="312" spans="1:16">
      <c r="A312" s="39"/>
      <c r="B312" s="33"/>
      <c r="C312" s="17" t="s">
        <v>100</v>
      </c>
      <c r="D312" s="35"/>
      <c r="E312" s="19">
        <v>0</v>
      </c>
      <c r="F312" s="19">
        <v>0</v>
      </c>
      <c r="G312" s="19">
        <v>0</v>
      </c>
      <c r="H312" s="19">
        <f t="shared" si="9"/>
        <v>0</v>
      </c>
      <c r="I312" s="36"/>
      <c r="J312" s="36"/>
      <c r="M312" s="7"/>
      <c r="N312" s="7"/>
      <c r="O312" s="7"/>
      <c r="P312" s="7"/>
    </row>
    <row r="313" spans="1:16" ht="15.75" customHeight="1">
      <c r="A313" s="37" t="s">
        <v>256</v>
      </c>
      <c r="B313" s="47" t="s">
        <v>251</v>
      </c>
      <c r="C313" s="17" t="s">
        <v>6</v>
      </c>
      <c r="D313" s="44" t="s">
        <v>33</v>
      </c>
      <c r="E313" s="19">
        <f>E314+E315+E316+E317</f>
        <v>4.2412700000000001</v>
      </c>
      <c r="F313" s="19">
        <f>F314+F315+F316+F317</f>
        <v>0</v>
      </c>
      <c r="G313" s="19">
        <f>G314+G315+G316+G317</f>
        <v>0</v>
      </c>
      <c r="H313" s="19">
        <f t="shared" si="9"/>
        <v>4.2412700000000001</v>
      </c>
      <c r="I313" s="41" t="s">
        <v>22</v>
      </c>
      <c r="J313" s="41" t="s">
        <v>37</v>
      </c>
      <c r="M313" s="7"/>
      <c r="N313" s="7"/>
      <c r="O313" s="7"/>
      <c r="P313" s="7"/>
    </row>
    <row r="314" spans="1:16">
      <c r="A314" s="38"/>
      <c r="B314" s="48"/>
      <c r="C314" s="17" t="s">
        <v>97</v>
      </c>
      <c r="D314" s="45"/>
      <c r="E314" s="19">
        <v>0</v>
      </c>
      <c r="F314" s="19">
        <v>0</v>
      </c>
      <c r="G314" s="19">
        <v>0</v>
      </c>
      <c r="H314" s="19">
        <f t="shared" si="9"/>
        <v>0</v>
      </c>
      <c r="I314" s="42"/>
      <c r="J314" s="42"/>
      <c r="M314" s="7"/>
      <c r="N314" s="7"/>
      <c r="O314" s="7"/>
      <c r="P314" s="7"/>
    </row>
    <row r="315" spans="1:16">
      <c r="A315" s="38"/>
      <c r="B315" s="48"/>
      <c r="C315" s="17" t="s">
        <v>98</v>
      </c>
      <c r="D315" s="45"/>
      <c r="E315" s="19">
        <v>4.2412700000000001</v>
      </c>
      <c r="F315" s="19">
        <v>0</v>
      </c>
      <c r="G315" s="19">
        <v>0</v>
      </c>
      <c r="H315" s="19">
        <f t="shared" si="9"/>
        <v>4.2412700000000001</v>
      </c>
      <c r="I315" s="42"/>
      <c r="J315" s="42"/>
      <c r="K315" s="7"/>
      <c r="M315" s="7"/>
      <c r="N315" s="7"/>
      <c r="O315" s="7"/>
      <c r="P315" s="7"/>
    </row>
    <row r="316" spans="1:16">
      <c r="A316" s="38"/>
      <c r="B316" s="48"/>
      <c r="C316" s="17" t="s">
        <v>99</v>
      </c>
      <c r="D316" s="45"/>
      <c r="E316" s="19">
        <v>0</v>
      </c>
      <c r="F316" s="19">
        <v>0</v>
      </c>
      <c r="G316" s="19">
        <v>0</v>
      </c>
      <c r="H316" s="19">
        <f t="shared" si="9"/>
        <v>0</v>
      </c>
      <c r="I316" s="42"/>
      <c r="J316" s="42"/>
      <c r="M316" s="7"/>
      <c r="N316" s="7"/>
      <c r="O316" s="7"/>
      <c r="P316" s="7"/>
    </row>
    <row r="317" spans="1:16">
      <c r="A317" s="39"/>
      <c r="B317" s="49"/>
      <c r="C317" s="17" t="s">
        <v>100</v>
      </c>
      <c r="D317" s="46"/>
      <c r="E317" s="19">
        <v>0</v>
      </c>
      <c r="F317" s="19">
        <v>0</v>
      </c>
      <c r="G317" s="19">
        <v>0</v>
      </c>
      <c r="H317" s="19">
        <f t="shared" si="9"/>
        <v>0</v>
      </c>
      <c r="I317" s="43"/>
      <c r="J317" s="43"/>
      <c r="M317" s="7"/>
      <c r="N317" s="7"/>
      <c r="O317" s="7"/>
      <c r="P317" s="7"/>
    </row>
    <row r="318" spans="1:16">
      <c r="A318" s="37" t="s">
        <v>40</v>
      </c>
      <c r="B318" s="33" t="s">
        <v>78</v>
      </c>
      <c r="C318" s="17" t="s">
        <v>6</v>
      </c>
      <c r="D318" s="35" t="s">
        <v>33</v>
      </c>
      <c r="E318" s="19">
        <f>E319+E320+E321+E322</f>
        <v>3125</v>
      </c>
      <c r="F318" s="19">
        <f>F319+F320+F321+F322</f>
        <v>0</v>
      </c>
      <c r="G318" s="19">
        <f>G319+G320+G321+G322</f>
        <v>0</v>
      </c>
      <c r="H318" s="19">
        <f t="shared" ref="H318:H376" si="10">SUM(E318:G318)</f>
        <v>3125</v>
      </c>
      <c r="I318" s="36" t="s">
        <v>23</v>
      </c>
      <c r="J318" s="36" t="s">
        <v>37</v>
      </c>
      <c r="M318" s="7"/>
      <c r="N318" s="7"/>
      <c r="O318" s="7"/>
      <c r="P318" s="7"/>
    </row>
    <row r="319" spans="1:16">
      <c r="A319" s="38"/>
      <c r="B319" s="33"/>
      <c r="C319" s="17" t="s">
        <v>97</v>
      </c>
      <c r="D319" s="35"/>
      <c r="E319" s="19">
        <v>0</v>
      </c>
      <c r="F319" s="19">
        <v>0</v>
      </c>
      <c r="G319" s="19">
        <v>0</v>
      </c>
      <c r="H319" s="19">
        <f t="shared" si="10"/>
        <v>0</v>
      </c>
      <c r="I319" s="36"/>
      <c r="J319" s="36"/>
      <c r="M319" s="7"/>
      <c r="N319" s="7"/>
      <c r="O319" s="7"/>
      <c r="P319" s="7"/>
    </row>
    <row r="320" spans="1:16">
      <c r="A320" s="38"/>
      <c r="B320" s="33"/>
      <c r="C320" s="17" t="s">
        <v>98</v>
      </c>
      <c r="D320" s="35"/>
      <c r="E320" s="19">
        <v>0</v>
      </c>
      <c r="F320" s="19">
        <v>0</v>
      </c>
      <c r="G320" s="19">
        <v>0</v>
      </c>
      <c r="H320" s="19">
        <f t="shared" si="10"/>
        <v>0</v>
      </c>
      <c r="I320" s="36"/>
      <c r="J320" s="36"/>
      <c r="M320" s="7"/>
      <c r="N320" s="7"/>
      <c r="O320" s="7"/>
      <c r="P320" s="7"/>
    </row>
    <row r="321" spans="1:16">
      <c r="A321" s="38"/>
      <c r="B321" s="33"/>
      <c r="C321" s="17" t="s">
        <v>99</v>
      </c>
      <c r="D321" s="35"/>
      <c r="E321" s="19">
        <v>3125</v>
      </c>
      <c r="F321" s="19">
        <v>0</v>
      </c>
      <c r="G321" s="19">
        <v>0</v>
      </c>
      <c r="H321" s="19">
        <f t="shared" si="10"/>
        <v>3125</v>
      </c>
      <c r="I321" s="36"/>
      <c r="J321" s="36"/>
      <c r="M321" s="7"/>
      <c r="N321" s="7"/>
      <c r="O321" s="7"/>
      <c r="P321" s="7"/>
    </row>
    <row r="322" spans="1:16">
      <c r="A322" s="39"/>
      <c r="B322" s="33"/>
      <c r="C322" s="17" t="s">
        <v>100</v>
      </c>
      <c r="D322" s="35"/>
      <c r="E322" s="19">
        <v>0</v>
      </c>
      <c r="F322" s="19">
        <v>0</v>
      </c>
      <c r="G322" s="19">
        <v>0</v>
      </c>
      <c r="H322" s="19">
        <f t="shared" si="10"/>
        <v>0</v>
      </c>
      <c r="I322" s="36"/>
      <c r="J322" s="36"/>
      <c r="M322" s="7"/>
      <c r="N322" s="7"/>
      <c r="O322" s="7"/>
      <c r="P322" s="7"/>
    </row>
    <row r="323" spans="1:16">
      <c r="A323" s="37" t="s">
        <v>41</v>
      </c>
      <c r="B323" s="33" t="s">
        <v>83</v>
      </c>
      <c r="C323" s="17" t="s">
        <v>6</v>
      </c>
      <c r="D323" s="35" t="s">
        <v>33</v>
      </c>
      <c r="E323" s="19">
        <f>E324+E325+E326+E327</f>
        <v>2062.5</v>
      </c>
      <c r="F323" s="19">
        <f>F324+F325+F326+F327</f>
        <v>0</v>
      </c>
      <c r="G323" s="19">
        <f>G324+G325+G326+G327</f>
        <v>0</v>
      </c>
      <c r="H323" s="19">
        <f t="shared" si="10"/>
        <v>2062.5</v>
      </c>
      <c r="I323" s="36" t="s">
        <v>23</v>
      </c>
      <c r="J323" s="36" t="s">
        <v>37</v>
      </c>
      <c r="M323" s="7"/>
      <c r="N323" s="7"/>
      <c r="O323" s="7"/>
      <c r="P323" s="7"/>
    </row>
    <row r="324" spans="1:16">
      <c r="A324" s="38"/>
      <c r="B324" s="33"/>
      <c r="C324" s="17" t="s">
        <v>97</v>
      </c>
      <c r="D324" s="35"/>
      <c r="E324" s="19">
        <v>0</v>
      </c>
      <c r="F324" s="19">
        <v>0</v>
      </c>
      <c r="G324" s="19">
        <v>0</v>
      </c>
      <c r="H324" s="19">
        <f t="shared" si="10"/>
        <v>0</v>
      </c>
      <c r="I324" s="36"/>
      <c r="J324" s="36"/>
      <c r="M324" s="7"/>
      <c r="N324" s="7"/>
      <c r="O324" s="7"/>
      <c r="P324" s="7"/>
    </row>
    <row r="325" spans="1:16">
      <c r="A325" s="38"/>
      <c r="B325" s="33"/>
      <c r="C325" s="17" t="s">
        <v>98</v>
      </c>
      <c r="D325" s="35"/>
      <c r="E325" s="19">
        <v>0</v>
      </c>
      <c r="F325" s="19">
        <v>0</v>
      </c>
      <c r="G325" s="19">
        <v>0</v>
      </c>
      <c r="H325" s="19">
        <f t="shared" si="10"/>
        <v>0</v>
      </c>
      <c r="I325" s="36"/>
      <c r="J325" s="36"/>
      <c r="M325" s="7"/>
      <c r="N325" s="7"/>
      <c r="O325" s="7"/>
      <c r="P325" s="7"/>
    </row>
    <row r="326" spans="1:16">
      <c r="A326" s="38"/>
      <c r="B326" s="33"/>
      <c r="C326" s="17" t="s">
        <v>99</v>
      </c>
      <c r="D326" s="35"/>
      <c r="E326" s="19">
        <v>2062.5</v>
      </c>
      <c r="F326" s="19">
        <v>0</v>
      </c>
      <c r="G326" s="19">
        <v>0</v>
      </c>
      <c r="H326" s="19">
        <f t="shared" si="10"/>
        <v>2062.5</v>
      </c>
      <c r="I326" s="36"/>
      <c r="J326" s="36"/>
      <c r="M326" s="7"/>
      <c r="N326" s="7"/>
      <c r="O326" s="7"/>
      <c r="P326" s="7"/>
    </row>
    <row r="327" spans="1:16">
      <c r="A327" s="39"/>
      <c r="B327" s="33"/>
      <c r="C327" s="17" t="s">
        <v>100</v>
      </c>
      <c r="D327" s="35"/>
      <c r="E327" s="19">
        <v>0</v>
      </c>
      <c r="F327" s="19">
        <v>0</v>
      </c>
      <c r="G327" s="19">
        <v>0</v>
      </c>
      <c r="H327" s="19">
        <f t="shared" si="10"/>
        <v>0</v>
      </c>
      <c r="I327" s="36"/>
      <c r="J327" s="36"/>
      <c r="M327" s="7"/>
      <c r="N327" s="7"/>
      <c r="O327" s="7"/>
      <c r="P327" s="7"/>
    </row>
    <row r="328" spans="1:16">
      <c r="A328" s="37" t="s">
        <v>67</v>
      </c>
      <c r="B328" s="33" t="s">
        <v>15</v>
      </c>
      <c r="C328" s="17" t="s">
        <v>6</v>
      </c>
      <c r="D328" s="35" t="s">
        <v>33</v>
      </c>
      <c r="E328" s="19">
        <f>E329+E330+E331+E332</f>
        <v>15000</v>
      </c>
      <c r="F328" s="19">
        <f>F329+F330+F331+F332</f>
        <v>0</v>
      </c>
      <c r="G328" s="19">
        <f>G329+G330+G331+G332</f>
        <v>0</v>
      </c>
      <c r="H328" s="19">
        <f t="shared" si="10"/>
        <v>15000</v>
      </c>
      <c r="I328" s="36" t="s">
        <v>23</v>
      </c>
      <c r="J328" s="36" t="s">
        <v>37</v>
      </c>
      <c r="M328" s="7"/>
      <c r="N328" s="7"/>
      <c r="O328" s="7"/>
      <c r="P328" s="7"/>
    </row>
    <row r="329" spans="1:16">
      <c r="A329" s="38"/>
      <c r="B329" s="33"/>
      <c r="C329" s="17" t="s">
        <v>97</v>
      </c>
      <c r="D329" s="35"/>
      <c r="E329" s="19">
        <v>0</v>
      </c>
      <c r="F329" s="19">
        <v>0</v>
      </c>
      <c r="G329" s="19">
        <v>0</v>
      </c>
      <c r="H329" s="19">
        <f t="shared" si="10"/>
        <v>0</v>
      </c>
      <c r="I329" s="36"/>
      <c r="J329" s="36"/>
      <c r="M329" s="7"/>
      <c r="N329" s="7"/>
      <c r="O329" s="7"/>
      <c r="P329" s="7"/>
    </row>
    <row r="330" spans="1:16">
      <c r="A330" s="38"/>
      <c r="B330" s="33"/>
      <c r="C330" s="17" t="s">
        <v>98</v>
      </c>
      <c r="D330" s="35"/>
      <c r="E330" s="19">
        <v>0</v>
      </c>
      <c r="F330" s="19">
        <v>0</v>
      </c>
      <c r="G330" s="19">
        <v>0</v>
      </c>
      <c r="H330" s="19">
        <f t="shared" si="10"/>
        <v>0</v>
      </c>
      <c r="I330" s="36"/>
      <c r="J330" s="36"/>
      <c r="M330" s="7"/>
      <c r="N330" s="7"/>
      <c r="O330" s="7"/>
      <c r="P330" s="7"/>
    </row>
    <row r="331" spans="1:16">
      <c r="A331" s="38"/>
      <c r="B331" s="33"/>
      <c r="C331" s="17" t="s">
        <v>99</v>
      </c>
      <c r="D331" s="35"/>
      <c r="E331" s="19">
        <v>15000</v>
      </c>
      <c r="F331" s="19">
        <v>0</v>
      </c>
      <c r="G331" s="19">
        <v>0</v>
      </c>
      <c r="H331" s="19">
        <f t="shared" si="10"/>
        <v>15000</v>
      </c>
      <c r="I331" s="36"/>
      <c r="J331" s="36"/>
      <c r="M331" s="7"/>
      <c r="N331" s="7"/>
      <c r="O331" s="7"/>
      <c r="P331" s="7"/>
    </row>
    <row r="332" spans="1:16">
      <c r="A332" s="39"/>
      <c r="B332" s="33"/>
      <c r="C332" s="17" t="s">
        <v>100</v>
      </c>
      <c r="D332" s="35"/>
      <c r="E332" s="19">
        <v>0</v>
      </c>
      <c r="F332" s="19">
        <v>0</v>
      </c>
      <c r="G332" s="19">
        <v>0</v>
      </c>
      <c r="H332" s="19">
        <f t="shared" si="10"/>
        <v>0</v>
      </c>
      <c r="I332" s="36"/>
      <c r="J332" s="36"/>
      <c r="M332" s="7"/>
      <c r="N332" s="7"/>
      <c r="O332" s="7"/>
      <c r="P332" s="7"/>
    </row>
    <row r="333" spans="1:16">
      <c r="A333" s="37" t="s">
        <v>68</v>
      </c>
      <c r="B333" s="33" t="s">
        <v>172</v>
      </c>
      <c r="C333" s="17" t="s">
        <v>6</v>
      </c>
      <c r="D333" s="35" t="s">
        <v>33</v>
      </c>
      <c r="E333" s="19">
        <f>E334+E335+E336+E337</f>
        <v>1362.5</v>
      </c>
      <c r="F333" s="19">
        <f>F334+F335+F336+F337</f>
        <v>0</v>
      </c>
      <c r="G333" s="19">
        <f>G334+G335+G336+G337</f>
        <v>0</v>
      </c>
      <c r="H333" s="19">
        <f t="shared" si="10"/>
        <v>1362.5</v>
      </c>
      <c r="I333" s="36" t="s">
        <v>23</v>
      </c>
      <c r="J333" s="36" t="s">
        <v>37</v>
      </c>
      <c r="M333" s="7"/>
      <c r="N333" s="7"/>
      <c r="O333" s="7"/>
      <c r="P333" s="7"/>
    </row>
    <row r="334" spans="1:16">
      <c r="A334" s="38"/>
      <c r="B334" s="33"/>
      <c r="C334" s="17" t="s">
        <v>97</v>
      </c>
      <c r="D334" s="35"/>
      <c r="E334" s="19">
        <v>0</v>
      </c>
      <c r="F334" s="19">
        <v>0</v>
      </c>
      <c r="G334" s="19">
        <v>0</v>
      </c>
      <c r="H334" s="19">
        <f t="shared" si="10"/>
        <v>0</v>
      </c>
      <c r="I334" s="36"/>
      <c r="J334" s="36"/>
      <c r="M334" s="7"/>
      <c r="N334" s="7"/>
      <c r="O334" s="7"/>
      <c r="P334" s="7"/>
    </row>
    <row r="335" spans="1:16">
      <c r="A335" s="38"/>
      <c r="B335" s="33"/>
      <c r="C335" s="17" t="s">
        <v>98</v>
      </c>
      <c r="D335" s="35"/>
      <c r="E335" s="19">
        <v>0</v>
      </c>
      <c r="F335" s="19">
        <v>0</v>
      </c>
      <c r="G335" s="19">
        <v>0</v>
      </c>
      <c r="H335" s="19">
        <f t="shared" si="10"/>
        <v>0</v>
      </c>
      <c r="I335" s="36"/>
      <c r="J335" s="36"/>
      <c r="M335" s="7"/>
      <c r="N335" s="7"/>
      <c r="O335" s="7"/>
      <c r="P335" s="7"/>
    </row>
    <row r="336" spans="1:16">
      <c r="A336" s="38"/>
      <c r="B336" s="33"/>
      <c r="C336" s="17" t="s">
        <v>99</v>
      </c>
      <c r="D336" s="35"/>
      <c r="E336" s="19">
        <v>1362.5</v>
      </c>
      <c r="F336" s="19">
        <v>0</v>
      </c>
      <c r="G336" s="19">
        <v>0</v>
      </c>
      <c r="H336" s="19">
        <f t="shared" si="10"/>
        <v>1362.5</v>
      </c>
      <c r="I336" s="36"/>
      <c r="J336" s="36"/>
      <c r="M336" s="7"/>
      <c r="N336" s="7"/>
      <c r="O336" s="7"/>
      <c r="P336" s="7"/>
    </row>
    <row r="337" spans="1:16">
      <c r="A337" s="39"/>
      <c r="B337" s="33"/>
      <c r="C337" s="17" t="s">
        <v>100</v>
      </c>
      <c r="D337" s="35"/>
      <c r="E337" s="19">
        <v>0</v>
      </c>
      <c r="F337" s="19">
        <v>0</v>
      </c>
      <c r="G337" s="19">
        <v>0</v>
      </c>
      <c r="H337" s="19">
        <f t="shared" si="10"/>
        <v>0</v>
      </c>
      <c r="I337" s="36"/>
      <c r="J337" s="36"/>
      <c r="M337" s="7"/>
      <c r="N337" s="7"/>
      <c r="O337" s="7"/>
      <c r="P337" s="7"/>
    </row>
    <row r="338" spans="1:16">
      <c r="A338" s="37" t="s">
        <v>69</v>
      </c>
      <c r="B338" s="33" t="s">
        <v>173</v>
      </c>
      <c r="C338" s="17" t="s">
        <v>6</v>
      </c>
      <c r="D338" s="35" t="s">
        <v>33</v>
      </c>
      <c r="E338" s="19">
        <f>E339+E340+E341+E342</f>
        <v>0</v>
      </c>
      <c r="F338" s="19">
        <f>F339+F340+F341+F342</f>
        <v>42000</v>
      </c>
      <c r="G338" s="19">
        <f>G339+G340+G341+G342</f>
        <v>0</v>
      </c>
      <c r="H338" s="19">
        <f t="shared" si="10"/>
        <v>42000</v>
      </c>
      <c r="I338" s="36" t="s">
        <v>23</v>
      </c>
      <c r="J338" s="36" t="s">
        <v>37</v>
      </c>
      <c r="M338" s="7"/>
      <c r="N338" s="7"/>
      <c r="O338" s="7"/>
      <c r="P338" s="7"/>
    </row>
    <row r="339" spans="1:16">
      <c r="A339" s="38"/>
      <c r="B339" s="33"/>
      <c r="C339" s="17" t="s">
        <v>97</v>
      </c>
      <c r="D339" s="35"/>
      <c r="E339" s="19">
        <v>0</v>
      </c>
      <c r="F339" s="19">
        <v>0</v>
      </c>
      <c r="G339" s="19">
        <v>0</v>
      </c>
      <c r="H339" s="19">
        <f t="shared" si="10"/>
        <v>0</v>
      </c>
      <c r="I339" s="36"/>
      <c r="J339" s="36"/>
      <c r="M339" s="7"/>
      <c r="N339" s="7"/>
      <c r="O339" s="7"/>
      <c r="P339" s="7"/>
    </row>
    <row r="340" spans="1:16">
      <c r="A340" s="38"/>
      <c r="B340" s="33"/>
      <c r="C340" s="17" t="s">
        <v>98</v>
      </c>
      <c r="D340" s="35"/>
      <c r="E340" s="19">
        <v>0</v>
      </c>
      <c r="F340" s="19">
        <v>0</v>
      </c>
      <c r="G340" s="19">
        <v>0</v>
      </c>
      <c r="H340" s="19">
        <f t="shared" si="10"/>
        <v>0</v>
      </c>
      <c r="I340" s="36"/>
      <c r="J340" s="36"/>
      <c r="M340" s="7"/>
      <c r="N340" s="7"/>
      <c r="O340" s="7"/>
      <c r="P340" s="7"/>
    </row>
    <row r="341" spans="1:16">
      <c r="A341" s="38"/>
      <c r="B341" s="33"/>
      <c r="C341" s="17" t="s">
        <v>99</v>
      </c>
      <c r="D341" s="35"/>
      <c r="E341" s="19">
        <v>0</v>
      </c>
      <c r="F341" s="19">
        <v>42000</v>
      </c>
      <c r="G341" s="19">
        <v>0</v>
      </c>
      <c r="H341" s="19">
        <f t="shared" si="10"/>
        <v>42000</v>
      </c>
      <c r="I341" s="36"/>
      <c r="J341" s="36"/>
      <c r="M341" s="7"/>
      <c r="N341" s="7"/>
      <c r="O341" s="7"/>
      <c r="P341" s="7"/>
    </row>
    <row r="342" spans="1:16">
      <c r="A342" s="39"/>
      <c r="B342" s="33"/>
      <c r="C342" s="17" t="s">
        <v>100</v>
      </c>
      <c r="D342" s="35"/>
      <c r="E342" s="19">
        <v>0</v>
      </c>
      <c r="F342" s="19">
        <v>0</v>
      </c>
      <c r="G342" s="19">
        <v>0</v>
      </c>
      <c r="H342" s="19">
        <f t="shared" si="10"/>
        <v>0</v>
      </c>
      <c r="I342" s="36"/>
      <c r="J342" s="36"/>
      <c r="M342" s="7"/>
      <c r="N342" s="7"/>
      <c r="O342" s="7"/>
      <c r="P342" s="7"/>
    </row>
    <row r="343" spans="1:16">
      <c r="A343" s="37" t="s">
        <v>70</v>
      </c>
      <c r="B343" s="33" t="s">
        <v>226</v>
      </c>
      <c r="C343" s="17" t="s">
        <v>6</v>
      </c>
      <c r="D343" s="35" t="s">
        <v>33</v>
      </c>
      <c r="E343" s="19">
        <f>E344+E345+E346+E347</f>
        <v>1444.443</v>
      </c>
      <c r="F343" s="19">
        <f>F344+F345+F346+F347</f>
        <v>0</v>
      </c>
      <c r="G343" s="19">
        <f>G344+G345+G346+G347</f>
        <v>0</v>
      </c>
      <c r="H343" s="19">
        <f t="shared" si="10"/>
        <v>1444.443</v>
      </c>
      <c r="I343" s="36" t="s">
        <v>23</v>
      </c>
      <c r="J343" s="36" t="s">
        <v>37</v>
      </c>
      <c r="M343" s="7"/>
      <c r="N343" s="7"/>
      <c r="O343" s="7"/>
      <c r="P343" s="7"/>
    </row>
    <row r="344" spans="1:16">
      <c r="A344" s="38"/>
      <c r="B344" s="33"/>
      <c r="C344" s="17" t="s">
        <v>97</v>
      </c>
      <c r="D344" s="35"/>
      <c r="E344" s="19">
        <v>0</v>
      </c>
      <c r="F344" s="19">
        <v>0</v>
      </c>
      <c r="G344" s="19">
        <v>0</v>
      </c>
      <c r="H344" s="19">
        <f t="shared" si="10"/>
        <v>0</v>
      </c>
      <c r="I344" s="36"/>
      <c r="J344" s="36"/>
      <c r="M344" s="7"/>
      <c r="N344" s="7"/>
      <c r="O344" s="7"/>
      <c r="P344" s="7"/>
    </row>
    <row r="345" spans="1:16">
      <c r="A345" s="38"/>
      <c r="B345" s="33"/>
      <c r="C345" s="17" t="s">
        <v>98</v>
      </c>
      <c r="D345" s="35"/>
      <c r="E345" s="19">
        <v>0</v>
      </c>
      <c r="F345" s="19">
        <v>0</v>
      </c>
      <c r="G345" s="19">
        <v>0</v>
      </c>
      <c r="H345" s="19">
        <f t="shared" si="10"/>
        <v>0</v>
      </c>
      <c r="I345" s="36"/>
      <c r="J345" s="36"/>
      <c r="M345" s="7"/>
      <c r="N345" s="7"/>
      <c r="O345" s="7"/>
      <c r="P345" s="7"/>
    </row>
    <row r="346" spans="1:16">
      <c r="A346" s="38"/>
      <c r="B346" s="33"/>
      <c r="C346" s="17" t="s">
        <v>99</v>
      </c>
      <c r="D346" s="35"/>
      <c r="E346" s="19">
        <v>1444.443</v>
      </c>
      <c r="F346" s="19">
        <v>0</v>
      </c>
      <c r="G346" s="19">
        <v>0</v>
      </c>
      <c r="H346" s="19">
        <f t="shared" si="10"/>
        <v>1444.443</v>
      </c>
      <c r="I346" s="36"/>
      <c r="J346" s="36"/>
      <c r="M346" s="7"/>
      <c r="N346" s="7"/>
      <c r="O346" s="7"/>
      <c r="P346" s="7"/>
    </row>
    <row r="347" spans="1:16">
      <c r="A347" s="39"/>
      <c r="B347" s="33"/>
      <c r="C347" s="17" t="s">
        <v>100</v>
      </c>
      <c r="D347" s="35"/>
      <c r="E347" s="19">
        <v>0</v>
      </c>
      <c r="F347" s="19">
        <v>0</v>
      </c>
      <c r="G347" s="19">
        <v>0</v>
      </c>
      <c r="H347" s="19">
        <f t="shared" si="10"/>
        <v>0</v>
      </c>
      <c r="I347" s="36"/>
      <c r="J347" s="36"/>
      <c r="M347" s="7"/>
      <c r="N347" s="7"/>
      <c r="O347" s="7"/>
      <c r="P347" s="7"/>
    </row>
    <row r="348" spans="1:16" ht="29.45" customHeight="1">
      <c r="A348" s="37" t="s">
        <v>71</v>
      </c>
      <c r="B348" s="40" t="s">
        <v>240</v>
      </c>
      <c r="C348" s="17" t="s">
        <v>6</v>
      </c>
      <c r="D348" s="35" t="s">
        <v>257</v>
      </c>
      <c r="E348" s="19">
        <f>E349+E350+E351+E352</f>
        <v>1030.5</v>
      </c>
      <c r="F348" s="19">
        <f>F349+F350+F351+F352</f>
        <v>0</v>
      </c>
      <c r="G348" s="19">
        <f>G349+G350+G351+G352</f>
        <v>0</v>
      </c>
      <c r="H348" s="19">
        <f t="shared" si="10"/>
        <v>1030.5</v>
      </c>
      <c r="I348" s="36" t="s">
        <v>23</v>
      </c>
      <c r="J348" s="36" t="s">
        <v>275</v>
      </c>
      <c r="M348" s="7"/>
      <c r="N348" s="7"/>
      <c r="O348" s="7"/>
      <c r="P348" s="7"/>
    </row>
    <row r="349" spans="1:16" ht="29.45" customHeight="1">
      <c r="A349" s="38"/>
      <c r="B349" s="40"/>
      <c r="C349" s="17" t="s">
        <v>97</v>
      </c>
      <c r="D349" s="35"/>
      <c r="E349" s="19">
        <v>0</v>
      </c>
      <c r="F349" s="19">
        <v>0</v>
      </c>
      <c r="G349" s="19">
        <v>0</v>
      </c>
      <c r="H349" s="19">
        <f t="shared" si="10"/>
        <v>0</v>
      </c>
      <c r="I349" s="36"/>
      <c r="J349" s="36"/>
      <c r="M349" s="7"/>
      <c r="N349" s="7"/>
      <c r="O349" s="7"/>
      <c r="P349" s="7"/>
    </row>
    <row r="350" spans="1:16" ht="29.45" customHeight="1">
      <c r="A350" s="38"/>
      <c r="B350" s="40"/>
      <c r="C350" s="17" t="s">
        <v>98</v>
      </c>
      <c r="D350" s="35"/>
      <c r="E350" s="19">
        <v>0</v>
      </c>
      <c r="F350" s="19">
        <v>0</v>
      </c>
      <c r="G350" s="19">
        <v>0</v>
      </c>
      <c r="H350" s="19">
        <f t="shared" si="10"/>
        <v>0</v>
      </c>
      <c r="I350" s="36"/>
      <c r="J350" s="36"/>
      <c r="M350" s="7"/>
      <c r="N350" s="7"/>
      <c r="O350" s="7"/>
      <c r="P350" s="7"/>
    </row>
    <row r="351" spans="1:16" ht="29.45" customHeight="1">
      <c r="A351" s="38"/>
      <c r="B351" s="40"/>
      <c r="C351" s="17" t="s">
        <v>99</v>
      </c>
      <c r="D351" s="35"/>
      <c r="E351" s="19">
        <v>1030.5</v>
      </c>
      <c r="F351" s="19">
        <v>0</v>
      </c>
      <c r="G351" s="19">
        <v>0</v>
      </c>
      <c r="H351" s="19">
        <f t="shared" si="10"/>
        <v>1030.5</v>
      </c>
      <c r="I351" s="36"/>
      <c r="J351" s="36"/>
      <c r="M351" s="7"/>
      <c r="N351" s="7"/>
      <c r="O351" s="7"/>
      <c r="P351" s="7"/>
    </row>
    <row r="352" spans="1:16" ht="29.45" customHeight="1">
      <c r="A352" s="39"/>
      <c r="B352" s="40"/>
      <c r="C352" s="17" t="s">
        <v>100</v>
      </c>
      <c r="D352" s="35"/>
      <c r="E352" s="19">
        <v>0</v>
      </c>
      <c r="F352" s="19">
        <v>0</v>
      </c>
      <c r="G352" s="19">
        <v>0</v>
      </c>
      <c r="H352" s="19">
        <f t="shared" si="10"/>
        <v>0</v>
      </c>
      <c r="I352" s="36"/>
      <c r="J352" s="36"/>
      <c r="M352" s="7"/>
      <c r="N352" s="7"/>
      <c r="O352" s="7"/>
      <c r="P352" s="7"/>
    </row>
    <row r="353" spans="1:16" ht="25.15" customHeight="1">
      <c r="A353" s="37" t="s">
        <v>72</v>
      </c>
      <c r="B353" s="40" t="s">
        <v>215</v>
      </c>
      <c r="C353" s="17" t="s">
        <v>6</v>
      </c>
      <c r="D353" s="35" t="s">
        <v>257</v>
      </c>
      <c r="E353" s="19">
        <f>E354+E355+E356+E357</f>
        <v>7213.6</v>
      </c>
      <c r="F353" s="19">
        <f>F354+F355+F356+F357</f>
        <v>0</v>
      </c>
      <c r="G353" s="19">
        <f>G354+G355+G356+G357</f>
        <v>0</v>
      </c>
      <c r="H353" s="19">
        <f t="shared" si="10"/>
        <v>7213.6</v>
      </c>
      <c r="I353" s="36" t="s">
        <v>23</v>
      </c>
      <c r="J353" s="36" t="s">
        <v>275</v>
      </c>
      <c r="M353" s="7"/>
      <c r="N353" s="7"/>
      <c r="O353" s="7"/>
      <c r="P353" s="7"/>
    </row>
    <row r="354" spans="1:16" ht="25.15" customHeight="1">
      <c r="A354" s="38"/>
      <c r="B354" s="40"/>
      <c r="C354" s="17" t="s">
        <v>97</v>
      </c>
      <c r="D354" s="35"/>
      <c r="E354" s="19">
        <v>0</v>
      </c>
      <c r="F354" s="19">
        <v>0</v>
      </c>
      <c r="G354" s="19">
        <v>0</v>
      </c>
      <c r="H354" s="19">
        <f t="shared" si="10"/>
        <v>0</v>
      </c>
      <c r="I354" s="36"/>
      <c r="J354" s="36"/>
      <c r="M354" s="7"/>
      <c r="N354" s="7"/>
      <c r="O354" s="7"/>
      <c r="P354" s="7"/>
    </row>
    <row r="355" spans="1:16" ht="25.15" customHeight="1">
      <c r="A355" s="38"/>
      <c r="B355" s="40"/>
      <c r="C355" s="17" t="s">
        <v>98</v>
      </c>
      <c r="D355" s="35"/>
      <c r="E355" s="19">
        <v>0</v>
      </c>
      <c r="F355" s="19">
        <v>0</v>
      </c>
      <c r="G355" s="19">
        <v>0</v>
      </c>
      <c r="H355" s="19">
        <f t="shared" si="10"/>
        <v>0</v>
      </c>
      <c r="I355" s="36"/>
      <c r="J355" s="36"/>
      <c r="M355" s="7"/>
      <c r="N355" s="7"/>
      <c r="O355" s="7"/>
      <c r="P355" s="7"/>
    </row>
    <row r="356" spans="1:16" ht="25.15" customHeight="1">
      <c r="A356" s="38"/>
      <c r="B356" s="40"/>
      <c r="C356" s="17" t="s">
        <v>99</v>
      </c>
      <c r="D356" s="35"/>
      <c r="E356" s="19">
        <v>7213.6</v>
      </c>
      <c r="F356" s="19">
        <v>0</v>
      </c>
      <c r="G356" s="19">
        <v>0</v>
      </c>
      <c r="H356" s="19">
        <f t="shared" si="10"/>
        <v>7213.6</v>
      </c>
      <c r="I356" s="36"/>
      <c r="J356" s="36"/>
      <c r="M356" s="7"/>
      <c r="N356" s="7"/>
      <c r="O356" s="7"/>
      <c r="P356" s="7"/>
    </row>
    <row r="357" spans="1:16" ht="25.15" customHeight="1">
      <c r="A357" s="39"/>
      <c r="B357" s="40"/>
      <c r="C357" s="17" t="s">
        <v>100</v>
      </c>
      <c r="D357" s="35"/>
      <c r="E357" s="19">
        <v>0</v>
      </c>
      <c r="F357" s="19">
        <v>0</v>
      </c>
      <c r="G357" s="19">
        <v>0</v>
      </c>
      <c r="H357" s="19">
        <f t="shared" si="10"/>
        <v>0</v>
      </c>
      <c r="I357" s="36"/>
      <c r="J357" s="36"/>
      <c r="M357" s="7"/>
      <c r="N357" s="7"/>
      <c r="O357" s="7"/>
      <c r="P357" s="7"/>
    </row>
    <row r="358" spans="1:16" ht="29.45" customHeight="1">
      <c r="A358" s="37" t="s">
        <v>73</v>
      </c>
      <c r="B358" s="40" t="s">
        <v>203</v>
      </c>
      <c r="C358" s="17" t="s">
        <v>6</v>
      </c>
      <c r="D358" s="35" t="s">
        <v>257</v>
      </c>
      <c r="E358" s="19">
        <f>E359+E360+E361+E362</f>
        <v>777.7</v>
      </c>
      <c r="F358" s="19">
        <f>F359+F360+F361+F362</f>
        <v>0</v>
      </c>
      <c r="G358" s="19">
        <f>G359+G360+G361+G362</f>
        <v>0</v>
      </c>
      <c r="H358" s="19">
        <f t="shared" si="10"/>
        <v>777.7</v>
      </c>
      <c r="I358" s="36" t="s">
        <v>23</v>
      </c>
      <c r="J358" s="36" t="s">
        <v>275</v>
      </c>
      <c r="M358" s="7"/>
      <c r="N358" s="7"/>
      <c r="O358" s="7"/>
      <c r="P358" s="7"/>
    </row>
    <row r="359" spans="1:16" ht="29.45" customHeight="1">
      <c r="A359" s="38"/>
      <c r="B359" s="40"/>
      <c r="C359" s="17" t="s">
        <v>97</v>
      </c>
      <c r="D359" s="35"/>
      <c r="E359" s="19">
        <v>0</v>
      </c>
      <c r="F359" s="19">
        <v>0</v>
      </c>
      <c r="G359" s="19">
        <v>0</v>
      </c>
      <c r="H359" s="19">
        <f t="shared" si="10"/>
        <v>0</v>
      </c>
      <c r="I359" s="36"/>
      <c r="J359" s="36"/>
      <c r="M359" s="7"/>
      <c r="N359" s="7"/>
      <c r="O359" s="7"/>
      <c r="P359" s="7"/>
    </row>
    <row r="360" spans="1:16" ht="29.45" customHeight="1">
      <c r="A360" s="38"/>
      <c r="B360" s="40"/>
      <c r="C360" s="17" t="s">
        <v>98</v>
      </c>
      <c r="D360" s="35"/>
      <c r="E360" s="19">
        <v>0</v>
      </c>
      <c r="F360" s="19">
        <v>0</v>
      </c>
      <c r="G360" s="19">
        <v>0</v>
      </c>
      <c r="H360" s="19">
        <f t="shared" si="10"/>
        <v>0</v>
      </c>
      <c r="I360" s="36"/>
      <c r="J360" s="36"/>
      <c r="M360" s="7"/>
      <c r="N360" s="7"/>
      <c r="O360" s="7"/>
      <c r="P360" s="7"/>
    </row>
    <row r="361" spans="1:16" ht="29.45" customHeight="1">
      <c r="A361" s="38"/>
      <c r="B361" s="40"/>
      <c r="C361" s="17" t="s">
        <v>99</v>
      </c>
      <c r="D361" s="35"/>
      <c r="E361" s="19">
        <v>777.7</v>
      </c>
      <c r="F361" s="19">
        <v>0</v>
      </c>
      <c r="G361" s="19">
        <v>0</v>
      </c>
      <c r="H361" s="19">
        <f t="shared" si="10"/>
        <v>777.7</v>
      </c>
      <c r="I361" s="36"/>
      <c r="J361" s="36"/>
      <c r="M361" s="7"/>
      <c r="N361" s="7"/>
      <c r="O361" s="7"/>
      <c r="P361" s="7"/>
    </row>
    <row r="362" spans="1:16" ht="29.45" customHeight="1">
      <c r="A362" s="39"/>
      <c r="B362" s="40"/>
      <c r="C362" s="17" t="s">
        <v>100</v>
      </c>
      <c r="D362" s="35"/>
      <c r="E362" s="19">
        <v>0</v>
      </c>
      <c r="F362" s="19">
        <v>0</v>
      </c>
      <c r="G362" s="19">
        <v>0</v>
      </c>
      <c r="H362" s="19">
        <f t="shared" si="10"/>
        <v>0</v>
      </c>
      <c r="I362" s="36"/>
      <c r="J362" s="36"/>
      <c r="M362" s="7"/>
      <c r="N362" s="7"/>
      <c r="O362" s="7"/>
      <c r="P362" s="7"/>
    </row>
    <row r="363" spans="1:16" ht="25.9" customHeight="1">
      <c r="A363" s="37" t="s">
        <v>74</v>
      </c>
      <c r="B363" s="40" t="s">
        <v>211</v>
      </c>
      <c r="C363" s="17" t="s">
        <v>6</v>
      </c>
      <c r="D363" s="35" t="s">
        <v>257</v>
      </c>
      <c r="E363" s="19">
        <f>E364+E365+E366+E367</f>
        <v>5443.6</v>
      </c>
      <c r="F363" s="19">
        <f>F364+F365+F366+F367</f>
        <v>0</v>
      </c>
      <c r="G363" s="19">
        <f>G364+G365+G366+G367</f>
        <v>0</v>
      </c>
      <c r="H363" s="19">
        <f t="shared" si="10"/>
        <v>5443.6</v>
      </c>
      <c r="I363" s="36" t="s">
        <v>23</v>
      </c>
      <c r="J363" s="36" t="s">
        <v>275</v>
      </c>
      <c r="M363" s="7"/>
      <c r="N363" s="7"/>
      <c r="O363" s="7"/>
      <c r="P363" s="7"/>
    </row>
    <row r="364" spans="1:16" ht="25.9" customHeight="1">
      <c r="A364" s="38"/>
      <c r="B364" s="40"/>
      <c r="C364" s="17" t="s">
        <v>97</v>
      </c>
      <c r="D364" s="35"/>
      <c r="E364" s="19">
        <v>0</v>
      </c>
      <c r="F364" s="19">
        <v>0</v>
      </c>
      <c r="G364" s="19">
        <v>0</v>
      </c>
      <c r="H364" s="19">
        <f t="shared" si="10"/>
        <v>0</v>
      </c>
      <c r="I364" s="36"/>
      <c r="J364" s="36"/>
      <c r="M364" s="7"/>
      <c r="N364" s="7"/>
      <c r="O364" s="7"/>
      <c r="P364" s="7"/>
    </row>
    <row r="365" spans="1:16" ht="25.9" customHeight="1">
      <c r="A365" s="38"/>
      <c r="B365" s="40"/>
      <c r="C365" s="17" t="s">
        <v>98</v>
      </c>
      <c r="D365" s="35"/>
      <c r="E365" s="19">
        <v>0</v>
      </c>
      <c r="F365" s="19">
        <v>0</v>
      </c>
      <c r="G365" s="19">
        <v>0</v>
      </c>
      <c r="H365" s="19">
        <f t="shared" si="10"/>
        <v>0</v>
      </c>
      <c r="I365" s="36"/>
      <c r="J365" s="36"/>
      <c r="M365" s="7"/>
      <c r="N365" s="7"/>
      <c r="O365" s="7"/>
      <c r="P365" s="7"/>
    </row>
    <row r="366" spans="1:16" ht="25.9" customHeight="1">
      <c r="A366" s="38"/>
      <c r="B366" s="40"/>
      <c r="C366" s="17" t="s">
        <v>99</v>
      </c>
      <c r="D366" s="35"/>
      <c r="E366" s="19">
        <v>5443.6</v>
      </c>
      <c r="F366" s="19">
        <v>0</v>
      </c>
      <c r="G366" s="19">
        <v>0</v>
      </c>
      <c r="H366" s="19">
        <f t="shared" si="10"/>
        <v>5443.6</v>
      </c>
      <c r="I366" s="36"/>
      <c r="J366" s="36"/>
      <c r="M366" s="7"/>
      <c r="N366" s="7"/>
      <c r="O366" s="7"/>
      <c r="P366" s="7"/>
    </row>
    <row r="367" spans="1:16" ht="25.9" customHeight="1">
      <c r="A367" s="39"/>
      <c r="B367" s="40"/>
      <c r="C367" s="17" t="s">
        <v>100</v>
      </c>
      <c r="D367" s="35"/>
      <c r="E367" s="19">
        <v>0</v>
      </c>
      <c r="F367" s="19">
        <v>0</v>
      </c>
      <c r="G367" s="19">
        <v>0</v>
      </c>
      <c r="H367" s="19">
        <f t="shared" si="10"/>
        <v>0</v>
      </c>
      <c r="I367" s="36"/>
      <c r="J367" s="36"/>
      <c r="M367" s="7"/>
      <c r="N367" s="7"/>
      <c r="O367" s="7"/>
      <c r="P367" s="7"/>
    </row>
    <row r="368" spans="1:16">
      <c r="A368" s="37" t="s">
        <v>87</v>
      </c>
      <c r="B368" s="40" t="s">
        <v>84</v>
      </c>
      <c r="C368" s="17" t="s">
        <v>6</v>
      </c>
      <c r="D368" s="35" t="s">
        <v>33</v>
      </c>
      <c r="E368" s="19">
        <f>E369+E370+E371+E372</f>
        <v>12482.5</v>
      </c>
      <c r="F368" s="19">
        <f>F369+F370+F371+F372</f>
        <v>0</v>
      </c>
      <c r="G368" s="19">
        <f>G369+G370+G371+G372</f>
        <v>0</v>
      </c>
      <c r="H368" s="19">
        <f t="shared" si="10"/>
        <v>12482.5</v>
      </c>
      <c r="I368" s="36" t="s">
        <v>23</v>
      </c>
      <c r="J368" s="36" t="s">
        <v>37</v>
      </c>
      <c r="M368" s="7"/>
      <c r="N368" s="7"/>
      <c r="O368" s="7"/>
      <c r="P368" s="7"/>
    </row>
    <row r="369" spans="1:16">
      <c r="A369" s="38"/>
      <c r="B369" s="40"/>
      <c r="C369" s="17" t="s">
        <v>97</v>
      </c>
      <c r="D369" s="35"/>
      <c r="E369" s="19">
        <v>0</v>
      </c>
      <c r="F369" s="19">
        <v>0</v>
      </c>
      <c r="G369" s="19">
        <v>0</v>
      </c>
      <c r="H369" s="19">
        <f t="shared" si="10"/>
        <v>0</v>
      </c>
      <c r="I369" s="36"/>
      <c r="J369" s="36"/>
      <c r="M369" s="7"/>
      <c r="N369" s="7"/>
      <c r="O369" s="7"/>
      <c r="P369" s="7"/>
    </row>
    <row r="370" spans="1:16">
      <c r="A370" s="38"/>
      <c r="B370" s="40"/>
      <c r="C370" s="17" t="s">
        <v>98</v>
      </c>
      <c r="D370" s="35"/>
      <c r="E370" s="19">
        <v>0</v>
      </c>
      <c r="F370" s="19">
        <v>0</v>
      </c>
      <c r="G370" s="19">
        <v>0</v>
      </c>
      <c r="H370" s="19">
        <f t="shared" si="10"/>
        <v>0</v>
      </c>
      <c r="I370" s="36"/>
      <c r="J370" s="36"/>
      <c r="M370" s="7"/>
      <c r="N370" s="7"/>
      <c r="O370" s="7"/>
      <c r="P370" s="7"/>
    </row>
    <row r="371" spans="1:16">
      <c r="A371" s="38"/>
      <c r="B371" s="40"/>
      <c r="C371" s="17" t="s">
        <v>99</v>
      </c>
      <c r="D371" s="35"/>
      <c r="E371" s="19">
        <v>12482.5</v>
      </c>
      <c r="F371" s="19">
        <v>0</v>
      </c>
      <c r="G371" s="19">
        <v>0</v>
      </c>
      <c r="H371" s="19">
        <f t="shared" si="10"/>
        <v>12482.5</v>
      </c>
      <c r="I371" s="36"/>
      <c r="J371" s="36"/>
      <c r="M371" s="7"/>
      <c r="N371" s="7"/>
      <c r="O371" s="7"/>
      <c r="P371" s="7"/>
    </row>
    <row r="372" spans="1:16">
      <c r="A372" s="39"/>
      <c r="B372" s="40"/>
      <c r="C372" s="17" t="s">
        <v>100</v>
      </c>
      <c r="D372" s="35"/>
      <c r="E372" s="19">
        <v>0</v>
      </c>
      <c r="F372" s="19">
        <v>0</v>
      </c>
      <c r="G372" s="19">
        <v>0</v>
      </c>
      <c r="H372" s="19">
        <f t="shared" si="10"/>
        <v>0</v>
      </c>
      <c r="I372" s="36"/>
      <c r="J372" s="36"/>
      <c r="M372" s="7"/>
      <c r="N372" s="7"/>
      <c r="O372" s="7"/>
      <c r="P372" s="7"/>
    </row>
    <row r="373" spans="1:16">
      <c r="A373" s="37" t="s">
        <v>88</v>
      </c>
      <c r="B373" s="40" t="s">
        <v>200</v>
      </c>
      <c r="C373" s="17" t="s">
        <v>6</v>
      </c>
      <c r="D373" s="35" t="s">
        <v>33</v>
      </c>
      <c r="E373" s="19">
        <f>E374+E375+E376+E377</f>
        <v>96774.700000000012</v>
      </c>
      <c r="F373" s="19">
        <f>F374+F375+F376+F377</f>
        <v>37071.269999999997</v>
      </c>
      <c r="G373" s="19">
        <f>G374+G375+G376+G377</f>
        <v>0</v>
      </c>
      <c r="H373" s="19">
        <f t="shared" si="10"/>
        <v>133845.97</v>
      </c>
      <c r="I373" s="36" t="s">
        <v>23</v>
      </c>
      <c r="J373" s="36" t="s">
        <v>37</v>
      </c>
      <c r="M373" s="7"/>
      <c r="N373" s="7"/>
      <c r="O373" s="7"/>
      <c r="P373" s="7"/>
    </row>
    <row r="374" spans="1:16">
      <c r="A374" s="38"/>
      <c r="B374" s="40"/>
      <c r="C374" s="17" t="s">
        <v>97</v>
      </c>
      <c r="D374" s="35"/>
      <c r="E374" s="19">
        <v>96100.6</v>
      </c>
      <c r="F374" s="19">
        <v>36700.6</v>
      </c>
      <c r="G374" s="19">
        <v>0</v>
      </c>
      <c r="H374" s="19">
        <f t="shared" si="10"/>
        <v>132801.20000000001</v>
      </c>
      <c r="I374" s="36"/>
      <c r="J374" s="36"/>
      <c r="M374" s="7"/>
      <c r="N374" s="7"/>
      <c r="O374" s="7"/>
      <c r="P374" s="7"/>
    </row>
    <row r="375" spans="1:16">
      <c r="A375" s="38"/>
      <c r="B375" s="40"/>
      <c r="C375" s="17" t="s">
        <v>98</v>
      </c>
      <c r="D375" s="35"/>
      <c r="E375" s="19">
        <v>194.1</v>
      </c>
      <c r="F375" s="19">
        <v>74.099999999999994</v>
      </c>
      <c r="G375" s="19">
        <v>0</v>
      </c>
      <c r="H375" s="19">
        <f t="shared" si="10"/>
        <v>268.2</v>
      </c>
      <c r="I375" s="36"/>
      <c r="J375" s="36"/>
      <c r="M375" s="7"/>
      <c r="N375" s="7"/>
      <c r="O375" s="7"/>
      <c r="P375" s="7"/>
    </row>
    <row r="376" spans="1:16">
      <c r="A376" s="38"/>
      <c r="B376" s="40"/>
      <c r="C376" s="17" t="s">
        <v>99</v>
      </c>
      <c r="D376" s="35"/>
      <c r="E376" s="19">
        <v>480</v>
      </c>
      <c r="F376" s="19">
        <v>296.57</v>
      </c>
      <c r="G376" s="19">
        <v>0</v>
      </c>
      <c r="H376" s="19">
        <f t="shared" si="10"/>
        <v>776.56999999999994</v>
      </c>
      <c r="I376" s="36"/>
      <c r="J376" s="36"/>
      <c r="M376" s="7"/>
      <c r="N376" s="7"/>
      <c r="O376" s="7"/>
      <c r="P376" s="7"/>
    </row>
    <row r="377" spans="1:16">
      <c r="A377" s="39"/>
      <c r="B377" s="40"/>
      <c r="C377" s="17" t="s">
        <v>100</v>
      </c>
      <c r="D377" s="35"/>
      <c r="E377" s="19">
        <v>0</v>
      </c>
      <c r="F377" s="19">
        <v>0</v>
      </c>
      <c r="G377" s="19">
        <v>0</v>
      </c>
      <c r="H377" s="19">
        <f t="shared" ref="H377:H417" si="11">SUM(E377:G377)</f>
        <v>0</v>
      </c>
      <c r="I377" s="36"/>
      <c r="J377" s="36"/>
      <c r="M377" s="7"/>
      <c r="N377" s="7"/>
      <c r="O377" s="7"/>
      <c r="P377" s="7"/>
    </row>
    <row r="378" spans="1:16" ht="15.6" customHeight="1">
      <c r="A378" s="37" t="s">
        <v>89</v>
      </c>
      <c r="B378" s="40" t="s">
        <v>242</v>
      </c>
      <c r="C378" s="17" t="s">
        <v>6</v>
      </c>
      <c r="D378" s="35" t="s">
        <v>257</v>
      </c>
      <c r="E378" s="19">
        <f>E379+E380+E381+E382</f>
        <v>90.5</v>
      </c>
      <c r="F378" s="19">
        <f>F379+F380+F381+F382</f>
        <v>0</v>
      </c>
      <c r="G378" s="19">
        <f>G379+G380+G381+G382</f>
        <v>0</v>
      </c>
      <c r="H378" s="19">
        <f t="shared" ref="H378:H392" si="12">SUM(E378:G378)</f>
        <v>90.5</v>
      </c>
      <c r="I378" s="36" t="s">
        <v>23</v>
      </c>
      <c r="J378" s="36" t="s">
        <v>275</v>
      </c>
      <c r="M378" s="7"/>
      <c r="N378" s="7"/>
      <c r="O378" s="7"/>
      <c r="P378" s="7"/>
    </row>
    <row r="379" spans="1:16">
      <c r="A379" s="38"/>
      <c r="B379" s="40"/>
      <c r="C379" s="17" t="s">
        <v>97</v>
      </c>
      <c r="D379" s="35"/>
      <c r="E379" s="19">
        <v>0</v>
      </c>
      <c r="F379" s="19">
        <v>0</v>
      </c>
      <c r="G379" s="19">
        <v>0</v>
      </c>
      <c r="H379" s="19">
        <f t="shared" si="12"/>
        <v>0</v>
      </c>
      <c r="I379" s="36"/>
      <c r="J379" s="36"/>
      <c r="M379" s="7"/>
      <c r="N379" s="7"/>
      <c r="O379" s="7"/>
      <c r="P379" s="7"/>
    </row>
    <row r="380" spans="1:16">
      <c r="A380" s="38"/>
      <c r="B380" s="40"/>
      <c r="C380" s="17" t="s">
        <v>98</v>
      </c>
      <c r="D380" s="35"/>
      <c r="E380" s="19">
        <v>0</v>
      </c>
      <c r="F380" s="19">
        <v>0</v>
      </c>
      <c r="G380" s="19">
        <v>0</v>
      </c>
      <c r="H380" s="19">
        <f t="shared" si="12"/>
        <v>0</v>
      </c>
      <c r="I380" s="36"/>
      <c r="J380" s="36"/>
      <c r="M380" s="7"/>
      <c r="N380" s="7"/>
      <c r="O380" s="7"/>
      <c r="P380" s="7"/>
    </row>
    <row r="381" spans="1:16">
      <c r="A381" s="38"/>
      <c r="B381" s="40"/>
      <c r="C381" s="17" t="s">
        <v>99</v>
      </c>
      <c r="D381" s="35"/>
      <c r="E381" s="19">
        <v>90.5</v>
      </c>
      <c r="F381" s="19">
        <v>0</v>
      </c>
      <c r="G381" s="19">
        <v>0</v>
      </c>
      <c r="H381" s="19">
        <f t="shared" si="12"/>
        <v>90.5</v>
      </c>
      <c r="I381" s="36"/>
      <c r="J381" s="36"/>
      <c r="M381" s="7"/>
      <c r="N381" s="7"/>
      <c r="O381" s="7"/>
      <c r="P381" s="7"/>
    </row>
    <row r="382" spans="1:16" ht="39" customHeight="1">
      <c r="A382" s="39"/>
      <c r="B382" s="40"/>
      <c r="C382" s="17" t="s">
        <v>100</v>
      </c>
      <c r="D382" s="35"/>
      <c r="E382" s="19">
        <v>0</v>
      </c>
      <c r="F382" s="19">
        <v>0</v>
      </c>
      <c r="G382" s="19">
        <v>0</v>
      </c>
      <c r="H382" s="19">
        <f t="shared" si="12"/>
        <v>0</v>
      </c>
      <c r="I382" s="36"/>
      <c r="J382" s="36"/>
      <c r="M382" s="7"/>
      <c r="N382" s="7"/>
      <c r="O382" s="7"/>
      <c r="P382" s="7"/>
    </row>
    <row r="383" spans="1:16" ht="15.6" customHeight="1">
      <c r="A383" s="37" t="s">
        <v>90</v>
      </c>
      <c r="B383" s="40" t="s">
        <v>243</v>
      </c>
      <c r="C383" s="17" t="s">
        <v>6</v>
      </c>
      <c r="D383" s="35" t="s">
        <v>257</v>
      </c>
      <c r="E383" s="19">
        <f>E384+E385+E386+E387</f>
        <v>447.74200000000002</v>
      </c>
      <c r="F383" s="19">
        <f>F384+F385+F386+F387</f>
        <v>0</v>
      </c>
      <c r="G383" s="19">
        <f>G384+G385+G386+G387</f>
        <v>0</v>
      </c>
      <c r="H383" s="19">
        <f t="shared" si="12"/>
        <v>447.74200000000002</v>
      </c>
      <c r="I383" s="36" t="s">
        <v>23</v>
      </c>
      <c r="J383" s="36" t="s">
        <v>275</v>
      </c>
      <c r="M383" s="7"/>
      <c r="N383" s="7"/>
      <c r="O383" s="7"/>
      <c r="P383" s="7"/>
    </row>
    <row r="384" spans="1:16">
      <c r="A384" s="38"/>
      <c r="B384" s="40"/>
      <c r="C384" s="17" t="s">
        <v>97</v>
      </c>
      <c r="D384" s="35"/>
      <c r="E384" s="19">
        <v>0</v>
      </c>
      <c r="F384" s="19">
        <v>0</v>
      </c>
      <c r="G384" s="19">
        <v>0</v>
      </c>
      <c r="H384" s="19">
        <f t="shared" si="12"/>
        <v>0</v>
      </c>
      <c r="I384" s="36"/>
      <c r="J384" s="36"/>
      <c r="M384" s="7"/>
      <c r="N384" s="7"/>
      <c r="O384" s="7"/>
      <c r="P384" s="7"/>
    </row>
    <row r="385" spans="1:16">
      <c r="A385" s="38"/>
      <c r="B385" s="40"/>
      <c r="C385" s="17" t="s">
        <v>98</v>
      </c>
      <c r="D385" s="35"/>
      <c r="E385" s="19">
        <v>0</v>
      </c>
      <c r="F385" s="19">
        <v>0</v>
      </c>
      <c r="G385" s="19">
        <v>0</v>
      </c>
      <c r="H385" s="19">
        <f t="shared" si="12"/>
        <v>0</v>
      </c>
      <c r="I385" s="36"/>
      <c r="J385" s="36"/>
      <c r="M385" s="7"/>
      <c r="N385" s="7"/>
      <c r="O385" s="7"/>
      <c r="P385" s="7"/>
    </row>
    <row r="386" spans="1:16">
      <c r="A386" s="38"/>
      <c r="B386" s="40"/>
      <c r="C386" s="17" t="s">
        <v>99</v>
      </c>
      <c r="D386" s="35"/>
      <c r="E386" s="19">
        <v>447.74200000000002</v>
      </c>
      <c r="F386" s="19">
        <v>0</v>
      </c>
      <c r="G386" s="19">
        <v>0</v>
      </c>
      <c r="H386" s="19">
        <f t="shared" si="12"/>
        <v>447.74200000000002</v>
      </c>
      <c r="I386" s="36"/>
      <c r="J386" s="36"/>
      <c r="M386" s="7"/>
      <c r="N386" s="7"/>
      <c r="O386" s="7"/>
      <c r="P386" s="7"/>
    </row>
    <row r="387" spans="1:16" ht="17.25" customHeight="1">
      <c r="A387" s="39"/>
      <c r="B387" s="40"/>
      <c r="C387" s="17" t="s">
        <v>100</v>
      </c>
      <c r="D387" s="35"/>
      <c r="E387" s="19">
        <v>0</v>
      </c>
      <c r="F387" s="19">
        <v>0</v>
      </c>
      <c r="G387" s="19">
        <v>0</v>
      </c>
      <c r="H387" s="19">
        <f t="shared" si="12"/>
        <v>0</v>
      </c>
      <c r="I387" s="36"/>
      <c r="J387" s="36"/>
      <c r="M387" s="7"/>
      <c r="N387" s="7"/>
      <c r="O387" s="7"/>
      <c r="P387" s="7"/>
    </row>
    <row r="388" spans="1:16" ht="17.25" customHeight="1">
      <c r="A388" s="37" t="s">
        <v>201</v>
      </c>
      <c r="B388" s="40" t="s">
        <v>258</v>
      </c>
      <c r="C388" s="17" t="s">
        <v>6</v>
      </c>
      <c r="D388" s="35" t="s">
        <v>212</v>
      </c>
      <c r="E388" s="19">
        <f>E389+E390+E391+E392</f>
        <v>90.78</v>
      </c>
      <c r="F388" s="19">
        <f>F389+F390+F391+F392</f>
        <v>0</v>
      </c>
      <c r="G388" s="19">
        <f>G389+G390+G391+G392</f>
        <v>0</v>
      </c>
      <c r="H388" s="19">
        <f t="shared" si="12"/>
        <v>90.78</v>
      </c>
      <c r="I388" s="36" t="s">
        <v>21</v>
      </c>
      <c r="J388" s="36" t="s">
        <v>259</v>
      </c>
      <c r="M388" s="7"/>
      <c r="N388" s="7"/>
      <c r="O388" s="7"/>
      <c r="P388" s="7"/>
    </row>
    <row r="389" spans="1:16" ht="17.25" customHeight="1">
      <c r="A389" s="38"/>
      <c r="B389" s="40"/>
      <c r="C389" s="17" t="s">
        <v>97</v>
      </c>
      <c r="D389" s="35"/>
      <c r="E389" s="19">
        <v>0</v>
      </c>
      <c r="F389" s="19">
        <v>0</v>
      </c>
      <c r="G389" s="19">
        <v>0</v>
      </c>
      <c r="H389" s="19">
        <f t="shared" si="12"/>
        <v>0</v>
      </c>
      <c r="I389" s="36"/>
      <c r="J389" s="36"/>
      <c r="M389" s="7"/>
      <c r="N389" s="7"/>
      <c r="O389" s="7"/>
      <c r="P389" s="7"/>
    </row>
    <row r="390" spans="1:16" ht="17.25" customHeight="1">
      <c r="A390" s="38"/>
      <c r="B390" s="40"/>
      <c r="C390" s="17" t="s">
        <v>98</v>
      </c>
      <c r="D390" s="35"/>
      <c r="E390" s="19">
        <v>0</v>
      </c>
      <c r="F390" s="19">
        <v>0</v>
      </c>
      <c r="G390" s="19">
        <v>0</v>
      </c>
      <c r="H390" s="19">
        <f t="shared" si="12"/>
        <v>0</v>
      </c>
      <c r="I390" s="36"/>
      <c r="J390" s="36"/>
      <c r="M390" s="7"/>
      <c r="N390" s="7"/>
      <c r="O390" s="7"/>
      <c r="P390" s="7"/>
    </row>
    <row r="391" spans="1:16" ht="17.25" customHeight="1">
      <c r="A391" s="38"/>
      <c r="B391" s="40"/>
      <c r="C391" s="17" t="s">
        <v>99</v>
      </c>
      <c r="D391" s="35"/>
      <c r="E391" s="19">
        <v>90.78</v>
      </c>
      <c r="F391" s="19">
        <v>0</v>
      </c>
      <c r="G391" s="19">
        <v>0</v>
      </c>
      <c r="H391" s="19">
        <f t="shared" si="12"/>
        <v>90.78</v>
      </c>
      <c r="I391" s="36"/>
      <c r="J391" s="36"/>
      <c r="M391" s="7"/>
      <c r="N391" s="7"/>
      <c r="O391" s="7"/>
      <c r="P391" s="7"/>
    </row>
    <row r="392" spans="1:16" ht="17.25" customHeight="1">
      <c r="A392" s="39"/>
      <c r="B392" s="40"/>
      <c r="C392" s="17" t="s">
        <v>100</v>
      </c>
      <c r="D392" s="35"/>
      <c r="E392" s="19">
        <v>0</v>
      </c>
      <c r="F392" s="19">
        <v>0</v>
      </c>
      <c r="G392" s="19">
        <v>0</v>
      </c>
      <c r="H392" s="19">
        <f t="shared" si="12"/>
        <v>0</v>
      </c>
      <c r="I392" s="36"/>
      <c r="J392" s="36"/>
      <c r="M392" s="7"/>
      <c r="N392" s="7"/>
      <c r="O392" s="7"/>
      <c r="P392" s="7"/>
    </row>
    <row r="393" spans="1:16">
      <c r="A393" s="37" t="s">
        <v>152</v>
      </c>
      <c r="B393" s="40" t="s">
        <v>109</v>
      </c>
      <c r="C393" s="17" t="s">
        <v>6</v>
      </c>
      <c r="D393" s="35" t="s">
        <v>33</v>
      </c>
      <c r="E393" s="19">
        <f>E394+E395+E396+E397</f>
        <v>763.23299999999995</v>
      </c>
      <c r="F393" s="19">
        <f>F394+F395+F396+F397</f>
        <v>0</v>
      </c>
      <c r="G393" s="19">
        <f>G394+G395+G396+G397</f>
        <v>0</v>
      </c>
      <c r="H393" s="19">
        <f t="shared" si="11"/>
        <v>763.23299999999995</v>
      </c>
      <c r="I393" s="41" t="s">
        <v>22</v>
      </c>
      <c r="J393" s="36" t="s">
        <v>37</v>
      </c>
      <c r="M393" s="7"/>
      <c r="N393" s="7"/>
      <c r="O393" s="7"/>
      <c r="P393" s="7"/>
    </row>
    <row r="394" spans="1:16">
      <c r="A394" s="38"/>
      <c r="B394" s="40"/>
      <c r="C394" s="17" t="s">
        <v>97</v>
      </c>
      <c r="D394" s="35"/>
      <c r="E394" s="19">
        <v>0</v>
      </c>
      <c r="F394" s="19">
        <v>0</v>
      </c>
      <c r="G394" s="19">
        <v>0</v>
      </c>
      <c r="H394" s="19">
        <f t="shared" si="11"/>
        <v>0</v>
      </c>
      <c r="I394" s="42"/>
      <c r="J394" s="36"/>
      <c r="M394" s="7"/>
      <c r="N394" s="7"/>
      <c r="O394" s="7"/>
      <c r="P394" s="7"/>
    </row>
    <row r="395" spans="1:16">
      <c r="A395" s="38"/>
      <c r="B395" s="40"/>
      <c r="C395" s="17" t="s">
        <v>98</v>
      </c>
      <c r="D395" s="35"/>
      <c r="E395" s="19">
        <v>0</v>
      </c>
      <c r="F395" s="19">
        <v>0</v>
      </c>
      <c r="G395" s="19">
        <v>0</v>
      </c>
      <c r="H395" s="19">
        <f t="shared" si="11"/>
        <v>0</v>
      </c>
      <c r="I395" s="42"/>
      <c r="J395" s="36"/>
      <c r="M395" s="7"/>
      <c r="N395" s="7"/>
      <c r="O395" s="7"/>
      <c r="P395" s="7"/>
    </row>
    <row r="396" spans="1:16">
      <c r="A396" s="38"/>
      <c r="B396" s="40"/>
      <c r="C396" s="17" t="s">
        <v>99</v>
      </c>
      <c r="D396" s="35"/>
      <c r="E396" s="19">
        <v>763.23299999999995</v>
      </c>
      <c r="F396" s="19">
        <v>0</v>
      </c>
      <c r="G396" s="19">
        <v>0</v>
      </c>
      <c r="H396" s="19">
        <f t="shared" si="11"/>
        <v>763.23299999999995</v>
      </c>
      <c r="I396" s="42"/>
      <c r="J396" s="36"/>
      <c r="M396" s="7"/>
      <c r="N396" s="7"/>
      <c r="O396" s="7"/>
      <c r="P396" s="7"/>
    </row>
    <row r="397" spans="1:16">
      <c r="A397" s="39"/>
      <c r="B397" s="40"/>
      <c r="C397" s="17" t="s">
        <v>100</v>
      </c>
      <c r="D397" s="35"/>
      <c r="E397" s="19">
        <v>0</v>
      </c>
      <c r="F397" s="19">
        <v>0</v>
      </c>
      <c r="G397" s="19">
        <v>0</v>
      </c>
      <c r="H397" s="19">
        <f t="shared" si="11"/>
        <v>0</v>
      </c>
      <c r="I397" s="43"/>
      <c r="J397" s="36"/>
      <c r="M397" s="7"/>
      <c r="N397" s="7"/>
      <c r="O397" s="7"/>
      <c r="P397" s="7"/>
    </row>
    <row r="398" spans="1:16" ht="18.600000000000001" customHeight="1">
      <c r="A398" s="37" t="s">
        <v>196</v>
      </c>
      <c r="B398" s="40" t="s">
        <v>216</v>
      </c>
      <c r="C398" s="17" t="s">
        <v>6</v>
      </c>
      <c r="D398" s="35" t="s">
        <v>198</v>
      </c>
      <c r="E398" s="19">
        <f>E399+E400+E401+E402</f>
        <v>4647.8999999999996</v>
      </c>
      <c r="F398" s="19">
        <f>F399+F400+F401+F402</f>
        <v>0</v>
      </c>
      <c r="G398" s="19">
        <f>G399+G400+G401+G402</f>
        <v>0</v>
      </c>
      <c r="H398" s="19">
        <f t="shared" si="11"/>
        <v>4647.8999999999996</v>
      </c>
      <c r="I398" s="36" t="s">
        <v>22</v>
      </c>
      <c r="J398" s="36" t="s">
        <v>37</v>
      </c>
      <c r="M398" s="7"/>
      <c r="N398" s="7"/>
      <c r="O398" s="7"/>
      <c r="P398" s="7"/>
    </row>
    <row r="399" spans="1:16" ht="18.600000000000001" customHeight="1">
      <c r="A399" s="38"/>
      <c r="B399" s="40"/>
      <c r="C399" s="17" t="s">
        <v>97</v>
      </c>
      <c r="D399" s="35"/>
      <c r="E399" s="19">
        <v>0</v>
      </c>
      <c r="F399" s="19">
        <v>0</v>
      </c>
      <c r="G399" s="19">
        <v>0</v>
      </c>
      <c r="H399" s="19">
        <f t="shared" si="11"/>
        <v>0</v>
      </c>
      <c r="I399" s="36"/>
      <c r="J399" s="36"/>
      <c r="M399" s="7"/>
      <c r="N399" s="7"/>
      <c r="O399" s="7"/>
      <c r="P399" s="7"/>
    </row>
    <row r="400" spans="1:16" ht="18.600000000000001" customHeight="1">
      <c r="A400" s="38"/>
      <c r="B400" s="40"/>
      <c r="C400" s="17" t="s">
        <v>98</v>
      </c>
      <c r="D400" s="35"/>
      <c r="E400" s="19">
        <v>0</v>
      </c>
      <c r="F400" s="19">
        <v>0</v>
      </c>
      <c r="G400" s="19">
        <v>0</v>
      </c>
      <c r="H400" s="19">
        <f t="shared" si="11"/>
        <v>0</v>
      </c>
      <c r="I400" s="36"/>
      <c r="J400" s="36"/>
      <c r="M400" s="7"/>
      <c r="N400" s="7"/>
      <c r="O400" s="7"/>
      <c r="P400" s="7"/>
    </row>
    <row r="401" spans="1:16" ht="18.600000000000001" customHeight="1">
      <c r="A401" s="38"/>
      <c r="B401" s="40"/>
      <c r="C401" s="17" t="s">
        <v>99</v>
      </c>
      <c r="D401" s="35"/>
      <c r="E401" s="19">
        <v>4647.8999999999996</v>
      </c>
      <c r="F401" s="19">
        <v>0</v>
      </c>
      <c r="G401" s="19">
        <v>0</v>
      </c>
      <c r="H401" s="19">
        <f t="shared" si="11"/>
        <v>4647.8999999999996</v>
      </c>
      <c r="I401" s="36"/>
      <c r="J401" s="36"/>
      <c r="M401" s="7"/>
      <c r="N401" s="7"/>
      <c r="O401" s="7"/>
      <c r="P401" s="7"/>
    </row>
    <row r="402" spans="1:16" ht="27.75" customHeight="1">
      <c r="A402" s="39"/>
      <c r="B402" s="40"/>
      <c r="C402" s="17" t="s">
        <v>100</v>
      </c>
      <c r="D402" s="35"/>
      <c r="E402" s="19">
        <v>0</v>
      </c>
      <c r="F402" s="19">
        <v>0</v>
      </c>
      <c r="G402" s="19">
        <v>0</v>
      </c>
      <c r="H402" s="19">
        <f t="shared" si="11"/>
        <v>0</v>
      </c>
      <c r="I402" s="36"/>
      <c r="J402" s="36"/>
      <c r="M402" s="7"/>
      <c r="N402" s="7"/>
      <c r="O402" s="7"/>
      <c r="P402" s="7"/>
    </row>
    <row r="403" spans="1:16" ht="21" customHeight="1">
      <c r="A403" s="37" t="s">
        <v>202</v>
      </c>
      <c r="B403" s="40" t="s">
        <v>236</v>
      </c>
      <c r="C403" s="17" t="s">
        <v>6</v>
      </c>
      <c r="D403" s="35" t="s">
        <v>198</v>
      </c>
      <c r="E403" s="19">
        <f>E404+E405+E406+E407</f>
        <v>1137.0999999999999</v>
      </c>
      <c r="F403" s="19">
        <f>F404+F405+F406+F407</f>
        <v>0</v>
      </c>
      <c r="G403" s="19">
        <f>G404+G405+G406+G407</f>
        <v>0</v>
      </c>
      <c r="H403" s="19">
        <f>SUM(E403:G403)</f>
        <v>1137.0999999999999</v>
      </c>
      <c r="I403" s="36" t="s">
        <v>22</v>
      </c>
      <c r="J403" s="36" t="s">
        <v>37</v>
      </c>
      <c r="M403" s="7"/>
      <c r="N403" s="7"/>
      <c r="O403" s="7"/>
      <c r="P403" s="7"/>
    </row>
    <row r="404" spans="1:16" ht="21" customHeight="1">
      <c r="A404" s="38"/>
      <c r="B404" s="40"/>
      <c r="C404" s="17" t="s">
        <v>97</v>
      </c>
      <c r="D404" s="35"/>
      <c r="E404" s="19">
        <v>0</v>
      </c>
      <c r="F404" s="19">
        <v>0</v>
      </c>
      <c r="G404" s="19">
        <v>0</v>
      </c>
      <c r="H404" s="19">
        <f>SUM(E404:G404)</f>
        <v>0</v>
      </c>
      <c r="I404" s="36"/>
      <c r="J404" s="36"/>
      <c r="M404" s="7"/>
      <c r="N404" s="7"/>
      <c r="O404" s="7"/>
      <c r="P404" s="7"/>
    </row>
    <row r="405" spans="1:16" ht="21" customHeight="1">
      <c r="A405" s="38"/>
      <c r="B405" s="40"/>
      <c r="C405" s="17" t="s">
        <v>98</v>
      </c>
      <c r="D405" s="35"/>
      <c r="E405" s="19">
        <v>0</v>
      </c>
      <c r="F405" s="19">
        <v>0</v>
      </c>
      <c r="G405" s="19">
        <v>0</v>
      </c>
      <c r="H405" s="19">
        <f>SUM(E405:G405)</f>
        <v>0</v>
      </c>
      <c r="I405" s="36"/>
      <c r="J405" s="36"/>
      <c r="M405" s="7"/>
      <c r="N405" s="7"/>
      <c r="O405" s="7"/>
      <c r="P405" s="7"/>
    </row>
    <row r="406" spans="1:16" ht="21" customHeight="1">
      <c r="A406" s="38"/>
      <c r="B406" s="40"/>
      <c r="C406" s="17" t="s">
        <v>99</v>
      </c>
      <c r="D406" s="35"/>
      <c r="E406" s="19">
        <v>1137.0999999999999</v>
      </c>
      <c r="F406" s="19">
        <v>0</v>
      </c>
      <c r="G406" s="19">
        <v>0</v>
      </c>
      <c r="H406" s="19">
        <f>SUM(E406:G406)</f>
        <v>1137.0999999999999</v>
      </c>
      <c r="I406" s="36"/>
      <c r="J406" s="36"/>
      <c r="M406" s="7"/>
      <c r="N406" s="7"/>
      <c r="O406" s="7"/>
      <c r="P406" s="7"/>
    </row>
    <row r="407" spans="1:16" ht="21" customHeight="1">
      <c r="A407" s="39"/>
      <c r="B407" s="40"/>
      <c r="C407" s="17" t="s">
        <v>100</v>
      </c>
      <c r="D407" s="35"/>
      <c r="E407" s="19">
        <v>0</v>
      </c>
      <c r="F407" s="19">
        <v>0</v>
      </c>
      <c r="G407" s="19">
        <v>0</v>
      </c>
      <c r="H407" s="19">
        <f>SUM(E407:G407)</f>
        <v>0</v>
      </c>
      <c r="I407" s="36"/>
      <c r="J407" s="36"/>
      <c r="K407" s="7"/>
      <c r="M407" s="7"/>
      <c r="N407" s="7"/>
      <c r="O407" s="7"/>
      <c r="P407" s="7"/>
    </row>
    <row r="408" spans="1:16">
      <c r="A408" s="37" t="s">
        <v>209</v>
      </c>
      <c r="B408" s="33" t="s">
        <v>197</v>
      </c>
      <c r="C408" s="17" t="s">
        <v>6</v>
      </c>
      <c r="D408" s="35" t="s">
        <v>198</v>
      </c>
      <c r="E408" s="19">
        <f>E409+E410+E411+E412</f>
        <v>4249.63</v>
      </c>
      <c r="F408" s="19">
        <f>F409+F410+F411+F412</f>
        <v>0</v>
      </c>
      <c r="G408" s="19">
        <f>G409+G410+G411+G412</f>
        <v>0</v>
      </c>
      <c r="H408" s="19">
        <f t="shared" si="11"/>
        <v>4249.63</v>
      </c>
      <c r="I408" s="36" t="s">
        <v>22</v>
      </c>
      <c r="J408" s="36" t="s">
        <v>37</v>
      </c>
      <c r="M408" s="7"/>
      <c r="N408" s="7"/>
      <c r="O408" s="7"/>
      <c r="P408" s="7"/>
    </row>
    <row r="409" spans="1:16">
      <c r="A409" s="38"/>
      <c r="B409" s="33"/>
      <c r="C409" s="17" t="s">
        <v>97</v>
      </c>
      <c r="D409" s="35"/>
      <c r="E409" s="19">
        <v>0</v>
      </c>
      <c r="F409" s="19">
        <v>0</v>
      </c>
      <c r="G409" s="19">
        <v>0</v>
      </c>
      <c r="H409" s="19">
        <f t="shared" si="11"/>
        <v>0</v>
      </c>
      <c r="I409" s="36"/>
      <c r="J409" s="36"/>
      <c r="M409" s="7"/>
      <c r="N409" s="7"/>
      <c r="O409" s="7"/>
      <c r="P409" s="7"/>
    </row>
    <row r="410" spans="1:16">
      <c r="A410" s="38"/>
      <c r="B410" s="33"/>
      <c r="C410" s="17" t="s">
        <v>98</v>
      </c>
      <c r="D410" s="35"/>
      <c r="E410" s="19">
        <v>0</v>
      </c>
      <c r="F410" s="19">
        <v>0</v>
      </c>
      <c r="G410" s="19">
        <v>0</v>
      </c>
      <c r="H410" s="19">
        <f t="shared" si="11"/>
        <v>0</v>
      </c>
      <c r="I410" s="36"/>
      <c r="J410" s="36"/>
      <c r="M410" s="7"/>
      <c r="N410" s="7"/>
      <c r="O410" s="7"/>
      <c r="P410" s="7"/>
    </row>
    <row r="411" spans="1:16">
      <c r="A411" s="38"/>
      <c r="B411" s="33"/>
      <c r="C411" s="17" t="s">
        <v>99</v>
      </c>
      <c r="D411" s="35"/>
      <c r="E411" s="19">
        <v>4249.63</v>
      </c>
      <c r="F411" s="19">
        <v>0</v>
      </c>
      <c r="G411" s="19">
        <v>0</v>
      </c>
      <c r="H411" s="19">
        <f t="shared" si="11"/>
        <v>4249.63</v>
      </c>
      <c r="I411" s="36"/>
      <c r="J411" s="36"/>
      <c r="M411" s="7"/>
      <c r="N411" s="7"/>
      <c r="O411" s="7"/>
      <c r="P411" s="7"/>
    </row>
    <row r="412" spans="1:16">
      <c r="A412" s="39"/>
      <c r="B412" s="33"/>
      <c r="C412" s="17" t="s">
        <v>100</v>
      </c>
      <c r="D412" s="35"/>
      <c r="E412" s="19">
        <v>0</v>
      </c>
      <c r="F412" s="19">
        <v>0</v>
      </c>
      <c r="G412" s="19">
        <v>0</v>
      </c>
      <c r="H412" s="19">
        <f t="shared" si="11"/>
        <v>0</v>
      </c>
      <c r="I412" s="36"/>
      <c r="J412" s="36"/>
      <c r="M412" s="7"/>
      <c r="N412" s="7"/>
      <c r="O412" s="7"/>
      <c r="P412" s="7"/>
    </row>
    <row r="413" spans="1:16">
      <c r="A413" s="37" t="s">
        <v>235</v>
      </c>
      <c r="B413" s="33" t="s">
        <v>234</v>
      </c>
      <c r="C413" s="17" t="s">
        <v>6</v>
      </c>
      <c r="D413" s="35" t="s">
        <v>198</v>
      </c>
      <c r="E413" s="19">
        <f>E414+E415+E416+E417</f>
        <v>1091</v>
      </c>
      <c r="F413" s="19">
        <f>F414+F415+F416+F417</f>
        <v>0</v>
      </c>
      <c r="G413" s="19">
        <f>G414+G415+G416+G417</f>
        <v>0</v>
      </c>
      <c r="H413" s="19">
        <f t="shared" si="11"/>
        <v>1091</v>
      </c>
      <c r="I413" s="36" t="s">
        <v>23</v>
      </c>
      <c r="J413" s="36" t="s">
        <v>37</v>
      </c>
      <c r="M413" s="7"/>
      <c r="N413" s="7"/>
      <c r="O413" s="7"/>
      <c r="P413" s="7"/>
    </row>
    <row r="414" spans="1:16">
      <c r="A414" s="38"/>
      <c r="B414" s="33"/>
      <c r="C414" s="17" t="s">
        <v>97</v>
      </c>
      <c r="D414" s="35"/>
      <c r="E414" s="19">
        <v>0</v>
      </c>
      <c r="F414" s="19">
        <v>0</v>
      </c>
      <c r="G414" s="19">
        <v>0</v>
      </c>
      <c r="H414" s="19">
        <f t="shared" si="11"/>
        <v>0</v>
      </c>
      <c r="I414" s="36"/>
      <c r="J414" s="36"/>
      <c r="M414" s="7"/>
      <c r="N414" s="7"/>
      <c r="O414" s="7"/>
      <c r="P414" s="7"/>
    </row>
    <row r="415" spans="1:16">
      <c r="A415" s="38"/>
      <c r="B415" s="33"/>
      <c r="C415" s="17" t="s">
        <v>98</v>
      </c>
      <c r="D415" s="35"/>
      <c r="E415" s="19">
        <v>0</v>
      </c>
      <c r="F415" s="19">
        <v>0</v>
      </c>
      <c r="G415" s="19">
        <v>0</v>
      </c>
      <c r="H415" s="19">
        <f t="shared" si="11"/>
        <v>0</v>
      </c>
      <c r="I415" s="36"/>
      <c r="J415" s="36"/>
      <c r="M415" s="7"/>
      <c r="N415" s="7"/>
      <c r="O415" s="7"/>
      <c r="P415" s="7"/>
    </row>
    <row r="416" spans="1:16">
      <c r="A416" s="38"/>
      <c r="B416" s="33"/>
      <c r="C416" s="17" t="s">
        <v>99</v>
      </c>
      <c r="D416" s="35"/>
      <c r="E416" s="19">
        <v>1091</v>
      </c>
      <c r="F416" s="19">
        <v>0</v>
      </c>
      <c r="G416" s="19">
        <v>0</v>
      </c>
      <c r="H416" s="19">
        <f t="shared" si="11"/>
        <v>1091</v>
      </c>
      <c r="I416" s="36"/>
      <c r="J416" s="36"/>
      <c r="M416" s="7"/>
      <c r="N416" s="7"/>
      <c r="O416" s="7"/>
      <c r="P416" s="7"/>
    </row>
    <row r="417" spans="1:16">
      <c r="A417" s="39"/>
      <c r="B417" s="33"/>
      <c r="C417" s="17" t="s">
        <v>100</v>
      </c>
      <c r="D417" s="35"/>
      <c r="E417" s="19">
        <v>0</v>
      </c>
      <c r="F417" s="19">
        <v>0</v>
      </c>
      <c r="G417" s="19">
        <v>0</v>
      </c>
      <c r="H417" s="19">
        <f t="shared" si="11"/>
        <v>0</v>
      </c>
      <c r="I417" s="36"/>
      <c r="J417" s="36"/>
      <c r="M417" s="7"/>
      <c r="N417" s="7"/>
      <c r="O417" s="7"/>
      <c r="P417" s="7"/>
    </row>
    <row r="418" spans="1:16" ht="12.75">
      <c r="A418" s="4"/>
      <c r="B418" s="4"/>
      <c r="C418" s="4"/>
      <c r="D418" s="4"/>
      <c r="E418" s="4"/>
      <c r="F418" s="4"/>
      <c r="G418" s="4"/>
      <c r="H418" s="4"/>
      <c r="I418" s="4"/>
      <c r="J418" s="4"/>
    </row>
    <row r="419" spans="1:16" ht="12.75">
      <c r="A419" s="4"/>
      <c r="B419" s="4"/>
      <c r="C419" s="4"/>
      <c r="D419" s="4"/>
      <c r="E419" s="4"/>
      <c r="F419" s="4"/>
      <c r="G419" s="4"/>
      <c r="H419" s="4"/>
      <c r="I419" s="4"/>
      <c r="J419" s="4"/>
    </row>
    <row r="420" spans="1:16" ht="12.75">
      <c r="A420" s="4"/>
      <c r="B420" s="4"/>
      <c r="C420" s="4"/>
      <c r="D420" s="4"/>
      <c r="E420" s="4"/>
      <c r="F420" s="4"/>
      <c r="G420" s="4"/>
      <c r="H420" s="4"/>
      <c r="I420" s="4"/>
      <c r="J420" s="4"/>
    </row>
    <row r="421" spans="1:16" ht="12.7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5"/>
    </row>
    <row r="422" spans="1:16" ht="12.7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5"/>
    </row>
    <row r="423" spans="1:16" ht="12.7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5"/>
    </row>
    <row r="424" spans="1:16" ht="12.7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5"/>
    </row>
    <row r="425" spans="1:16" ht="12.75">
      <c r="A425" s="4"/>
      <c r="B425" s="4"/>
      <c r="C425" s="4"/>
      <c r="D425" s="4"/>
      <c r="E425" s="4"/>
      <c r="F425" s="4"/>
      <c r="G425" s="4"/>
      <c r="H425" s="4"/>
      <c r="I425" s="4"/>
      <c r="J425" s="4"/>
    </row>
    <row r="426" spans="1:16" ht="12.75">
      <c r="A426" s="4"/>
      <c r="B426" s="4"/>
      <c r="C426" s="4"/>
      <c r="D426" s="4"/>
      <c r="E426" s="4"/>
      <c r="F426" s="4"/>
      <c r="G426" s="4"/>
      <c r="H426" s="4"/>
      <c r="I426" s="4"/>
      <c r="J426" s="4"/>
    </row>
    <row r="427" spans="1:16" ht="12.75">
      <c r="A427" s="4"/>
      <c r="B427" s="4"/>
      <c r="C427" s="4"/>
      <c r="D427" s="4"/>
      <c r="E427" s="4"/>
      <c r="F427" s="4"/>
      <c r="G427" s="4"/>
      <c r="H427" s="4"/>
      <c r="I427" s="4"/>
      <c r="J427" s="4"/>
    </row>
    <row r="428" spans="1:16" ht="12.75">
      <c r="A428" s="4"/>
      <c r="B428" s="4"/>
      <c r="C428" s="4"/>
      <c r="D428" s="4"/>
      <c r="E428" s="4"/>
      <c r="F428" s="4"/>
      <c r="G428" s="4"/>
      <c r="H428" s="4"/>
      <c r="I428" s="4"/>
      <c r="J428" s="4"/>
    </row>
    <row r="429" spans="1:16" ht="12.7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5"/>
    </row>
    <row r="430" spans="1:16" ht="12.7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5"/>
    </row>
    <row r="431" spans="1:16" ht="12.7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5"/>
    </row>
    <row r="432" spans="1:16" ht="12.7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5"/>
    </row>
    <row r="433" spans="1:11" ht="12.75">
      <c r="A433" s="4"/>
      <c r="B433" s="4"/>
      <c r="C433" s="4"/>
      <c r="D433" s="4"/>
      <c r="E433" s="4"/>
      <c r="F433" s="4"/>
      <c r="G433" s="4"/>
      <c r="H433" s="4"/>
      <c r="I433" s="4"/>
      <c r="J433" s="4"/>
    </row>
    <row r="434" spans="1:11" ht="12.75">
      <c r="A434" s="4"/>
      <c r="B434" s="4"/>
      <c r="C434" s="4"/>
      <c r="D434" s="4"/>
      <c r="E434" s="4"/>
      <c r="F434" s="4"/>
      <c r="G434" s="4"/>
      <c r="H434" s="4"/>
      <c r="I434" s="4"/>
      <c r="J434" s="4"/>
    </row>
    <row r="435" spans="1:11" ht="12.75">
      <c r="A435" s="4"/>
      <c r="B435" s="4"/>
      <c r="C435" s="4"/>
      <c r="D435" s="4"/>
      <c r="E435" s="4"/>
      <c r="F435" s="4"/>
      <c r="G435" s="4"/>
      <c r="H435" s="4"/>
      <c r="I435" s="4"/>
      <c r="J435" s="4"/>
    </row>
    <row r="436" spans="1:11" ht="12.75">
      <c r="A436" s="4"/>
      <c r="B436" s="4"/>
      <c r="C436" s="4"/>
      <c r="D436" s="4"/>
      <c r="E436" s="4"/>
      <c r="F436" s="4"/>
      <c r="G436" s="4"/>
      <c r="H436" s="4"/>
      <c r="I436" s="4"/>
      <c r="J436" s="4"/>
    </row>
    <row r="437" spans="1:11" ht="12.7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5"/>
    </row>
    <row r="438" spans="1:11" ht="12.7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5"/>
    </row>
    <row r="439" spans="1:11" ht="12.7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5"/>
    </row>
    <row r="440" spans="1:11" ht="12.7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5"/>
    </row>
    <row r="441" spans="1:11" ht="12.75">
      <c r="A441" s="4"/>
      <c r="B441" s="4"/>
      <c r="C441" s="4"/>
      <c r="D441" s="4"/>
      <c r="E441" s="4"/>
      <c r="F441" s="4"/>
      <c r="G441" s="4"/>
      <c r="H441" s="4"/>
      <c r="I441" s="4"/>
      <c r="J441" s="4"/>
    </row>
    <row r="442" spans="1:11" ht="12.75">
      <c r="A442" s="4"/>
      <c r="B442" s="4"/>
      <c r="C442" s="4"/>
      <c r="D442" s="4"/>
      <c r="E442" s="4"/>
      <c r="F442" s="4"/>
      <c r="G442" s="4"/>
      <c r="H442" s="4"/>
      <c r="I442" s="4"/>
      <c r="J442" s="4"/>
    </row>
    <row r="443" spans="1:11" ht="12.75">
      <c r="A443" s="4"/>
      <c r="B443" s="4"/>
      <c r="C443" s="4"/>
      <c r="D443" s="4"/>
      <c r="E443" s="4"/>
      <c r="F443" s="4"/>
      <c r="G443" s="4"/>
      <c r="H443" s="4"/>
      <c r="I443" s="4"/>
      <c r="J443" s="4"/>
    </row>
    <row r="444" spans="1:11" ht="12.75">
      <c r="A444" s="4"/>
      <c r="B444" s="4"/>
      <c r="C444" s="4"/>
      <c r="D444" s="4"/>
      <c r="E444" s="4"/>
      <c r="F444" s="4"/>
      <c r="G444" s="4"/>
      <c r="H444" s="4"/>
      <c r="I444" s="4"/>
      <c r="J444" s="4"/>
    </row>
    <row r="445" spans="1:11" ht="12.75">
      <c r="A445" s="4"/>
      <c r="B445" s="4"/>
      <c r="C445" s="4"/>
      <c r="D445" s="4"/>
      <c r="E445" s="4"/>
      <c r="F445" s="4"/>
      <c r="G445" s="4"/>
      <c r="H445" s="4"/>
      <c r="I445" s="4"/>
      <c r="J445" s="4"/>
    </row>
    <row r="446" spans="1:11" ht="12.75">
      <c r="A446" s="4"/>
      <c r="B446" s="4"/>
      <c r="C446" s="4"/>
      <c r="D446" s="4"/>
      <c r="E446" s="4"/>
      <c r="F446" s="4"/>
      <c r="G446" s="4"/>
      <c r="H446" s="4"/>
      <c r="I446" s="4"/>
      <c r="J446" s="4"/>
    </row>
    <row r="447" spans="1:11" ht="12.75">
      <c r="A447" s="4"/>
      <c r="B447" s="4"/>
      <c r="C447" s="4"/>
      <c r="D447" s="4"/>
      <c r="E447" s="4"/>
      <c r="F447" s="4"/>
      <c r="G447" s="4"/>
      <c r="H447" s="4"/>
      <c r="I447" s="4"/>
      <c r="J447" s="4"/>
    </row>
    <row r="448" spans="1:11" ht="12.75">
      <c r="A448" s="4"/>
      <c r="B448" s="4"/>
      <c r="C448" s="4"/>
      <c r="D448" s="4"/>
      <c r="E448" s="4"/>
      <c r="F448" s="4"/>
      <c r="G448" s="4"/>
      <c r="H448" s="4"/>
      <c r="I448" s="4"/>
      <c r="J448" s="4"/>
    </row>
    <row r="465" spans="1:10" ht="12.75">
      <c r="A465" s="4"/>
      <c r="B465" s="4"/>
      <c r="C465" s="4"/>
      <c r="D465" s="4"/>
      <c r="E465" s="4"/>
      <c r="F465" s="4"/>
      <c r="G465" s="4"/>
      <c r="H465" s="4"/>
      <c r="I465" s="4"/>
      <c r="J465" s="4"/>
    </row>
    <row r="466" spans="1:10" ht="12.75">
      <c r="A466" s="4"/>
      <c r="B466" s="4"/>
      <c r="C466" s="4"/>
      <c r="D466" s="4"/>
      <c r="E466" s="4"/>
      <c r="F466" s="4"/>
      <c r="G466" s="4"/>
      <c r="H466" s="4"/>
      <c r="I466" s="4"/>
      <c r="J466" s="4"/>
    </row>
    <row r="467" spans="1:10" ht="12.75">
      <c r="A467" s="4"/>
      <c r="B467" s="4"/>
      <c r="C467" s="4"/>
      <c r="D467" s="4"/>
      <c r="E467" s="4"/>
      <c r="F467" s="4"/>
      <c r="G467" s="4"/>
      <c r="H467" s="4"/>
      <c r="I467" s="4"/>
      <c r="J467" s="4"/>
    </row>
    <row r="468" spans="1:10" ht="12.75">
      <c r="A468" s="4"/>
      <c r="B468" s="4"/>
      <c r="C468" s="4"/>
      <c r="D468" s="4"/>
      <c r="E468" s="4"/>
      <c r="F468" s="4"/>
      <c r="G468" s="4"/>
      <c r="H468" s="4"/>
      <c r="I468" s="4"/>
      <c r="J468" s="4"/>
    </row>
    <row r="469" spans="1:10" ht="12.75">
      <c r="A469" s="4"/>
      <c r="B469" s="4"/>
      <c r="C469" s="4"/>
      <c r="D469" s="4"/>
      <c r="E469" s="4"/>
      <c r="F469" s="4"/>
      <c r="G469" s="4"/>
      <c r="H469" s="4"/>
      <c r="I469" s="4"/>
      <c r="J469" s="4"/>
    </row>
    <row r="470" spans="1:10" ht="12.75">
      <c r="A470" s="4"/>
      <c r="B470" s="4"/>
      <c r="C470" s="4"/>
      <c r="D470" s="4"/>
      <c r="E470" s="4"/>
      <c r="F470" s="4"/>
      <c r="G470" s="4"/>
      <c r="H470" s="4"/>
      <c r="I470" s="4"/>
      <c r="J470" s="4"/>
    </row>
    <row r="471" spans="1:10" ht="12.75">
      <c r="A471" s="4"/>
      <c r="B471" s="4"/>
      <c r="C471" s="4"/>
      <c r="D471" s="4"/>
      <c r="E471" s="4"/>
      <c r="F471" s="4"/>
      <c r="G471" s="4"/>
      <c r="H471" s="4"/>
      <c r="I471" s="4"/>
      <c r="J471" s="4"/>
    </row>
    <row r="472" spans="1:10" ht="12.75">
      <c r="A472" s="4"/>
      <c r="B472" s="4"/>
      <c r="C472" s="4"/>
      <c r="D472" s="4"/>
      <c r="E472" s="4"/>
      <c r="F472" s="4"/>
      <c r="G472" s="4"/>
      <c r="H472" s="4"/>
      <c r="I472" s="4"/>
      <c r="J472" s="4"/>
    </row>
    <row r="473" spans="1:10" ht="12.75">
      <c r="A473" s="4"/>
      <c r="B473" s="4"/>
      <c r="C473" s="4"/>
      <c r="D473" s="4"/>
      <c r="E473" s="4"/>
      <c r="F473" s="4"/>
      <c r="G473" s="4"/>
      <c r="H473" s="4"/>
      <c r="I473" s="4"/>
      <c r="J473" s="4"/>
    </row>
    <row r="474" spans="1:10" ht="12.75">
      <c r="A474" s="4"/>
      <c r="B474" s="4"/>
      <c r="C474" s="4"/>
      <c r="D474" s="4"/>
      <c r="E474" s="4"/>
      <c r="F474" s="4"/>
      <c r="G474" s="4"/>
      <c r="H474" s="4"/>
      <c r="I474" s="4"/>
      <c r="J474" s="4"/>
    </row>
    <row r="475" spans="1:10" ht="12.75">
      <c r="A475" s="4"/>
      <c r="B475" s="4"/>
      <c r="C475" s="4"/>
      <c r="D475" s="4"/>
      <c r="E475" s="4"/>
      <c r="F475" s="4"/>
      <c r="G475" s="4"/>
      <c r="H475" s="4"/>
      <c r="I475" s="4"/>
      <c r="J475" s="4"/>
    </row>
    <row r="476" spans="1:10" ht="12.75">
      <c r="A476" s="4"/>
      <c r="B476" s="4"/>
      <c r="C476" s="4"/>
      <c r="D476" s="4"/>
      <c r="E476" s="4"/>
      <c r="F476" s="4"/>
      <c r="G476" s="4"/>
      <c r="H476" s="4"/>
      <c r="I476" s="4"/>
      <c r="J476" s="4"/>
    </row>
    <row r="477" spans="1:10" ht="12.75">
      <c r="A477" s="4"/>
      <c r="B477" s="4"/>
      <c r="C477" s="4"/>
      <c r="D477" s="4"/>
      <c r="E477" s="4"/>
      <c r="F477" s="4"/>
      <c r="G477" s="4"/>
      <c r="H477" s="4"/>
      <c r="I477" s="4"/>
      <c r="J477" s="4"/>
    </row>
    <row r="478" spans="1:10" ht="12.75">
      <c r="A478" s="4"/>
      <c r="B478" s="4"/>
      <c r="C478" s="4"/>
      <c r="D478" s="4"/>
      <c r="E478" s="4"/>
      <c r="F478" s="4"/>
      <c r="G478" s="4"/>
      <c r="H478" s="4"/>
      <c r="I478" s="4"/>
      <c r="J478" s="4"/>
    </row>
    <row r="479" spans="1:10" ht="12.75">
      <c r="A479" s="4"/>
      <c r="B479" s="4"/>
      <c r="C479" s="4"/>
      <c r="D479" s="4"/>
      <c r="E479" s="4"/>
      <c r="F479" s="4"/>
      <c r="G479" s="4"/>
      <c r="H479" s="4"/>
      <c r="I479" s="4"/>
      <c r="J479" s="4"/>
    </row>
    <row r="480" spans="1:10" ht="12.75">
      <c r="A480" s="4"/>
      <c r="B480" s="4"/>
      <c r="C480" s="4"/>
      <c r="D480" s="4"/>
      <c r="E480" s="4"/>
      <c r="F480" s="4"/>
      <c r="G480" s="4"/>
      <c r="H480" s="4"/>
      <c r="I480" s="4"/>
      <c r="J480" s="4"/>
    </row>
    <row r="481" spans="1:10" ht="12.75">
      <c r="A481" s="4"/>
      <c r="B481" s="4"/>
      <c r="C481" s="4"/>
      <c r="D481" s="4"/>
      <c r="E481" s="4"/>
      <c r="F481" s="4"/>
      <c r="G481" s="4"/>
      <c r="H481" s="4"/>
      <c r="I481" s="4"/>
      <c r="J481" s="4"/>
    </row>
    <row r="482" spans="1:10" ht="12.75">
      <c r="A482" s="4"/>
      <c r="B482" s="4"/>
      <c r="C482" s="4"/>
      <c r="D482" s="4"/>
      <c r="E482" s="4"/>
      <c r="F482" s="4"/>
      <c r="G482" s="4"/>
      <c r="H482" s="4"/>
      <c r="I482" s="4"/>
      <c r="J482" s="4"/>
    </row>
    <row r="483" spans="1:10" ht="12.75">
      <c r="A483" s="4"/>
      <c r="B483" s="4"/>
      <c r="C483" s="4"/>
      <c r="D483" s="4"/>
      <c r="E483" s="4"/>
      <c r="F483" s="4"/>
      <c r="G483" s="4"/>
      <c r="H483" s="4"/>
      <c r="I483" s="4"/>
      <c r="J483" s="4"/>
    </row>
    <row r="484" spans="1:10" ht="12.75">
      <c r="A484" s="4"/>
      <c r="B484" s="4"/>
      <c r="C484" s="4"/>
      <c r="D484" s="4"/>
      <c r="E484" s="4"/>
      <c r="F484" s="4"/>
      <c r="G484" s="4"/>
      <c r="H484" s="4"/>
      <c r="I484" s="4"/>
      <c r="J484" s="4"/>
    </row>
    <row r="485" spans="1:10" ht="12.75">
      <c r="A485" s="4"/>
      <c r="B485" s="4"/>
      <c r="C485" s="4"/>
      <c r="D485" s="4"/>
      <c r="E485" s="4"/>
      <c r="F485" s="4"/>
      <c r="G485" s="4"/>
      <c r="H485" s="4"/>
      <c r="I485" s="4"/>
      <c r="J485" s="4"/>
    </row>
    <row r="486" spans="1:10" ht="12.75">
      <c r="A486" s="4"/>
      <c r="B486" s="4"/>
      <c r="C486" s="4"/>
      <c r="D486" s="4"/>
      <c r="E486" s="4"/>
      <c r="F486" s="4"/>
      <c r="G486" s="4"/>
      <c r="H486" s="4"/>
      <c r="I486" s="4"/>
      <c r="J486" s="4"/>
    </row>
    <row r="487" spans="1:10" ht="12.75">
      <c r="A487" s="4"/>
      <c r="B487" s="4"/>
      <c r="C487" s="4"/>
      <c r="D487" s="4"/>
      <c r="E487" s="4"/>
      <c r="F487" s="4"/>
      <c r="G487" s="4"/>
      <c r="H487" s="4"/>
      <c r="I487" s="4"/>
      <c r="J487" s="4"/>
    </row>
    <row r="488" spans="1:10" ht="12.75">
      <c r="A488" s="4"/>
      <c r="B488" s="4"/>
      <c r="C488" s="4"/>
      <c r="D488" s="4"/>
      <c r="E488" s="4"/>
      <c r="F488" s="4"/>
      <c r="G488" s="4"/>
      <c r="H488" s="4"/>
      <c r="I488" s="4"/>
      <c r="J488" s="4"/>
    </row>
    <row r="489" spans="1:10" ht="12.75">
      <c r="A489" s="4"/>
      <c r="B489" s="4"/>
      <c r="C489" s="4"/>
      <c r="D489" s="4"/>
      <c r="E489" s="4"/>
      <c r="F489" s="4"/>
      <c r="G489" s="4"/>
      <c r="H489" s="4"/>
      <c r="I489" s="4"/>
      <c r="J489" s="4"/>
    </row>
    <row r="490" spans="1:10" ht="12.75">
      <c r="A490" s="4"/>
      <c r="B490" s="4"/>
      <c r="C490" s="4"/>
      <c r="D490" s="4"/>
      <c r="E490" s="4"/>
      <c r="F490" s="4"/>
      <c r="G490" s="4"/>
      <c r="H490" s="4"/>
      <c r="I490" s="4"/>
      <c r="J490" s="4"/>
    </row>
    <row r="491" spans="1:10" ht="12.75">
      <c r="A491" s="4"/>
      <c r="B491" s="4"/>
      <c r="C491" s="4"/>
      <c r="D491" s="4"/>
      <c r="E491" s="4"/>
      <c r="F491" s="4"/>
      <c r="G491" s="4"/>
      <c r="H491" s="4"/>
      <c r="I491" s="4"/>
      <c r="J491" s="4"/>
    </row>
    <row r="492" spans="1:10" ht="12.75">
      <c r="A492" s="4"/>
      <c r="B492" s="4"/>
      <c r="C492" s="4"/>
      <c r="D492" s="4"/>
      <c r="E492" s="4"/>
      <c r="F492" s="4"/>
      <c r="G492" s="4"/>
      <c r="H492" s="4"/>
      <c r="I492" s="4"/>
      <c r="J492" s="4"/>
    </row>
    <row r="493" spans="1:10" ht="12.75">
      <c r="A493" s="4"/>
      <c r="B493" s="4"/>
      <c r="C493" s="4"/>
      <c r="D493" s="4"/>
      <c r="E493" s="4"/>
      <c r="F493" s="4"/>
      <c r="G493" s="4"/>
      <c r="H493" s="4"/>
      <c r="I493" s="4"/>
      <c r="J493" s="4"/>
    </row>
    <row r="494" spans="1:10" ht="12.75">
      <c r="A494" s="4"/>
      <c r="B494" s="4"/>
      <c r="C494" s="4"/>
      <c r="D494" s="4"/>
      <c r="E494" s="4"/>
      <c r="F494" s="4"/>
      <c r="G494" s="4"/>
      <c r="H494" s="4"/>
      <c r="I494" s="4"/>
      <c r="J494" s="4"/>
    </row>
    <row r="495" spans="1:10" ht="12.75">
      <c r="A495" s="4"/>
      <c r="B495" s="4"/>
      <c r="C495" s="4"/>
      <c r="D495" s="4"/>
      <c r="E495" s="4"/>
      <c r="F495" s="4"/>
      <c r="G495" s="4"/>
      <c r="H495" s="4"/>
      <c r="I495" s="4"/>
      <c r="J495" s="4"/>
    </row>
    <row r="496" spans="1:10" ht="12.75">
      <c r="A496" s="4"/>
      <c r="B496" s="4"/>
      <c r="C496" s="4"/>
      <c r="D496" s="4"/>
      <c r="E496" s="4"/>
      <c r="F496" s="4"/>
      <c r="G496" s="4"/>
      <c r="H496" s="4"/>
      <c r="I496" s="4"/>
      <c r="J496" s="4"/>
    </row>
    <row r="497" spans="1:10" ht="12.75">
      <c r="A497" s="4"/>
      <c r="B497" s="4"/>
      <c r="C497" s="4"/>
      <c r="D497" s="4"/>
      <c r="E497" s="4"/>
      <c r="F497" s="4"/>
      <c r="G497" s="4"/>
      <c r="H497" s="4"/>
      <c r="I497" s="4"/>
      <c r="J497" s="4"/>
    </row>
    <row r="498" spans="1:10" ht="12.75">
      <c r="A498" s="4"/>
      <c r="B498" s="4"/>
      <c r="C498" s="4"/>
      <c r="D498" s="4"/>
      <c r="E498" s="4"/>
      <c r="F498" s="4"/>
      <c r="G498" s="4"/>
      <c r="H498" s="4"/>
      <c r="I498" s="4"/>
      <c r="J498" s="4"/>
    </row>
    <row r="499" spans="1:10" ht="12.75">
      <c r="A499" s="4"/>
      <c r="B499" s="4"/>
      <c r="C499" s="4"/>
      <c r="D499" s="4"/>
      <c r="E499" s="4"/>
      <c r="F499" s="4"/>
      <c r="G499" s="4"/>
      <c r="H499" s="4"/>
      <c r="I499" s="4"/>
      <c r="J499" s="4"/>
    </row>
    <row r="500" spans="1:10" ht="12.75">
      <c r="A500" s="4"/>
      <c r="B500" s="4"/>
      <c r="C500" s="4"/>
      <c r="D500" s="4"/>
      <c r="E500" s="4"/>
      <c r="F500" s="4"/>
      <c r="G500" s="4"/>
      <c r="H500" s="4"/>
      <c r="I500" s="4"/>
      <c r="J500" s="4"/>
    </row>
    <row r="501" spans="1:10" ht="12.75">
      <c r="A501" s="4"/>
      <c r="B501" s="4"/>
      <c r="C501" s="4"/>
      <c r="D501" s="4"/>
      <c r="E501" s="4"/>
      <c r="F501" s="4"/>
      <c r="G501" s="4"/>
      <c r="H501" s="4"/>
      <c r="I501" s="4"/>
      <c r="J501" s="4"/>
    </row>
    <row r="502" spans="1:10" ht="12.75">
      <c r="A502" s="4"/>
      <c r="B502" s="4"/>
      <c r="C502" s="4"/>
      <c r="D502" s="4"/>
      <c r="E502" s="4"/>
      <c r="F502" s="4"/>
      <c r="G502" s="4"/>
      <c r="H502" s="4"/>
      <c r="I502" s="4"/>
      <c r="J502" s="4"/>
    </row>
    <row r="503" spans="1:10" ht="12.75">
      <c r="A503" s="4"/>
      <c r="B503" s="4"/>
      <c r="C503" s="4"/>
      <c r="D503" s="4"/>
      <c r="E503" s="4"/>
      <c r="F503" s="4"/>
      <c r="G503" s="4"/>
      <c r="H503" s="4"/>
      <c r="I503" s="4"/>
      <c r="J503" s="4"/>
    </row>
    <row r="504" spans="1:10" ht="12.75">
      <c r="A504" s="4"/>
      <c r="B504" s="4"/>
      <c r="C504" s="4"/>
      <c r="D504" s="4"/>
      <c r="E504" s="4"/>
      <c r="F504" s="4"/>
      <c r="G504" s="4"/>
      <c r="H504" s="4"/>
      <c r="I504" s="4"/>
      <c r="J504" s="4"/>
    </row>
    <row r="505" spans="1:10" ht="12.75">
      <c r="A505" s="4"/>
      <c r="B505" s="4"/>
      <c r="C505" s="4"/>
      <c r="D505" s="4"/>
      <c r="E505" s="4"/>
      <c r="F505" s="4"/>
      <c r="G505" s="4"/>
      <c r="H505" s="4"/>
      <c r="I505" s="4"/>
      <c r="J505" s="4"/>
    </row>
    <row r="506" spans="1:10" ht="12.75">
      <c r="A506" s="4"/>
      <c r="B506" s="4"/>
      <c r="C506" s="4"/>
      <c r="D506" s="4"/>
      <c r="E506" s="4"/>
      <c r="F506" s="4"/>
      <c r="G506" s="4"/>
      <c r="H506" s="4"/>
      <c r="I506" s="4"/>
      <c r="J506" s="4"/>
    </row>
    <row r="507" spans="1:10" ht="12.75">
      <c r="A507" s="4"/>
      <c r="B507" s="4"/>
      <c r="C507" s="4"/>
      <c r="D507" s="4"/>
      <c r="E507" s="4"/>
      <c r="F507" s="4"/>
      <c r="G507" s="4"/>
      <c r="H507" s="4"/>
      <c r="I507" s="4"/>
      <c r="J507" s="4"/>
    </row>
    <row r="508" spans="1:10" ht="12.75">
      <c r="A508" s="4"/>
      <c r="B508" s="4"/>
      <c r="C508" s="4"/>
      <c r="D508" s="4"/>
      <c r="E508" s="4"/>
      <c r="F508" s="4"/>
      <c r="G508" s="4"/>
      <c r="H508" s="4"/>
      <c r="I508" s="4"/>
      <c r="J508" s="4"/>
    </row>
    <row r="509" spans="1:10" ht="12.75">
      <c r="A509" s="4"/>
      <c r="B509" s="4"/>
      <c r="C509" s="4"/>
      <c r="D509" s="4"/>
      <c r="E509" s="4"/>
      <c r="F509" s="4"/>
      <c r="G509" s="4"/>
      <c r="H509" s="4"/>
      <c r="I509" s="4"/>
      <c r="J509" s="4"/>
    </row>
    <row r="510" spans="1:10" ht="12.75">
      <c r="A510" s="4"/>
      <c r="B510" s="4"/>
      <c r="C510" s="4"/>
      <c r="D510" s="4"/>
      <c r="E510" s="4"/>
      <c r="F510" s="4"/>
      <c r="G510" s="4"/>
      <c r="H510" s="4"/>
      <c r="I510" s="4"/>
      <c r="J510" s="4"/>
    </row>
    <row r="511" spans="1:10" ht="12.75">
      <c r="A511" s="4"/>
      <c r="B511" s="4"/>
      <c r="C511" s="4"/>
      <c r="D511" s="4"/>
      <c r="E511" s="4"/>
      <c r="F511" s="4"/>
      <c r="G511" s="4"/>
      <c r="H511" s="4"/>
      <c r="I511" s="4"/>
      <c r="J511" s="4"/>
    </row>
    <row r="512" spans="1:10" ht="12.75">
      <c r="A512" s="4"/>
      <c r="B512" s="4"/>
      <c r="C512" s="4"/>
      <c r="D512" s="4"/>
      <c r="E512" s="4"/>
      <c r="F512" s="4"/>
      <c r="G512" s="4"/>
      <c r="H512" s="4"/>
      <c r="I512" s="4"/>
      <c r="J512" s="4"/>
    </row>
    <row r="513" spans="1:10" ht="12.75">
      <c r="A513" s="4"/>
      <c r="B513" s="4"/>
      <c r="C513" s="4"/>
      <c r="D513" s="4"/>
      <c r="E513" s="4"/>
      <c r="F513" s="4"/>
      <c r="G513" s="4"/>
      <c r="H513" s="4"/>
      <c r="I513" s="4"/>
      <c r="J513" s="4"/>
    </row>
    <row r="514" spans="1:10" ht="12.75">
      <c r="A514" s="4"/>
      <c r="B514" s="4"/>
      <c r="C514" s="4"/>
      <c r="D514" s="4"/>
      <c r="E514" s="4"/>
      <c r="F514" s="4"/>
      <c r="G514" s="4"/>
      <c r="H514" s="4"/>
      <c r="I514" s="4"/>
      <c r="J514" s="4"/>
    </row>
    <row r="515" spans="1:10" ht="12.75">
      <c r="A515" s="4"/>
      <c r="B515" s="4"/>
      <c r="C515" s="4"/>
      <c r="D515" s="4"/>
      <c r="E515" s="4"/>
      <c r="F515" s="4"/>
      <c r="G515" s="4"/>
      <c r="H515" s="4"/>
      <c r="I515" s="4"/>
      <c r="J515" s="4"/>
    </row>
    <row r="516" spans="1:10" ht="12.75">
      <c r="A516" s="4"/>
      <c r="B516" s="4"/>
      <c r="C516" s="4"/>
      <c r="D516" s="4"/>
      <c r="E516" s="4"/>
      <c r="F516" s="4"/>
      <c r="G516" s="4"/>
      <c r="H516" s="4"/>
      <c r="I516" s="4"/>
      <c r="J516" s="4"/>
    </row>
    <row r="517" spans="1:10" ht="12.75">
      <c r="A517" s="4"/>
      <c r="B517" s="4"/>
      <c r="C517" s="4"/>
      <c r="D517" s="4"/>
      <c r="E517" s="4"/>
      <c r="F517" s="4"/>
      <c r="G517" s="4"/>
      <c r="H517" s="4"/>
      <c r="I517" s="4"/>
      <c r="J517" s="4"/>
    </row>
    <row r="518" spans="1:10" ht="12.75">
      <c r="A518" s="4"/>
      <c r="B518" s="4"/>
      <c r="C518" s="4"/>
      <c r="D518" s="4"/>
      <c r="E518" s="4"/>
      <c r="F518" s="4"/>
      <c r="G518" s="4"/>
      <c r="H518" s="4"/>
      <c r="I518" s="4"/>
      <c r="J518" s="4"/>
    </row>
    <row r="519" spans="1:10" ht="12.75">
      <c r="A519" s="4"/>
      <c r="B519" s="4"/>
      <c r="C519" s="4"/>
      <c r="D519" s="4"/>
      <c r="E519" s="4"/>
      <c r="F519" s="4"/>
      <c r="G519" s="4"/>
      <c r="H519" s="4"/>
      <c r="I519" s="4"/>
      <c r="J519" s="4"/>
    </row>
    <row r="520" spans="1:10" ht="12.75">
      <c r="A520" s="4"/>
      <c r="B520" s="4"/>
      <c r="C520" s="4"/>
      <c r="D520" s="4"/>
      <c r="E520" s="4"/>
      <c r="F520" s="4"/>
      <c r="G520" s="4"/>
      <c r="H520" s="4"/>
      <c r="I520" s="4"/>
      <c r="J520" s="4"/>
    </row>
    <row r="521" spans="1:10" ht="12.75">
      <c r="A521" s="4"/>
      <c r="B521" s="4"/>
      <c r="C521" s="4"/>
      <c r="D521" s="4"/>
      <c r="E521" s="4"/>
      <c r="F521" s="4"/>
      <c r="G521" s="4"/>
      <c r="H521" s="4"/>
      <c r="I521" s="4"/>
      <c r="J521" s="4"/>
    </row>
    <row r="522" spans="1:10" ht="12.75">
      <c r="A522" s="4"/>
      <c r="B522" s="4"/>
      <c r="C522" s="4"/>
      <c r="D522" s="4"/>
      <c r="E522" s="4"/>
      <c r="F522" s="4"/>
      <c r="G522" s="4"/>
      <c r="H522" s="4"/>
      <c r="I522" s="4"/>
      <c r="J522" s="4"/>
    </row>
    <row r="523" spans="1:10" ht="12.75">
      <c r="A523" s="4"/>
      <c r="B523" s="4"/>
      <c r="C523" s="4"/>
      <c r="D523" s="4"/>
      <c r="E523" s="4"/>
      <c r="F523" s="4"/>
      <c r="G523" s="4"/>
      <c r="H523" s="4"/>
      <c r="I523" s="4"/>
      <c r="J523" s="4"/>
    </row>
    <row r="524" spans="1:10" ht="12.75">
      <c r="A524" s="4"/>
      <c r="B524" s="4"/>
      <c r="C524" s="4"/>
      <c r="D524" s="4"/>
      <c r="E524" s="4"/>
      <c r="F524" s="4"/>
      <c r="G524" s="4"/>
      <c r="H524" s="4"/>
      <c r="I524" s="4"/>
      <c r="J524" s="4"/>
    </row>
    <row r="525" spans="1:10" ht="12.75">
      <c r="A525" s="4"/>
      <c r="B525" s="4"/>
      <c r="C525" s="4"/>
      <c r="D525" s="4"/>
      <c r="E525" s="4"/>
      <c r="F525" s="4"/>
      <c r="G525" s="4"/>
      <c r="H525" s="4"/>
      <c r="I525" s="4"/>
      <c r="J525" s="4"/>
    </row>
    <row r="526" spans="1:10" ht="12.75">
      <c r="A526" s="4"/>
      <c r="B526" s="4"/>
      <c r="C526" s="4"/>
      <c r="D526" s="4"/>
      <c r="E526" s="4"/>
      <c r="F526" s="4"/>
      <c r="G526" s="4"/>
      <c r="H526" s="4"/>
      <c r="I526" s="4"/>
      <c r="J526" s="4"/>
    </row>
    <row r="527" spans="1:10" ht="12.75">
      <c r="A527" s="4"/>
      <c r="B527" s="4"/>
      <c r="C527" s="4"/>
      <c r="D527" s="4"/>
      <c r="E527" s="4"/>
      <c r="F527" s="4"/>
      <c r="G527" s="4"/>
      <c r="H527" s="4"/>
      <c r="I527" s="4"/>
      <c r="J527" s="4"/>
    </row>
    <row r="528" spans="1:10" ht="12.75">
      <c r="A528" s="4"/>
      <c r="B528" s="4"/>
      <c r="C528" s="4"/>
      <c r="D528" s="4"/>
      <c r="E528" s="4"/>
      <c r="F528" s="4"/>
      <c r="G528" s="4"/>
      <c r="H528" s="4"/>
      <c r="I528" s="4"/>
      <c r="J528" s="4"/>
    </row>
    <row r="529" spans="1:10" ht="12.75">
      <c r="A529" s="4"/>
      <c r="B529" s="4"/>
      <c r="C529" s="4"/>
      <c r="D529" s="4"/>
      <c r="E529" s="4"/>
      <c r="F529" s="4"/>
      <c r="G529" s="4"/>
      <c r="H529" s="4"/>
      <c r="I529" s="4"/>
      <c r="J529" s="4"/>
    </row>
    <row r="530" spans="1:10" ht="12.75">
      <c r="A530" s="4"/>
      <c r="B530" s="4"/>
      <c r="C530" s="4"/>
      <c r="D530" s="4"/>
      <c r="E530" s="4"/>
      <c r="F530" s="4"/>
      <c r="G530" s="4"/>
      <c r="H530" s="4"/>
      <c r="I530" s="4"/>
      <c r="J530" s="4"/>
    </row>
    <row r="531" spans="1:10" ht="12.75">
      <c r="A531" s="4"/>
      <c r="B531" s="4"/>
      <c r="C531" s="4"/>
      <c r="D531" s="4"/>
      <c r="E531" s="4"/>
      <c r="F531" s="4"/>
      <c r="G531" s="4"/>
      <c r="H531" s="4"/>
      <c r="I531" s="4"/>
      <c r="J531" s="4"/>
    </row>
    <row r="532" spans="1:10" ht="12.75">
      <c r="A532" s="4"/>
      <c r="B532" s="4"/>
      <c r="C532" s="4"/>
      <c r="D532" s="4"/>
      <c r="E532" s="4"/>
      <c r="F532" s="4"/>
      <c r="G532" s="4"/>
      <c r="H532" s="4"/>
      <c r="I532" s="4"/>
      <c r="J532" s="4"/>
    </row>
    <row r="533" spans="1:10" ht="12.75">
      <c r="A533" s="4"/>
      <c r="B533" s="4"/>
      <c r="C533" s="4"/>
      <c r="D533" s="4"/>
      <c r="E533" s="4"/>
      <c r="F533" s="4"/>
      <c r="G533" s="4"/>
      <c r="H533" s="4"/>
      <c r="I533" s="4"/>
      <c r="J533" s="4"/>
    </row>
    <row r="534" spans="1:10" ht="12.75">
      <c r="A534" s="4"/>
      <c r="B534" s="4"/>
      <c r="C534" s="4"/>
      <c r="D534" s="4"/>
      <c r="E534" s="4"/>
      <c r="F534" s="4"/>
      <c r="G534" s="4"/>
      <c r="H534" s="4"/>
      <c r="I534" s="4"/>
      <c r="J534" s="4"/>
    </row>
    <row r="535" spans="1:10" ht="12.75">
      <c r="A535" s="4"/>
      <c r="B535" s="4"/>
      <c r="C535" s="4"/>
      <c r="D535" s="4"/>
      <c r="E535" s="4"/>
      <c r="F535" s="4"/>
      <c r="G535" s="4"/>
      <c r="H535" s="4"/>
      <c r="I535" s="4"/>
      <c r="J535" s="4"/>
    </row>
    <row r="536" spans="1:10" ht="12.75">
      <c r="A536" s="4"/>
      <c r="B536" s="4"/>
      <c r="C536" s="4"/>
      <c r="D536" s="4"/>
      <c r="E536" s="4"/>
      <c r="F536" s="4"/>
      <c r="G536" s="4"/>
      <c r="H536" s="4"/>
      <c r="I536" s="4"/>
      <c r="J536" s="4"/>
    </row>
    <row r="537" spans="1:10" ht="12.75">
      <c r="A537" s="4"/>
      <c r="B537" s="4"/>
      <c r="C537" s="4"/>
      <c r="D537" s="4"/>
      <c r="E537" s="4"/>
      <c r="F537" s="4"/>
      <c r="G537" s="4"/>
      <c r="H537" s="4"/>
      <c r="I537" s="4"/>
      <c r="J537" s="4"/>
    </row>
    <row r="538" spans="1:10" ht="12.75">
      <c r="A538" s="4"/>
      <c r="B538" s="4"/>
      <c r="C538" s="4"/>
      <c r="D538" s="4"/>
      <c r="E538" s="4"/>
      <c r="F538" s="4"/>
      <c r="G538" s="4"/>
      <c r="H538" s="4"/>
      <c r="I538" s="4"/>
      <c r="J538" s="4"/>
    </row>
    <row r="539" spans="1:10" ht="12.75">
      <c r="A539" s="4"/>
      <c r="B539" s="4"/>
      <c r="C539" s="4"/>
      <c r="D539" s="4"/>
      <c r="E539" s="4"/>
      <c r="F539" s="4"/>
      <c r="G539" s="4"/>
      <c r="H539" s="4"/>
      <c r="I539" s="4"/>
      <c r="J539" s="4"/>
    </row>
    <row r="540" spans="1:10" ht="12.75">
      <c r="A540" s="4"/>
      <c r="B540" s="4"/>
      <c r="C540" s="4"/>
      <c r="D540" s="4"/>
      <c r="E540" s="4"/>
      <c r="F540" s="4"/>
      <c r="G540" s="4"/>
      <c r="H540" s="4"/>
      <c r="I540" s="4"/>
      <c r="J540" s="4"/>
    </row>
    <row r="541" spans="1:10" ht="12.75">
      <c r="A541" s="4"/>
      <c r="B541" s="4"/>
      <c r="C541" s="4"/>
      <c r="D541" s="4"/>
      <c r="E541" s="4"/>
      <c r="F541" s="4"/>
      <c r="G541" s="4"/>
      <c r="H541" s="4"/>
      <c r="I541" s="4"/>
      <c r="J541" s="4"/>
    </row>
    <row r="542" spans="1:10" ht="12.75">
      <c r="A542" s="4"/>
      <c r="B542" s="4"/>
      <c r="C542" s="4"/>
      <c r="D542" s="4"/>
      <c r="E542" s="4"/>
      <c r="F542" s="4"/>
      <c r="G542" s="4"/>
      <c r="H542" s="4"/>
      <c r="I542" s="4"/>
      <c r="J542" s="4"/>
    </row>
    <row r="543" spans="1:10" ht="12.75">
      <c r="A543" s="4"/>
      <c r="B543" s="4"/>
      <c r="C543" s="4"/>
      <c r="D543" s="4"/>
      <c r="E543" s="4"/>
      <c r="F543" s="4"/>
      <c r="G543" s="4"/>
      <c r="H543" s="4"/>
      <c r="I543" s="4"/>
      <c r="J543" s="4"/>
    </row>
    <row r="544" spans="1:10" ht="12.75">
      <c r="A544" s="4"/>
      <c r="B544" s="4"/>
      <c r="C544" s="4"/>
      <c r="D544" s="4"/>
      <c r="E544" s="4"/>
      <c r="F544" s="4"/>
      <c r="G544" s="4"/>
      <c r="H544" s="4"/>
      <c r="I544" s="4"/>
      <c r="J544" s="4"/>
    </row>
    <row r="545" spans="1:10" ht="12.75">
      <c r="A545" s="4"/>
      <c r="B545" s="4"/>
      <c r="C545" s="4"/>
      <c r="D545" s="4"/>
      <c r="E545" s="4"/>
      <c r="F545" s="4"/>
      <c r="G545" s="4"/>
      <c r="H545" s="4"/>
      <c r="I545" s="4"/>
      <c r="J545" s="4"/>
    </row>
    <row r="546" spans="1:10" ht="12.75">
      <c r="A546" s="4"/>
      <c r="B546" s="4"/>
      <c r="C546" s="4"/>
      <c r="D546" s="4"/>
      <c r="E546" s="4"/>
      <c r="F546" s="4"/>
      <c r="G546" s="4"/>
      <c r="H546" s="4"/>
      <c r="I546" s="4"/>
      <c r="J546" s="4"/>
    </row>
    <row r="547" spans="1:10" ht="12.75">
      <c r="A547" s="4"/>
      <c r="B547" s="4"/>
      <c r="C547" s="4"/>
      <c r="D547" s="4"/>
      <c r="E547" s="4"/>
      <c r="F547" s="4"/>
      <c r="G547" s="4"/>
      <c r="H547" s="4"/>
      <c r="I547" s="4"/>
      <c r="J547" s="4"/>
    </row>
    <row r="548" spans="1:10" ht="12.75">
      <c r="A548" s="4"/>
      <c r="B548" s="4"/>
      <c r="C548" s="4"/>
      <c r="D548" s="4"/>
      <c r="E548" s="4"/>
      <c r="F548" s="4"/>
      <c r="G548" s="4"/>
      <c r="H548" s="4"/>
      <c r="I548" s="4"/>
      <c r="J548" s="4"/>
    </row>
    <row r="549" spans="1:10" ht="12.75">
      <c r="A549" s="4"/>
      <c r="B549" s="4"/>
      <c r="C549" s="4"/>
      <c r="D549" s="4"/>
      <c r="E549" s="4"/>
      <c r="F549" s="4"/>
      <c r="G549" s="4"/>
      <c r="H549" s="4"/>
      <c r="I549" s="4"/>
      <c r="J549" s="4"/>
    </row>
    <row r="550" spans="1:10" ht="12.75">
      <c r="A550" s="4"/>
      <c r="B550" s="4"/>
      <c r="C550" s="4"/>
      <c r="D550" s="4"/>
      <c r="E550" s="4"/>
      <c r="F550" s="4"/>
      <c r="G550" s="4"/>
      <c r="H550" s="4"/>
      <c r="I550" s="4"/>
      <c r="J550" s="4"/>
    </row>
    <row r="551" spans="1:10" ht="12.75">
      <c r="A551" s="4"/>
      <c r="B551" s="4"/>
      <c r="C551" s="4"/>
      <c r="D551" s="4"/>
      <c r="E551" s="4"/>
      <c r="F551" s="4"/>
      <c r="G551" s="4"/>
      <c r="H551" s="4"/>
      <c r="I551" s="4"/>
      <c r="J551" s="4"/>
    </row>
    <row r="552" spans="1:10" ht="12.75">
      <c r="A552" s="4"/>
      <c r="B552" s="4"/>
      <c r="C552" s="4"/>
      <c r="D552" s="4"/>
      <c r="E552" s="4"/>
      <c r="F552" s="4"/>
      <c r="G552" s="4"/>
      <c r="H552" s="4"/>
      <c r="I552" s="4"/>
      <c r="J552" s="4"/>
    </row>
    <row r="557" spans="1:10" ht="12.75">
      <c r="A557" s="4"/>
      <c r="B557" s="4"/>
      <c r="C557" s="4"/>
      <c r="D557" s="4"/>
      <c r="E557" s="4"/>
      <c r="F557" s="4"/>
      <c r="G557" s="4"/>
      <c r="H557" s="4"/>
      <c r="I557" s="4"/>
      <c r="J557" s="4"/>
    </row>
    <row r="558" spans="1:10" ht="12.75">
      <c r="A558" s="4"/>
      <c r="B558" s="4"/>
      <c r="C558" s="4"/>
      <c r="D558" s="4"/>
      <c r="E558" s="4"/>
      <c r="F558" s="4"/>
      <c r="G558" s="4"/>
      <c r="H558" s="4"/>
      <c r="I558" s="4"/>
      <c r="J558" s="4"/>
    </row>
    <row r="559" spans="1:10" ht="12.75">
      <c r="A559" s="4"/>
      <c r="B559" s="4"/>
      <c r="C559" s="4"/>
      <c r="D559" s="4"/>
      <c r="E559" s="4"/>
      <c r="F559" s="4"/>
      <c r="G559" s="4"/>
      <c r="H559" s="4"/>
      <c r="I559" s="4"/>
      <c r="J559" s="4"/>
    </row>
    <row r="560" spans="1:10" ht="12.75">
      <c r="A560" s="4"/>
      <c r="B560" s="4"/>
      <c r="C560" s="4"/>
      <c r="D560" s="4"/>
      <c r="E560" s="4"/>
      <c r="F560" s="4"/>
      <c r="G560" s="4"/>
      <c r="H560" s="4"/>
      <c r="I560" s="4"/>
      <c r="J560" s="4"/>
    </row>
    <row r="561" spans="1:10" ht="12.75">
      <c r="A561" s="4"/>
      <c r="B561" s="4"/>
      <c r="C561" s="4"/>
      <c r="D561" s="4"/>
      <c r="E561" s="4"/>
      <c r="F561" s="4"/>
      <c r="G561" s="4"/>
      <c r="H561" s="4"/>
      <c r="I561" s="4"/>
      <c r="J561" s="4"/>
    </row>
    <row r="562" spans="1:10" ht="12.75">
      <c r="A562" s="4"/>
      <c r="B562" s="4"/>
      <c r="C562" s="4"/>
      <c r="D562" s="4"/>
      <c r="E562" s="4"/>
      <c r="F562" s="4"/>
      <c r="G562" s="4"/>
      <c r="H562" s="4"/>
      <c r="I562" s="4"/>
      <c r="J562" s="4"/>
    </row>
    <row r="563" spans="1:10" ht="12.75">
      <c r="A563" s="4"/>
      <c r="B563" s="4"/>
      <c r="C563" s="4"/>
      <c r="D563" s="4"/>
      <c r="E563" s="4"/>
      <c r="F563" s="4"/>
      <c r="G563" s="4"/>
      <c r="H563" s="4"/>
      <c r="I563" s="4"/>
      <c r="J563" s="4"/>
    </row>
    <row r="564" spans="1:10" ht="12.75">
      <c r="A564" s="4"/>
      <c r="B564" s="4"/>
      <c r="C564" s="4"/>
      <c r="D564" s="4"/>
      <c r="E564" s="4"/>
      <c r="F564" s="4"/>
      <c r="G564" s="4"/>
      <c r="H564" s="4"/>
      <c r="I564" s="4"/>
      <c r="J564" s="4"/>
    </row>
  </sheetData>
  <autoFilter ref="A7:J7"/>
  <mergeCells count="414">
    <mergeCell ref="I1:J1"/>
    <mergeCell ref="I2:J2"/>
    <mergeCell ref="A5:A6"/>
    <mergeCell ref="B5:B6"/>
    <mergeCell ref="C5:C6"/>
    <mergeCell ref="D5:D6"/>
    <mergeCell ref="I5:I6"/>
    <mergeCell ref="J5:J6"/>
    <mergeCell ref="J388:J392"/>
    <mergeCell ref="A18:B22"/>
    <mergeCell ref="D18:D22"/>
    <mergeCell ref="I18:I22"/>
    <mergeCell ref="J18:J22"/>
    <mergeCell ref="A23:B27"/>
    <mergeCell ref="D23:D27"/>
    <mergeCell ref="I23:I27"/>
    <mergeCell ref="J23:J27"/>
    <mergeCell ref="J28:J32"/>
    <mergeCell ref="D8:D12"/>
    <mergeCell ref="I8:I12"/>
    <mergeCell ref="J33:J37"/>
    <mergeCell ref="A38:A42"/>
    <mergeCell ref="B38:B42"/>
    <mergeCell ref="D38:D42"/>
    <mergeCell ref="I38:I42"/>
    <mergeCell ref="J38:J42"/>
    <mergeCell ref="A33:A37"/>
    <mergeCell ref="B33:B37"/>
    <mergeCell ref="I28:I32"/>
    <mergeCell ref="J8:J12"/>
    <mergeCell ref="A13:B17"/>
    <mergeCell ref="D13:D17"/>
    <mergeCell ref="I13:I17"/>
    <mergeCell ref="J13:J17"/>
    <mergeCell ref="A8:B12"/>
    <mergeCell ref="A28:A32"/>
    <mergeCell ref="B28:B32"/>
    <mergeCell ref="D28:D32"/>
    <mergeCell ref="D33:D37"/>
    <mergeCell ref="I33:I37"/>
    <mergeCell ref="J43:J47"/>
    <mergeCell ref="A48:A52"/>
    <mergeCell ref="B48:B52"/>
    <mergeCell ref="D48:D52"/>
    <mergeCell ref="I48:I52"/>
    <mergeCell ref="J48:J52"/>
    <mergeCell ref="A43:A47"/>
    <mergeCell ref="B43:B47"/>
    <mergeCell ref="D43:D47"/>
    <mergeCell ref="I43:I47"/>
    <mergeCell ref="J53:J57"/>
    <mergeCell ref="A58:A62"/>
    <mergeCell ref="B58:B62"/>
    <mergeCell ref="D58:D62"/>
    <mergeCell ref="I58:I62"/>
    <mergeCell ref="J58:J62"/>
    <mergeCell ref="A53:A57"/>
    <mergeCell ref="B53:B57"/>
    <mergeCell ref="D53:D57"/>
    <mergeCell ref="I53:I57"/>
    <mergeCell ref="J63:J67"/>
    <mergeCell ref="A68:A72"/>
    <mergeCell ref="B68:B72"/>
    <mergeCell ref="D68:D72"/>
    <mergeCell ref="I68:I72"/>
    <mergeCell ref="J68:J72"/>
    <mergeCell ref="A63:A67"/>
    <mergeCell ref="B63:B67"/>
    <mergeCell ref="D63:D67"/>
    <mergeCell ref="I63:I67"/>
    <mergeCell ref="J73:J77"/>
    <mergeCell ref="A78:A82"/>
    <mergeCell ref="B78:B82"/>
    <mergeCell ref="D78:D82"/>
    <mergeCell ref="I78:I82"/>
    <mergeCell ref="J78:J82"/>
    <mergeCell ref="A73:A77"/>
    <mergeCell ref="B73:B77"/>
    <mergeCell ref="D73:D77"/>
    <mergeCell ref="I73:I77"/>
    <mergeCell ref="J83:J87"/>
    <mergeCell ref="A88:A92"/>
    <mergeCell ref="B88:B92"/>
    <mergeCell ref="D88:D92"/>
    <mergeCell ref="I88:I92"/>
    <mergeCell ref="J88:J92"/>
    <mergeCell ref="A83:A87"/>
    <mergeCell ref="B83:B87"/>
    <mergeCell ref="D83:D87"/>
    <mergeCell ref="I83:I87"/>
    <mergeCell ref="J93:J97"/>
    <mergeCell ref="A98:A102"/>
    <mergeCell ref="B98:B102"/>
    <mergeCell ref="D98:D102"/>
    <mergeCell ref="I98:I102"/>
    <mergeCell ref="J98:J102"/>
    <mergeCell ref="A93:A97"/>
    <mergeCell ref="B93:B97"/>
    <mergeCell ref="D93:D97"/>
    <mergeCell ref="I93:I97"/>
    <mergeCell ref="J103:J107"/>
    <mergeCell ref="A108:A112"/>
    <mergeCell ref="B108:B112"/>
    <mergeCell ref="D108:D112"/>
    <mergeCell ref="I108:I112"/>
    <mergeCell ref="J108:J112"/>
    <mergeCell ref="A103:A107"/>
    <mergeCell ref="B103:B107"/>
    <mergeCell ref="D103:D107"/>
    <mergeCell ref="I103:I107"/>
    <mergeCell ref="J113:J117"/>
    <mergeCell ref="A118:A122"/>
    <mergeCell ref="B118:B122"/>
    <mergeCell ref="D118:D122"/>
    <mergeCell ref="I118:I122"/>
    <mergeCell ref="J118:J122"/>
    <mergeCell ref="A113:A117"/>
    <mergeCell ref="B113:B117"/>
    <mergeCell ref="D113:D117"/>
    <mergeCell ref="I113:I117"/>
    <mergeCell ref="J123:J127"/>
    <mergeCell ref="A128:A132"/>
    <mergeCell ref="B128:B132"/>
    <mergeCell ref="D128:D132"/>
    <mergeCell ref="I128:I132"/>
    <mergeCell ref="J128:J132"/>
    <mergeCell ref="A123:A127"/>
    <mergeCell ref="B123:B127"/>
    <mergeCell ref="D123:D127"/>
    <mergeCell ref="I123:I127"/>
    <mergeCell ref="J133:J137"/>
    <mergeCell ref="A138:A142"/>
    <mergeCell ref="B138:B142"/>
    <mergeCell ref="D138:D142"/>
    <mergeCell ref="I138:I142"/>
    <mergeCell ref="J138:J142"/>
    <mergeCell ref="A133:A137"/>
    <mergeCell ref="B133:B137"/>
    <mergeCell ref="D133:D137"/>
    <mergeCell ref="I133:I137"/>
    <mergeCell ref="J143:J147"/>
    <mergeCell ref="A148:A152"/>
    <mergeCell ref="B148:B152"/>
    <mergeCell ref="D148:D152"/>
    <mergeCell ref="I148:I152"/>
    <mergeCell ref="J148:J152"/>
    <mergeCell ref="A143:A147"/>
    <mergeCell ref="B143:B147"/>
    <mergeCell ref="D143:D147"/>
    <mergeCell ref="I143:I147"/>
    <mergeCell ref="J153:J157"/>
    <mergeCell ref="A158:A162"/>
    <mergeCell ref="B158:B162"/>
    <mergeCell ref="D158:D162"/>
    <mergeCell ref="I158:I162"/>
    <mergeCell ref="J158:J162"/>
    <mergeCell ref="A153:A157"/>
    <mergeCell ref="B153:B157"/>
    <mergeCell ref="D153:D157"/>
    <mergeCell ref="I153:I157"/>
    <mergeCell ref="J163:J167"/>
    <mergeCell ref="A168:A172"/>
    <mergeCell ref="B168:B172"/>
    <mergeCell ref="D168:D172"/>
    <mergeCell ref="I168:I172"/>
    <mergeCell ref="J168:J172"/>
    <mergeCell ref="A163:A167"/>
    <mergeCell ref="B163:B167"/>
    <mergeCell ref="D163:D167"/>
    <mergeCell ref="I163:I167"/>
    <mergeCell ref="J173:J177"/>
    <mergeCell ref="A178:A182"/>
    <mergeCell ref="B178:B182"/>
    <mergeCell ref="D178:D182"/>
    <mergeCell ref="I178:I182"/>
    <mergeCell ref="J178:J182"/>
    <mergeCell ref="A173:A177"/>
    <mergeCell ref="B173:B177"/>
    <mergeCell ref="D173:D177"/>
    <mergeCell ref="I173:I177"/>
    <mergeCell ref="J183:J187"/>
    <mergeCell ref="A188:A192"/>
    <mergeCell ref="B188:B192"/>
    <mergeCell ref="D188:D192"/>
    <mergeCell ref="I188:I192"/>
    <mergeCell ref="J188:J192"/>
    <mergeCell ref="A183:A187"/>
    <mergeCell ref="B183:B187"/>
    <mergeCell ref="D183:D187"/>
    <mergeCell ref="I183:I187"/>
    <mergeCell ref="J193:J197"/>
    <mergeCell ref="A198:A202"/>
    <mergeCell ref="B198:B202"/>
    <mergeCell ref="D198:D202"/>
    <mergeCell ref="I198:I202"/>
    <mergeCell ref="J198:J202"/>
    <mergeCell ref="A193:A197"/>
    <mergeCell ref="B193:B197"/>
    <mergeCell ref="D193:D197"/>
    <mergeCell ref="I193:I197"/>
    <mergeCell ref="J203:J207"/>
    <mergeCell ref="A208:A212"/>
    <mergeCell ref="B208:B212"/>
    <mergeCell ref="D208:D212"/>
    <mergeCell ref="I208:I212"/>
    <mergeCell ref="J208:J212"/>
    <mergeCell ref="A203:A207"/>
    <mergeCell ref="B203:B207"/>
    <mergeCell ref="D203:D207"/>
    <mergeCell ref="I203:I207"/>
    <mergeCell ref="J213:J217"/>
    <mergeCell ref="A218:A222"/>
    <mergeCell ref="B218:B222"/>
    <mergeCell ref="D218:D222"/>
    <mergeCell ref="I218:I222"/>
    <mergeCell ref="J218:J222"/>
    <mergeCell ref="A213:A217"/>
    <mergeCell ref="B213:B217"/>
    <mergeCell ref="D213:D217"/>
    <mergeCell ref="I213:I217"/>
    <mergeCell ref="J223:J227"/>
    <mergeCell ref="A228:A232"/>
    <mergeCell ref="B228:B232"/>
    <mergeCell ref="D228:D232"/>
    <mergeCell ref="I228:I232"/>
    <mergeCell ref="J228:J232"/>
    <mergeCell ref="A223:A227"/>
    <mergeCell ref="B223:B227"/>
    <mergeCell ref="D223:D227"/>
    <mergeCell ref="I223:I227"/>
    <mergeCell ref="J233:J237"/>
    <mergeCell ref="A238:A242"/>
    <mergeCell ref="B238:B242"/>
    <mergeCell ref="D238:D242"/>
    <mergeCell ref="I238:I242"/>
    <mergeCell ref="J238:J242"/>
    <mergeCell ref="A233:A237"/>
    <mergeCell ref="B233:B237"/>
    <mergeCell ref="D233:D237"/>
    <mergeCell ref="I233:I237"/>
    <mergeCell ref="J243:J247"/>
    <mergeCell ref="A248:A252"/>
    <mergeCell ref="B248:B252"/>
    <mergeCell ref="D248:D252"/>
    <mergeCell ref="I248:I252"/>
    <mergeCell ref="J248:J252"/>
    <mergeCell ref="A243:A247"/>
    <mergeCell ref="B243:B247"/>
    <mergeCell ref="D243:D247"/>
    <mergeCell ref="I243:I247"/>
    <mergeCell ref="J253:J257"/>
    <mergeCell ref="A258:A262"/>
    <mergeCell ref="B258:B262"/>
    <mergeCell ref="D258:D262"/>
    <mergeCell ref="I258:I262"/>
    <mergeCell ref="J258:J262"/>
    <mergeCell ref="A253:A257"/>
    <mergeCell ref="B253:B257"/>
    <mergeCell ref="D253:D257"/>
    <mergeCell ref="I253:I257"/>
    <mergeCell ref="J263:J267"/>
    <mergeCell ref="A268:A272"/>
    <mergeCell ref="B268:B272"/>
    <mergeCell ref="D268:D272"/>
    <mergeCell ref="I268:I272"/>
    <mergeCell ref="J268:J272"/>
    <mergeCell ref="A263:A267"/>
    <mergeCell ref="B263:B267"/>
    <mergeCell ref="D263:D267"/>
    <mergeCell ref="I263:I267"/>
    <mergeCell ref="J273:J277"/>
    <mergeCell ref="A278:A282"/>
    <mergeCell ref="B278:B282"/>
    <mergeCell ref="D278:D282"/>
    <mergeCell ref="I278:I282"/>
    <mergeCell ref="J278:J282"/>
    <mergeCell ref="A273:A277"/>
    <mergeCell ref="B273:B277"/>
    <mergeCell ref="D273:D277"/>
    <mergeCell ref="I273:I277"/>
    <mergeCell ref="J283:J287"/>
    <mergeCell ref="A288:A292"/>
    <mergeCell ref="B288:B292"/>
    <mergeCell ref="D288:D292"/>
    <mergeCell ref="I288:I292"/>
    <mergeCell ref="J288:J292"/>
    <mergeCell ref="A283:A287"/>
    <mergeCell ref="B283:B287"/>
    <mergeCell ref="D283:D287"/>
    <mergeCell ref="I283:I287"/>
    <mergeCell ref="J293:J297"/>
    <mergeCell ref="A298:A302"/>
    <mergeCell ref="B298:B302"/>
    <mergeCell ref="D298:D302"/>
    <mergeCell ref="I298:I302"/>
    <mergeCell ref="J298:J302"/>
    <mergeCell ref="A293:A297"/>
    <mergeCell ref="B293:B297"/>
    <mergeCell ref="D293:D297"/>
    <mergeCell ref="I293:I297"/>
    <mergeCell ref="J303:J307"/>
    <mergeCell ref="A308:A312"/>
    <mergeCell ref="B308:B312"/>
    <mergeCell ref="D308:D312"/>
    <mergeCell ref="I308:I312"/>
    <mergeCell ref="J308:J312"/>
    <mergeCell ref="A303:A307"/>
    <mergeCell ref="B303:B307"/>
    <mergeCell ref="D303:D307"/>
    <mergeCell ref="I303:I307"/>
    <mergeCell ref="J313:J317"/>
    <mergeCell ref="A318:A322"/>
    <mergeCell ref="B318:B322"/>
    <mergeCell ref="D318:D322"/>
    <mergeCell ref="I318:I322"/>
    <mergeCell ref="J318:J322"/>
    <mergeCell ref="A313:A317"/>
    <mergeCell ref="B313:B317"/>
    <mergeCell ref="D313:D317"/>
    <mergeCell ref="I313:I317"/>
    <mergeCell ref="J323:J327"/>
    <mergeCell ref="A328:A332"/>
    <mergeCell ref="B328:B332"/>
    <mergeCell ref="D328:D332"/>
    <mergeCell ref="I328:I332"/>
    <mergeCell ref="J328:J332"/>
    <mergeCell ref="A323:A327"/>
    <mergeCell ref="B323:B327"/>
    <mergeCell ref="D323:D327"/>
    <mergeCell ref="I323:I327"/>
    <mergeCell ref="J333:J337"/>
    <mergeCell ref="A338:A342"/>
    <mergeCell ref="B338:B342"/>
    <mergeCell ref="D338:D342"/>
    <mergeCell ref="I338:I342"/>
    <mergeCell ref="J338:J342"/>
    <mergeCell ref="A333:A337"/>
    <mergeCell ref="B333:B337"/>
    <mergeCell ref="D333:D337"/>
    <mergeCell ref="I333:I337"/>
    <mergeCell ref="J343:J347"/>
    <mergeCell ref="A348:A352"/>
    <mergeCell ref="B348:B352"/>
    <mergeCell ref="D348:D352"/>
    <mergeCell ref="I348:I352"/>
    <mergeCell ref="J348:J352"/>
    <mergeCell ref="A343:A347"/>
    <mergeCell ref="B343:B347"/>
    <mergeCell ref="D343:D347"/>
    <mergeCell ref="I343:I347"/>
    <mergeCell ref="J353:J357"/>
    <mergeCell ref="A358:A362"/>
    <mergeCell ref="B358:B362"/>
    <mergeCell ref="D358:D362"/>
    <mergeCell ref="I358:I362"/>
    <mergeCell ref="J358:J362"/>
    <mergeCell ref="A353:A357"/>
    <mergeCell ref="B353:B357"/>
    <mergeCell ref="D353:D357"/>
    <mergeCell ref="I353:I357"/>
    <mergeCell ref="J363:J367"/>
    <mergeCell ref="A368:A372"/>
    <mergeCell ref="B368:B372"/>
    <mergeCell ref="D368:D372"/>
    <mergeCell ref="I368:I372"/>
    <mergeCell ref="J368:J372"/>
    <mergeCell ref="A363:A367"/>
    <mergeCell ref="B363:B367"/>
    <mergeCell ref="D378:D382"/>
    <mergeCell ref="I378:I382"/>
    <mergeCell ref="A393:A397"/>
    <mergeCell ref="B393:B397"/>
    <mergeCell ref="D393:D397"/>
    <mergeCell ref="I393:I397"/>
    <mergeCell ref="I383:I387"/>
    <mergeCell ref="D373:D377"/>
    <mergeCell ref="J393:J397"/>
    <mergeCell ref="A388:A392"/>
    <mergeCell ref="B388:B392"/>
    <mergeCell ref="D363:D367"/>
    <mergeCell ref="I363:I367"/>
    <mergeCell ref="J373:J377"/>
    <mergeCell ref="A378:A382"/>
    <mergeCell ref="B378:B382"/>
    <mergeCell ref="A398:A402"/>
    <mergeCell ref="B398:B402"/>
    <mergeCell ref="J378:J382"/>
    <mergeCell ref="A373:A377"/>
    <mergeCell ref="B373:B377"/>
    <mergeCell ref="D388:D392"/>
    <mergeCell ref="I388:I392"/>
    <mergeCell ref="A383:A387"/>
    <mergeCell ref="B383:B387"/>
    <mergeCell ref="D383:D387"/>
    <mergeCell ref="A408:A412"/>
    <mergeCell ref="B408:B412"/>
    <mergeCell ref="I373:I377"/>
    <mergeCell ref="J383:J387"/>
    <mergeCell ref="J398:J402"/>
    <mergeCell ref="A403:A407"/>
    <mergeCell ref="B403:B407"/>
    <mergeCell ref="D403:D407"/>
    <mergeCell ref="I403:I407"/>
    <mergeCell ref="J403:J407"/>
    <mergeCell ref="D408:D412"/>
    <mergeCell ref="I408:I412"/>
    <mergeCell ref="D398:D402"/>
    <mergeCell ref="I398:I402"/>
    <mergeCell ref="J408:J412"/>
    <mergeCell ref="A413:A417"/>
    <mergeCell ref="B413:B417"/>
    <mergeCell ref="D413:D417"/>
    <mergeCell ref="I413:I417"/>
    <mergeCell ref="J413:J417"/>
  </mergeCells>
  <phoneticPr fontId="0" type="noConversion"/>
  <printOptions horizontalCentered="1"/>
  <pageMargins left="0.39370078740157483" right="0.39370078740157483" top="0.78740157480314965" bottom="0.78740157480314965" header="0.11811023622047245" footer="0.15748031496062992"/>
  <pageSetup paperSize="9" scale="69" firstPageNumber="14" fitToHeight="0" orientation="landscape" useFirstPageNumber="1" r:id="rId1"/>
  <headerFooter differentFirst="1" alignWithMargins="0">
    <oddHeader>&amp;C&amp;P</oddHeader>
  </headerFooter>
  <rowBreaks count="10" manualBreakCount="10">
    <brk id="42" max="9" man="1"/>
    <brk id="82" max="9" man="1"/>
    <brk id="122" max="9" man="1"/>
    <brk id="162" max="9" man="1"/>
    <brk id="202" max="9" man="1"/>
    <brk id="242" max="9" man="1"/>
    <brk id="277" max="9" man="1"/>
    <brk id="317" max="9" man="1"/>
    <brk id="352" max="9" man="1"/>
    <brk id="38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2"/>
  <sheetViews>
    <sheetView view="pageBreakPreview" zoomScaleNormal="85" zoomScaleSheetLayoutView="70" workbookViewId="0">
      <pane xSplit="3" ySplit="7" topLeftCell="G23" activePane="bottomRight" state="frozen"/>
      <selection activeCell="I5" sqref="A5:I6"/>
      <selection pane="topRight" activeCell="I5" sqref="A5:I6"/>
      <selection pane="bottomLeft" activeCell="I5" sqref="A5:I6"/>
      <selection pane="bottomRight" activeCell="B33" sqref="B33:B37"/>
    </sheetView>
  </sheetViews>
  <sheetFormatPr defaultRowHeight="15.75"/>
  <cols>
    <col min="1" max="1" width="8.85546875" style="22" customWidth="1"/>
    <col min="2" max="2" width="50.5703125" style="6" customWidth="1"/>
    <col min="3" max="3" width="17.7109375" style="6" customWidth="1"/>
    <col min="4" max="4" width="15.140625" style="6" customWidth="1"/>
    <col min="5" max="5" width="15.42578125" style="6" customWidth="1"/>
    <col min="6" max="6" width="15.85546875" style="6" customWidth="1"/>
    <col min="7" max="7" width="15.28515625" style="6" customWidth="1"/>
    <col min="8" max="8" width="15.85546875" style="6" customWidth="1"/>
    <col min="9" max="9" width="15.28515625" style="6" customWidth="1"/>
    <col min="10" max="10" width="14" style="6" customWidth="1"/>
    <col min="11" max="11" width="16.28515625" style="6" customWidth="1"/>
    <col min="12" max="12" width="15.42578125" style="6" customWidth="1"/>
    <col min="13" max="13" width="14.7109375" style="21" customWidth="1"/>
    <col min="14" max="14" width="14.42578125" style="4" bestFit="1" customWidth="1"/>
    <col min="15" max="15" width="12.5703125" style="4" bestFit="1" customWidth="1"/>
    <col min="16" max="16" width="13" style="4" customWidth="1"/>
    <col min="17" max="17" width="10.7109375" style="4" bestFit="1" customWidth="1"/>
    <col min="18" max="18" width="9.140625" style="4"/>
    <col min="19" max="19" width="13.42578125" style="4" customWidth="1"/>
    <col min="20" max="20" width="11" style="4" bestFit="1" customWidth="1"/>
    <col min="21" max="16384" width="9.140625" style="4"/>
  </cols>
  <sheetData>
    <row r="1" spans="1:22" ht="18.75">
      <c r="L1" s="52" t="s">
        <v>180</v>
      </c>
      <c r="M1" s="52"/>
    </row>
    <row r="2" spans="1:22" ht="18.75">
      <c r="L2" s="52" t="s">
        <v>18</v>
      </c>
      <c r="M2" s="52"/>
    </row>
    <row r="3" spans="1:22" ht="40.5">
      <c r="A3" s="13" t="s">
        <v>181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1:22">
      <c r="A4" s="21"/>
      <c r="B4" s="22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22" ht="28.5" customHeight="1">
      <c r="A5" s="35" t="s">
        <v>24</v>
      </c>
      <c r="B5" s="35" t="s">
        <v>4</v>
      </c>
      <c r="C5" s="35" t="s">
        <v>8</v>
      </c>
      <c r="D5" s="35" t="s">
        <v>27</v>
      </c>
      <c r="E5" s="15" t="s">
        <v>16</v>
      </c>
      <c r="F5" s="15"/>
      <c r="G5" s="15"/>
      <c r="H5" s="15"/>
      <c r="I5" s="15"/>
      <c r="J5" s="15"/>
      <c r="K5" s="15"/>
      <c r="L5" s="44" t="s">
        <v>29</v>
      </c>
      <c r="M5" s="35" t="s">
        <v>28</v>
      </c>
    </row>
    <row r="6" spans="1:22" ht="28.5" customHeight="1">
      <c r="A6" s="35"/>
      <c r="B6" s="35"/>
      <c r="C6" s="35"/>
      <c r="D6" s="35"/>
      <c r="E6" s="20" t="s">
        <v>7</v>
      </c>
      <c r="F6" s="20" t="s">
        <v>17</v>
      </c>
      <c r="G6" s="20" t="s">
        <v>26</v>
      </c>
      <c r="H6" s="20" t="s">
        <v>182</v>
      </c>
      <c r="I6" s="20" t="s">
        <v>183</v>
      </c>
      <c r="J6" s="20" t="s">
        <v>184</v>
      </c>
      <c r="K6" s="20" t="s">
        <v>6</v>
      </c>
      <c r="L6" s="53"/>
      <c r="M6" s="35"/>
    </row>
    <row r="7" spans="1:22">
      <c r="A7" s="20">
        <v>1</v>
      </c>
      <c r="B7" s="20">
        <v>2</v>
      </c>
      <c r="C7" s="20">
        <v>3</v>
      </c>
      <c r="D7" s="20">
        <v>4</v>
      </c>
      <c r="E7" s="20"/>
      <c r="F7" s="20"/>
      <c r="G7" s="20"/>
      <c r="H7" s="20"/>
      <c r="I7" s="20">
        <v>6</v>
      </c>
      <c r="J7" s="20">
        <v>7</v>
      </c>
      <c r="K7" s="20">
        <v>8</v>
      </c>
      <c r="L7" s="20">
        <v>9</v>
      </c>
      <c r="M7" s="20">
        <v>10</v>
      </c>
    </row>
    <row r="8" spans="1:22">
      <c r="A8" s="33" t="s">
        <v>13</v>
      </c>
      <c r="B8" s="33"/>
      <c r="C8" s="17" t="s">
        <v>6</v>
      </c>
      <c r="D8" s="51"/>
      <c r="E8" s="19">
        <f t="shared" ref="E8:J8" si="0">E13</f>
        <v>77106.008000000002</v>
      </c>
      <c r="F8" s="19">
        <f t="shared" si="0"/>
        <v>0</v>
      </c>
      <c r="G8" s="19">
        <f t="shared" si="0"/>
        <v>0</v>
      </c>
      <c r="H8" s="19">
        <f t="shared" si="0"/>
        <v>102019.79000000001</v>
      </c>
      <c r="I8" s="19">
        <f t="shared" si="0"/>
        <v>55384.99</v>
      </c>
      <c r="J8" s="19">
        <f t="shared" si="0"/>
        <v>0</v>
      </c>
      <c r="K8" s="19">
        <f>SUM(E8:J8)</f>
        <v>234510.788</v>
      </c>
      <c r="L8" s="36"/>
      <c r="M8" s="36"/>
      <c r="N8" s="7"/>
      <c r="P8" s="7"/>
      <c r="Q8" s="7"/>
      <c r="R8" s="7"/>
      <c r="S8" s="7"/>
    </row>
    <row r="9" spans="1:22">
      <c r="A9" s="33"/>
      <c r="B9" s="33"/>
      <c r="C9" s="17" t="s">
        <v>97</v>
      </c>
      <c r="D9" s="51"/>
      <c r="E9" s="19">
        <f t="shared" ref="E9:H12" si="1">E14</f>
        <v>37372.81</v>
      </c>
      <c r="F9" s="19">
        <f t="shared" si="1"/>
        <v>0</v>
      </c>
      <c r="G9" s="19">
        <f t="shared" si="1"/>
        <v>0</v>
      </c>
      <c r="H9" s="19">
        <f t="shared" si="1"/>
        <v>89923.540000000008</v>
      </c>
      <c r="I9" s="19">
        <f t="shared" ref="I9:J12" si="2">I14</f>
        <v>52615.74</v>
      </c>
      <c r="J9" s="19">
        <f t="shared" si="2"/>
        <v>0</v>
      </c>
      <c r="K9" s="19">
        <f t="shared" ref="K9:K37" si="3">SUM(E9:J9)</f>
        <v>179912.09</v>
      </c>
      <c r="L9" s="36"/>
      <c r="M9" s="36"/>
      <c r="N9" s="7"/>
      <c r="P9" s="7"/>
      <c r="Q9" s="7"/>
      <c r="R9" s="7"/>
      <c r="S9" s="7"/>
    </row>
    <row r="10" spans="1:22">
      <c r="A10" s="33"/>
      <c r="B10" s="33"/>
      <c r="C10" s="17" t="s">
        <v>98</v>
      </c>
      <c r="D10" s="51"/>
      <c r="E10" s="19">
        <f t="shared" si="1"/>
        <v>393.39800000000002</v>
      </c>
      <c r="F10" s="19">
        <f t="shared" si="1"/>
        <v>0</v>
      </c>
      <c r="G10" s="19">
        <f t="shared" si="1"/>
        <v>0</v>
      </c>
      <c r="H10" s="19">
        <f t="shared" si="1"/>
        <v>4080.8</v>
      </c>
      <c r="I10" s="19">
        <f t="shared" si="2"/>
        <v>2215.4</v>
      </c>
      <c r="J10" s="19">
        <f t="shared" si="2"/>
        <v>0</v>
      </c>
      <c r="K10" s="19">
        <f t="shared" si="3"/>
        <v>6689.598</v>
      </c>
      <c r="L10" s="36"/>
      <c r="M10" s="36"/>
      <c r="P10" s="7"/>
      <c r="Q10" s="7"/>
      <c r="R10" s="7"/>
      <c r="S10" s="7"/>
    </row>
    <row r="11" spans="1:22">
      <c r="A11" s="33"/>
      <c r="B11" s="33"/>
      <c r="C11" s="17" t="s">
        <v>99</v>
      </c>
      <c r="D11" s="51"/>
      <c r="E11" s="19">
        <f t="shared" si="1"/>
        <v>39339.800000000003</v>
      </c>
      <c r="F11" s="19">
        <f t="shared" si="1"/>
        <v>0</v>
      </c>
      <c r="G11" s="19">
        <f t="shared" si="1"/>
        <v>0</v>
      </c>
      <c r="H11" s="19">
        <f t="shared" si="1"/>
        <v>8015.4500000000007</v>
      </c>
      <c r="I11" s="19">
        <f t="shared" si="2"/>
        <v>553.85</v>
      </c>
      <c r="J11" s="19">
        <f t="shared" si="2"/>
        <v>0</v>
      </c>
      <c r="K11" s="19">
        <f t="shared" si="3"/>
        <v>47909.1</v>
      </c>
      <c r="L11" s="36"/>
      <c r="M11" s="36"/>
      <c r="O11" s="7"/>
      <c r="P11" s="7"/>
      <c r="Q11" s="7"/>
      <c r="R11" s="7"/>
      <c r="S11" s="7"/>
      <c r="T11" s="7"/>
      <c r="U11" s="7"/>
      <c r="V11" s="7"/>
    </row>
    <row r="12" spans="1:22">
      <c r="A12" s="33"/>
      <c r="B12" s="33"/>
      <c r="C12" s="17" t="s">
        <v>100</v>
      </c>
      <c r="D12" s="51"/>
      <c r="E12" s="19">
        <f t="shared" si="1"/>
        <v>0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19">
        <f t="shared" si="2"/>
        <v>0</v>
      </c>
      <c r="J12" s="19">
        <f t="shared" si="2"/>
        <v>0</v>
      </c>
      <c r="K12" s="19">
        <f t="shared" si="3"/>
        <v>0</v>
      </c>
      <c r="L12" s="36"/>
      <c r="M12" s="36"/>
      <c r="O12" s="8"/>
      <c r="P12" s="7"/>
      <c r="Q12" s="7"/>
      <c r="R12" s="7"/>
      <c r="S12" s="7"/>
    </row>
    <row r="13" spans="1:22">
      <c r="A13" s="33" t="s">
        <v>1</v>
      </c>
      <c r="B13" s="33"/>
      <c r="C13" s="17" t="s">
        <v>6</v>
      </c>
      <c r="D13" s="51"/>
      <c r="E13" s="19">
        <f t="shared" ref="E13:J13" si="4">E18+E23+E28+E33</f>
        <v>77106.008000000002</v>
      </c>
      <c r="F13" s="19">
        <f t="shared" si="4"/>
        <v>0</v>
      </c>
      <c r="G13" s="19">
        <f t="shared" si="4"/>
        <v>0</v>
      </c>
      <c r="H13" s="19">
        <f t="shared" si="4"/>
        <v>102019.79000000001</v>
      </c>
      <c r="I13" s="19">
        <f t="shared" si="4"/>
        <v>55384.99</v>
      </c>
      <c r="J13" s="19">
        <f t="shared" si="4"/>
        <v>0</v>
      </c>
      <c r="K13" s="19">
        <f t="shared" si="3"/>
        <v>234510.788</v>
      </c>
      <c r="L13" s="36"/>
      <c r="M13" s="36"/>
      <c r="N13" s="7"/>
      <c r="O13" s="7"/>
      <c r="P13" s="7"/>
      <c r="Q13" s="7"/>
      <c r="R13" s="7"/>
      <c r="S13" s="7"/>
    </row>
    <row r="14" spans="1:22">
      <c r="A14" s="33"/>
      <c r="B14" s="33"/>
      <c r="C14" s="17" t="s">
        <v>97</v>
      </c>
      <c r="D14" s="51"/>
      <c r="E14" s="19">
        <f t="shared" ref="E14:H17" si="5">E19+E24+E29+E34</f>
        <v>37372.81</v>
      </c>
      <c r="F14" s="19">
        <f t="shared" si="5"/>
        <v>0</v>
      </c>
      <c r="G14" s="19">
        <f t="shared" si="5"/>
        <v>0</v>
      </c>
      <c r="H14" s="19">
        <f t="shared" si="5"/>
        <v>89923.540000000008</v>
      </c>
      <c r="I14" s="19">
        <f t="shared" ref="I14:J17" si="6">I19+I24+I29+I34</f>
        <v>52615.74</v>
      </c>
      <c r="J14" s="19">
        <f t="shared" si="6"/>
        <v>0</v>
      </c>
      <c r="K14" s="19">
        <f t="shared" si="3"/>
        <v>179912.09</v>
      </c>
      <c r="L14" s="36"/>
      <c r="M14" s="36"/>
      <c r="N14" s="7"/>
      <c r="O14" s="7"/>
      <c r="P14" s="7"/>
      <c r="Q14" s="7"/>
      <c r="R14" s="7"/>
      <c r="S14" s="7"/>
    </row>
    <row r="15" spans="1:22">
      <c r="A15" s="33"/>
      <c r="B15" s="33"/>
      <c r="C15" s="17" t="s">
        <v>98</v>
      </c>
      <c r="D15" s="51"/>
      <c r="E15" s="19">
        <f t="shared" si="5"/>
        <v>393.39800000000002</v>
      </c>
      <c r="F15" s="19">
        <f t="shared" si="5"/>
        <v>0</v>
      </c>
      <c r="G15" s="19">
        <f t="shared" si="5"/>
        <v>0</v>
      </c>
      <c r="H15" s="19">
        <f t="shared" si="5"/>
        <v>4080.8</v>
      </c>
      <c r="I15" s="19">
        <f t="shared" si="6"/>
        <v>2215.4</v>
      </c>
      <c r="J15" s="19">
        <f t="shared" si="6"/>
        <v>0</v>
      </c>
      <c r="K15" s="19">
        <f t="shared" si="3"/>
        <v>6689.598</v>
      </c>
      <c r="L15" s="36"/>
      <c r="M15" s="36"/>
      <c r="O15" s="7"/>
      <c r="P15" s="7"/>
      <c r="Q15" s="7"/>
      <c r="R15" s="7"/>
      <c r="S15" s="7"/>
    </row>
    <row r="16" spans="1:22">
      <c r="A16" s="33"/>
      <c r="B16" s="33"/>
      <c r="C16" s="17" t="s">
        <v>99</v>
      </c>
      <c r="D16" s="51"/>
      <c r="E16" s="19">
        <f t="shared" si="5"/>
        <v>39339.800000000003</v>
      </c>
      <c r="F16" s="19">
        <f t="shared" si="5"/>
        <v>0</v>
      </c>
      <c r="G16" s="19">
        <f t="shared" si="5"/>
        <v>0</v>
      </c>
      <c r="H16" s="19">
        <f t="shared" si="5"/>
        <v>8015.4500000000007</v>
      </c>
      <c r="I16" s="19">
        <f t="shared" si="6"/>
        <v>553.85</v>
      </c>
      <c r="J16" s="19">
        <f t="shared" si="6"/>
        <v>0</v>
      </c>
      <c r="K16" s="19">
        <f t="shared" si="3"/>
        <v>47909.1</v>
      </c>
      <c r="L16" s="36"/>
      <c r="M16" s="36"/>
      <c r="O16" s="7"/>
      <c r="P16" s="7"/>
      <c r="Q16" s="7"/>
      <c r="R16" s="7"/>
      <c r="S16" s="7"/>
    </row>
    <row r="17" spans="1:19">
      <c r="A17" s="33"/>
      <c r="B17" s="33"/>
      <c r="C17" s="17" t="s">
        <v>100</v>
      </c>
      <c r="D17" s="51"/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6"/>
        <v>0</v>
      </c>
      <c r="J17" s="19">
        <f t="shared" si="6"/>
        <v>0</v>
      </c>
      <c r="K17" s="19">
        <f t="shared" si="3"/>
        <v>0</v>
      </c>
      <c r="L17" s="36"/>
      <c r="M17" s="36"/>
      <c r="O17" s="7"/>
      <c r="P17" s="7"/>
      <c r="Q17" s="7"/>
      <c r="R17" s="7"/>
      <c r="S17" s="7"/>
    </row>
    <row r="18" spans="1:19" ht="22.5" customHeight="1">
      <c r="A18" s="50" t="s">
        <v>42</v>
      </c>
      <c r="B18" s="33" t="s">
        <v>227</v>
      </c>
      <c r="C18" s="17" t="s">
        <v>6</v>
      </c>
      <c r="D18" s="35" t="s">
        <v>33</v>
      </c>
      <c r="E18" s="19">
        <f t="shared" ref="E18:J18" si="7">E19+E20+E21+E22</f>
        <v>0</v>
      </c>
      <c r="F18" s="19">
        <f t="shared" si="7"/>
        <v>0</v>
      </c>
      <c r="G18" s="19">
        <f t="shared" si="7"/>
        <v>0</v>
      </c>
      <c r="H18" s="19">
        <v>46634.8</v>
      </c>
      <c r="I18" s="19">
        <f t="shared" si="7"/>
        <v>0</v>
      </c>
      <c r="J18" s="19">
        <f t="shared" si="7"/>
        <v>0</v>
      </c>
      <c r="K18" s="19">
        <f t="shared" si="3"/>
        <v>46634.8</v>
      </c>
      <c r="L18" s="36" t="s">
        <v>22</v>
      </c>
      <c r="M18" s="36" t="s">
        <v>37</v>
      </c>
      <c r="N18" s="7"/>
      <c r="O18" s="7"/>
      <c r="P18" s="7"/>
      <c r="Q18" s="19">
        <f>Q19+Q20+Q21+Q22</f>
        <v>38754.14</v>
      </c>
      <c r="R18" s="7"/>
      <c r="S18" s="7"/>
    </row>
    <row r="19" spans="1:19" ht="18.75" customHeight="1">
      <c r="A19" s="50"/>
      <c r="B19" s="33"/>
      <c r="C19" s="17" t="s">
        <v>97</v>
      </c>
      <c r="D19" s="35"/>
      <c r="E19" s="19">
        <v>0</v>
      </c>
      <c r="F19" s="19">
        <v>0</v>
      </c>
      <c r="G19" s="19">
        <v>0</v>
      </c>
      <c r="H19" s="19">
        <v>37307.800000000003</v>
      </c>
      <c r="I19" s="19">
        <v>0</v>
      </c>
      <c r="J19" s="19">
        <v>0</v>
      </c>
      <c r="K19" s="19">
        <f t="shared" si="3"/>
        <v>37307.800000000003</v>
      </c>
      <c r="L19" s="36"/>
      <c r="M19" s="36"/>
      <c r="N19" s="7"/>
      <c r="O19" s="7"/>
      <c r="P19" s="7"/>
      <c r="Q19" s="19">
        <v>36816.43</v>
      </c>
      <c r="R19" s="7" t="s">
        <v>267</v>
      </c>
      <c r="S19" s="7"/>
    </row>
    <row r="20" spans="1:19" ht="22.5" customHeight="1">
      <c r="A20" s="50"/>
      <c r="B20" s="33"/>
      <c r="C20" s="17" t="s">
        <v>98</v>
      </c>
      <c r="D20" s="35"/>
      <c r="E20" s="19">
        <v>0</v>
      </c>
      <c r="F20" s="19">
        <v>0</v>
      </c>
      <c r="G20" s="19">
        <v>0</v>
      </c>
      <c r="H20" s="19">
        <v>1865.4</v>
      </c>
      <c r="I20" s="19">
        <v>0</v>
      </c>
      <c r="J20" s="19">
        <v>0</v>
      </c>
      <c r="K20" s="19">
        <f t="shared" si="3"/>
        <v>1865.4</v>
      </c>
      <c r="L20" s="36"/>
      <c r="M20" s="36"/>
      <c r="N20" s="7"/>
      <c r="O20" s="7"/>
      <c r="P20" s="7"/>
      <c r="Q20" s="19">
        <v>387.54</v>
      </c>
      <c r="R20" s="7"/>
      <c r="S20" s="7"/>
    </row>
    <row r="21" spans="1:19" ht="18.75" customHeight="1">
      <c r="A21" s="50"/>
      <c r="B21" s="33"/>
      <c r="C21" s="17" t="s">
        <v>99</v>
      </c>
      <c r="D21" s="35"/>
      <c r="E21" s="19">
        <v>0</v>
      </c>
      <c r="F21" s="19">
        <v>0</v>
      </c>
      <c r="G21" s="19">
        <v>0</v>
      </c>
      <c r="H21" s="19">
        <v>7461.6</v>
      </c>
      <c r="I21" s="19">
        <v>0</v>
      </c>
      <c r="J21" s="19">
        <v>0</v>
      </c>
      <c r="K21" s="19">
        <f t="shared" si="3"/>
        <v>7461.6</v>
      </c>
      <c r="L21" s="36"/>
      <c r="M21" s="36"/>
      <c r="N21" s="7"/>
      <c r="O21" s="7"/>
      <c r="P21" s="7"/>
      <c r="Q21" s="19">
        <v>1550.17</v>
      </c>
      <c r="R21" s="7"/>
      <c r="S21" s="7"/>
    </row>
    <row r="22" spans="1:19" ht="31.5" customHeight="1">
      <c r="A22" s="50"/>
      <c r="B22" s="33"/>
      <c r="C22" s="17" t="s">
        <v>100</v>
      </c>
      <c r="D22" s="35"/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f t="shared" si="3"/>
        <v>0</v>
      </c>
      <c r="L22" s="36"/>
      <c r="M22" s="36"/>
      <c r="N22" s="7"/>
      <c r="O22" s="7"/>
      <c r="P22" s="7"/>
      <c r="Q22" s="19">
        <v>0</v>
      </c>
      <c r="R22" s="7"/>
      <c r="S22" s="7"/>
    </row>
    <row r="23" spans="1:19">
      <c r="A23" s="37" t="s">
        <v>43</v>
      </c>
      <c r="B23" s="33" t="s">
        <v>185</v>
      </c>
      <c r="C23" s="17" t="s">
        <v>6</v>
      </c>
      <c r="D23" s="35" t="s">
        <v>33</v>
      </c>
      <c r="E23" s="19">
        <f t="shared" ref="E23:J23" si="8">E24+E25+E26+E27</f>
        <v>0</v>
      </c>
      <c r="F23" s="19">
        <f t="shared" si="8"/>
        <v>0</v>
      </c>
      <c r="G23" s="19">
        <f t="shared" si="8"/>
        <v>0</v>
      </c>
      <c r="H23" s="19">
        <f t="shared" si="8"/>
        <v>55384.99</v>
      </c>
      <c r="I23" s="19">
        <f t="shared" si="8"/>
        <v>55384.99</v>
      </c>
      <c r="J23" s="19">
        <f t="shared" si="8"/>
        <v>0</v>
      </c>
      <c r="K23" s="19">
        <f t="shared" si="3"/>
        <v>110769.98</v>
      </c>
      <c r="L23" s="36" t="s">
        <v>22</v>
      </c>
      <c r="M23" s="36" t="s">
        <v>37</v>
      </c>
      <c r="P23" s="7"/>
      <c r="Q23" s="7"/>
      <c r="R23" s="7"/>
      <c r="S23" s="7"/>
    </row>
    <row r="24" spans="1:19">
      <c r="A24" s="38"/>
      <c r="B24" s="33"/>
      <c r="C24" s="17" t="s">
        <v>97</v>
      </c>
      <c r="D24" s="35"/>
      <c r="E24" s="19">
        <v>0</v>
      </c>
      <c r="F24" s="19">
        <v>0</v>
      </c>
      <c r="G24" s="19">
        <v>0</v>
      </c>
      <c r="H24" s="19">
        <v>52615.74</v>
      </c>
      <c r="I24" s="19">
        <v>52615.74</v>
      </c>
      <c r="J24" s="19">
        <v>0</v>
      </c>
      <c r="K24" s="19">
        <f t="shared" si="3"/>
        <v>105231.48</v>
      </c>
      <c r="L24" s="36"/>
      <c r="M24" s="36"/>
      <c r="P24" s="7"/>
      <c r="Q24" s="7"/>
      <c r="R24" s="7"/>
      <c r="S24" s="7"/>
    </row>
    <row r="25" spans="1:19">
      <c r="A25" s="38"/>
      <c r="B25" s="33"/>
      <c r="C25" s="17" t="s">
        <v>98</v>
      </c>
      <c r="D25" s="35"/>
      <c r="E25" s="19">
        <v>0</v>
      </c>
      <c r="F25" s="19">
        <v>0</v>
      </c>
      <c r="G25" s="19">
        <v>0</v>
      </c>
      <c r="H25" s="19">
        <v>2215.4</v>
      </c>
      <c r="I25" s="19">
        <v>2215.4</v>
      </c>
      <c r="J25" s="19">
        <v>0</v>
      </c>
      <c r="K25" s="19">
        <f t="shared" si="3"/>
        <v>4430.8</v>
      </c>
      <c r="L25" s="36"/>
      <c r="M25" s="36"/>
      <c r="P25" s="7"/>
      <c r="Q25" s="7"/>
      <c r="R25" s="7"/>
      <c r="S25" s="7"/>
    </row>
    <row r="26" spans="1:19">
      <c r="A26" s="38"/>
      <c r="B26" s="33"/>
      <c r="C26" s="17" t="s">
        <v>99</v>
      </c>
      <c r="D26" s="35"/>
      <c r="E26" s="19">
        <v>0</v>
      </c>
      <c r="F26" s="19">
        <v>0</v>
      </c>
      <c r="G26" s="19">
        <v>0</v>
      </c>
      <c r="H26" s="19">
        <v>553.85</v>
      </c>
      <c r="I26" s="19">
        <v>553.85</v>
      </c>
      <c r="J26" s="19">
        <v>0</v>
      </c>
      <c r="K26" s="19">
        <f t="shared" si="3"/>
        <v>1107.7</v>
      </c>
      <c r="L26" s="36"/>
      <c r="M26" s="36"/>
      <c r="P26" s="7"/>
      <c r="Q26" s="7"/>
      <c r="R26" s="7"/>
      <c r="S26" s="7"/>
    </row>
    <row r="27" spans="1:19" ht="38.25" customHeight="1">
      <c r="A27" s="39"/>
      <c r="B27" s="33"/>
      <c r="C27" s="17" t="s">
        <v>100</v>
      </c>
      <c r="D27" s="35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f t="shared" si="3"/>
        <v>0</v>
      </c>
      <c r="L27" s="36"/>
      <c r="M27" s="36"/>
      <c r="P27" s="7"/>
      <c r="Q27" s="7"/>
      <c r="R27" s="7"/>
      <c r="S27" s="7"/>
    </row>
    <row r="28" spans="1:19">
      <c r="A28" s="37" t="s">
        <v>44</v>
      </c>
      <c r="B28" s="33" t="s">
        <v>105</v>
      </c>
      <c r="C28" s="17" t="s">
        <v>6</v>
      </c>
      <c r="D28" s="35" t="s">
        <v>33</v>
      </c>
      <c r="E28" s="19">
        <f t="shared" ref="E28:J28" si="9">E29+E30+E31+E32</f>
        <v>52884.72</v>
      </c>
      <c r="F28" s="19">
        <f t="shared" si="9"/>
        <v>0</v>
      </c>
      <c r="G28" s="19">
        <f t="shared" si="9"/>
        <v>0</v>
      </c>
      <c r="H28" s="19">
        <f t="shared" si="9"/>
        <v>0</v>
      </c>
      <c r="I28" s="19">
        <f t="shared" si="9"/>
        <v>0</v>
      </c>
      <c r="J28" s="19">
        <f t="shared" si="9"/>
        <v>0</v>
      </c>
      <c r="K28" s="19">
        <f t="shared" si="3"/>
        <v>52884.72</v>
      </c>
      <c r="L28" s="36" t="s">
        <v>22</v>
      </c>
      <c r="M28" s="36" t="s">
        <v>37</v>
      </c>
      <c r="P28" s="7"/>
      <c r="Q28" s="7"/>
      <c r="R28" s="7"/>
      <c r="S28" s="7"/>
    </row>
    <row r="29" spans="1:19">
      <c r="A29" s="38"/>
      <c r="B29" s="33"/>
      <c r="C29" s="17" t="s">
        <v>97</v>
      </c>
      <c r="D29" s="35"/>
      <c r="E29" s="19">
        <v>25632.9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f t="shared" si="3"/>
        <v>25632.9</v>
      </c>
      <c r="L29" s="36"/>
      <c r="M29" s="36"/>
      <c r="P29" s="7"/>
      <c r="Q29" s="7"/>
      <c r="R29" s="7"/>
      <c r="S29" s="7"/>
    </row>
    <row r="30" spans="1:19">
      <c r="A30" s="38"/>
      <c r="B30" s="33"/>
      <c r="C30" s="17" t="s">
        <v>98</v>
      </c>
      <c r="D30" s="35"/>
      <c r="E30" s="19">
        <v>269.82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f t="shared" si="3"/>
        <v>269.82</v>
      </c>
      <c r="L30" s="36"/>
      <c r="M30" s="36"/>
      <c r="P30" s="7"/>
      <c r="Q30" s="7"/>
      <c r="R30" s="7"/>
      <c r="S30" s="7"/>
    </row>
    <row r="31" spans="1:19">
      <c r="A31" s="38"/>
      <c r="B31" s="33"/>
      <c r="C31" s="17" t="s">
        <v>99</v>
      </c>
      <c r="D31" s="35"/>
      <c r="E31" s="19">
        <v>26982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f t="shared" si="3"/>
        <v>26982</v>
      </c>
      <c r="L31" s="36"/>
      <c r="M31" s="36"/>
      <c r="P31" s="7"/>
      <c r="Q31" s="7"/>
      <c r="R31" s="7"/>
      <c r="S31" s="7"/>
    </row>
    <row r="32" spans="1:19">
      <c r="A32" s="39"/>
      <c r="B32" s="33"/>
      <c r="C32" s="17" t="s">
        <v>100</v>
      </c>
      <c r="D32" s="35"/>
      <c r="E32" s="19">
        <v>0</v>
      </c>
      <c r="F32" s="19">
        <v>0</v>
      </c>
      <c r="G32" s="19">
        <f>SUM(A32:F32)</f>
        <v>0</v>
      </c>
      <c r="H32" s="19">
        <v>0</v>
      </c>
      <c r="I32" s="19">
        <v>0</v>
      </c>
      <c r="J32" s="19">
        <v>0</v>
      </c>
      <c r="K32" s="19">
        <f t="shared" si="3"/>
        <v>0</v>
      </c>
      <c r="L32" s="36"/>
      <c r="M32" s="36"/>
      <c r="P32" s="7"/>
      <c r="Q32" s="7"/>
      <c r="R32" s="7"/>
      <c r="S32" s="7"/>
    </row>
    <row r="33" spans="1:19" ht="20.25" customHeight="1">
      <c r="A33" s="50" t="s">
        <v>45</v>
      </c>
      <c r="B33" s="47" t="s">
        <v>228</v>
      </c>
      <c r="C33" s="17" t="s">
        <v>6</v>
      </c>
      <c r="D33" s="35" t="s">
        <v>33</v>
      </c>
      <c r="E33" s="19">
        <f t="shared" ref="E33:J33" si="10">E34+E35+E36+E37</f>
        <v>24221.288</v>
      </c>
      <c r="F33" s="19">
        <f t="shared" si="10"/>
        <v>0</v>
      </c>
      <c r="G33" s="19">
        <f t="shared" si="10"/>
        <v>0</v>
      </c>
      <c r="H33" s="19">
        <f t="shared" si="10"/>
        <v>0</v>
      </c>
      <c r="I33" s="19">
        <f t="shared" si="10"/>
        <v>0</v>
      </c>
      <c r="J33" s="19">
        <f t="shared" si="10"/>
        <v>0</v>
      </c>
      <c r="K33" s="19">
        <f t="shared" si="3"/>
        <v>24221.288</v>
      </c>
      <c r="L33" s="36" t="s">
        <v>22</v>
      </c>
      <c r="M33" s="36" t="s">
        <v>37</v>
      </c>
      <c r="P33" s="7"/>
      <c r="Q33" s="7"/>
      <c r="R33" s="7"/>
      <c r="S33" s="7"/>
    </row>
    <row r="34" spans="1:19" ht="17.25" customHeight="1">
      <c r="A34" s="50"/>
      <c r="B34" s="48"/>
      <c r="C34" s="17" t="s">
        <v>97</v>
      </c>
      <c r="D34" s="35"/>
      <c r="E34" s="19">
        <v>11739.91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f t="shared" si="3"/>
        <v>11739.91</v>
      </c>
      <c r="L34" s="36"/>
      <c r="M34" s="36"/>
      <c r="P34" s="7"/>
      <c r="Q34" s="7"/>
      <c r="R34" s="7"/>
      <c r="S34" s="7"/>
    </row>
    <row r="35" spans="1:19" ht="16.5" customHeight="1">
      <c r="A35" s="50"/>
      <c r="B35" s="48"/>
      <c r="C35" s="17" t="s">
        <v>98</v>
      </c>
      <c r="D35" s="35"/>
      <c r="E35" s="19">
        <v>123.578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f t="shared" si="3"/>
        <v>123.578</v>
      </c>
      <c r="L35" s="36"/>
      <c r="M35" s="36"/>
      <c r="P35" s="7"/>
      <c r="Q35" s="7"/>
      <c r="R35" s="7"/>
      <c r="S35" s="7"/>
    </row>
    <row r="36" spans="1:19" ht="15.75" customHeight="1">
      <c r="A36" s="50"/>
      <c r="B36" s="48"/>
      <c r="C36" s="17" t="s">
        <v>99</v>
      </c>
      <c r="D36" s="35"/>
      <c r="E36" s="19">
        <v>12357.8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f t="shared" si="3"/>
        <v>12357.8</v>
      </c>
      <c r="L36" s="36"/>
      <c r="M36" s="36"/>
      <c r="P36" s="7"/>
      <c r="Q36" s="7"/>
      <c r="R36" s="7"/>
      <c r="S36" s="7"/>
    </row>
    <row r="37" spans="1:19" ht="19.5" customHeight="1">
      <c r="A37" s="50"/>
      <c r="B37" s="49"/>
      <c r="C37" s="17" t="s">
        <v>100</v>
      </c>
      <c r="D37" s="35"/>
      <c r="E37" s="19">
        <v>0</v>
      </c>
      <c r="F37" s="19">
        <v>0</v>
      </c>
      <c r="G37" s="19">
        <f>SUM(A37:F37)</f>
        <v>0</v>
      </c>
      <c r="H37" s="19">
        <v>0</v>
      </c>
      <c r="I37" s="19">
        <v>0</v>
      </c>
      <c r="J37" s="19">
        <v>0</v>
      </c>
      <c r="K37" s="19">
        <f t="shared" si="3"/>
        <v>0</v>
      </c>
      <c r="L37" s="36"/>
      <c r="M37" s="36"/>
      <c r="P37" s="7"/>
      <c r="Q37" s="7"/>
      <c r="R37" s="7"/>
      <c r="S37" s="7"/>
    </row>
    <row r="38" spans="1:19">
      <c r="A38" s="50" t="s">
        <v>46</v>
      </c>
      <c r="B38" s="47" t="s">
        <v>273</v>
      </c>
      <c r="C38" s="17" t="s">
        <v>6</v>
      </c>
      <c r="D38" s="35" t="s">
        <v>33</v>
      </c>
      <c r="E38" s="19">
        <v>0</v>
      </c>
      <c r="F38" s="19">
        <f>F39+F40+F41+F42</f>
        <v>0</v>
      </c>
      <c r="G38" s="19">
        <f>G39+G40+G41+G42</f>
        <v>0</v>
      </c>
      <c r="H38" s="19">
        <v>36858.199999999997</v>
      </c>
      <c r="I38" s="19">
        <f>I39+I40+I41+I42</f>
        <v>0</v>
      </c>
      <c r="J38" s="19">
        <f>J39+J40+J41+J42</f>
        <v>0</v>
      </c>
      <c r="K38" s="19">
        <f t="shared" ref="K38:K52" si="11">SUM(E38:J38)</f>
        <v>36858.199999999997</v>
      </c>
      <c r="L38" s="36" t="s">
        <v>22</v>
      </c>
      <c r="M38" s="36" t="s">
        <v>37</v>
      </c>
    </row>
    <row r="39" spans="1:19">
      <c r="A39" s="50"/>
      <c r="B39" s="48"/>
      <c r="C39" s="17" t="s">
        <v>97</v>
      </c>
      <c r="D39" s="35"/>
      <c r="E39" s="19">
        <v>0</v>
      </c>
      <c r="F39" s="19">
        <v>0</v>
      </c>
      <c r="G39" s="19">
        <v>0</v>
      </c>
      <c r="H39" s="19">
        <v>29486.6</v>
      </c>
      <c r="I39" s="19">
        <v>0</v>
      </c>
      <c r="J39" s="19">
        <v>0</v>
      </c>
      <c r="K39" s="19">
        <f t="shared" si="11"/>
        <v>29486.6</v>
      </c>
      <c r="L39" s="36"/>
      <c r="M39" s="36"/>
    </row>
    <row r="40" spans="1:19">
      <c r="A40" s="50"/>
      <c r="B40" s="48"/>
      <c r="C40" s="17" t="s">
        <v>98</v>
      </c>
      <c r="D40" s="35"/>
      <c r="E40" s="19">
        <v>0</v>
      </c>
      <c r="F40" s="19">
        <v>0</v>
      </c>
      <c r="G40" s="19">
        <v>0</v>
      </c>
      <c r="H40" s="19">
        <v>1474.3</v>
      </c>
      <c r="I40" s="19">
        <v>0</v>
      </c>
      <c r="J40" s="19">
        <v>0</v>
      </c>
      <c r="K40" s="19">
        <f t="shared" si="11"/>
        <v>1474.3</v>
      </c>
      <c r="L40" s="36"/>
      <c r="M40" s="36"/>
    </row>
    <row r="41" spans="1:19">
      <c r="A41" s="50"/>
      <c r="B41" s="48"/>
      <c r="C41" s="17" t="s">
        <v>99</v>
      </c>
      <c r="D41" s="35"/>
      <c r="E41" s="19">
        <v>0</v>
      </c>
      <c r="F41" s="19">
        <v>0</v>
      </c>
      <c r="G41" s="19">
        <v>0</v>
      </c>
      <c r="H41" s="19">
        <v>5897.3</v>
      </c>
      <c r="I41" s="19">
        <v>0</v>
      </c>
      <c r="J41" s="19">
        <v>0</v>
      </c>
      <c r="K41" s="19">
        <f t="shared" si="11"/>
        <v>5897.3</v>
      </c>
      <c r="L41" s="36"/>
      <c r="M41" s="36"/>
    </row>
    <row r="42" spans="1:19" ht="35.25" customHeight="1">
      <c r="A42" s="50"/>
      <c r="B42" s="49"/>
      <c r="C42" s="17" t="s">
        <v>100</v>
      </c>
      <c r="D42" s="35"/>
      <c r="E42" s="19">
        <v>0</v>
      </c>
      <c r="F42" s="19">
        <v>0</v>
      </c>
      <c r="G42" s="19">
        <f>SUM(A42:F42)</f>
        <v>0</v>
      </c>
      <c r="H42" s="19">
        <v>0</v>
      </c>
      <c r="I42" s="19">
        <v>0</v>
      </c>
      <c r="J42" s="19">
        <v>0</v>
      </c>
      <c r="K42" s="19">
        <f t="shared" si="11"/>
        <v>0</v>
      </c>
      <c r="L42" s="36"/>
      <c r="M42" s="36"/>
    </row>
    <row r="43" spans="1:19">
      <c r="A43" s="50" t="s">
        <v>47</v>
      </c>
      <c r="B43" s="47" t="s">
        <v>229</v>
      </c>
      <c r="C43" s="17" t="s">
        <v>6</v>
      </c>
      <c r="D43" s="35" t="s">
        <v>33</v>
      </c>
      <c r="E43" s="19">
        <v>0</v>
      </c>
      <c r="F43" s="19">
        <f>F44+F45+F46+F47</f>
        <v>0</v>
      </c>
      <c r="G43" s="19">
        <f>G44+G45+G46+G47</f>
        <v>0</v>
      </c>
      <c r="H43" s="19">
        <v>120000</v>
      </c>
      <c r="I43" s="19">
        <f>I44+I45+I46+I47</f>
        <v>0</v>
      </c>
      <c r="J43" s="19">
        <f>J44+J45+J46+J47</f>
        <v>0</v>
      </c>
      <c r="K43" s="19">
        <f t="shared" si="11"/>
        <v>120000</v>
      </c>
      <c r="L43" s="36" t="s">
        <v>22</v>
      </c>
      <c r="M43" s="36" t="s">
        <v>37</v>
      </c>
    </row>
    <row r="44" spans="1:19">
      <c r="A44" s="50"/>
      <c r="B44" s="48"/>
      <c r="C44" s="17" t="s">
        <v>97</v>
      </c>
      <c r="D44" s="35"/>
      <c r="E44" s="19">
        <v>0</v>
      </c>
      <c r="F44" s="19">
        <v>0</v>
      </c>
      <c r="G44" s="19">
        <v>0</v>
      </c>
      <c r="H44" s="19">
        <v>96000</v>
      </c>
      <c r="I44" s="19">
        <v>0</v>
      </c>
      <c r="J44" s="19">
        <v>0</v>
      </c>
      <c r="K44" s="19">
        <f t="shared" si="11"/>
        <v>96000</v>
      </c>
      <c r="L44" s="36"/>
      <c r="M44" s="36"/>
    </row>
    <row r="45" spans="1:19">
      <c r="A45" s="50"/>
      <c r="B45" s="48"/>
      <c r="C45" s="17" t="s">
        <v>98</v>
      </c>
      <c r="D45" s="35"/>
      <c r="E45" s="19">
        <v>0</v>
      </c>
      <c r="F45" s="19">
        <v>0</v>
      </c>
      <c r="G45" s="19">
        <v>0</v>
      </c>
      <c r="H45" s="19">
        <v>4800</v>
      </c>
      <c r="I45" s="19">
        <v>0</v>
      </c>
      <c r="J45" s="19">
        <v>0</v>
      </c>
      <c r="K45" s="19">
        <f t="shared" si="11"/>
        <v>4800</v>
      </c>
      <c r="L45" s="36"/>
      <c r="M45" s="36"/>
    </row>
    <row r="46" spans="1:19">
      <c r="A46" s="50"/>
      <c r="B46" s="48"/>
      <c r="C46" s="17" t="s">
        <v>99</v>
      </c>
      <c r="D46" s="35"/>
      <c r="E46" s="19">
        <v>0</v>
      </c>
      <c r="F46" s="19">
        <v>0</v>
      </c>
      <c r="G46" s="19">
        <v>0</v>
      </c>
      <c r="H46" s="19">
        <v>19200</v>
      </c>
      <c r="I46" s="19">
        <v>0</v>
      </c>
      <c r="J46" s="19">
        <v>0</v>
      </c>
      <c r="K46" s="19">
        <f t="shared" si="11"/>
        <v>19200</v>
      </c>
      <c r="L46" s="36"/>
      <c r="M46" s="36"/>
    </row>
    <row r="47" spans="1:19">
      <c r="A47" s="50"/>
      <c r="B47" s="49"/>
      <c r="C47" s="17" t="s">
        <v>100</v>
      </c>
      <c r="D47" s="35"/>
      <c r="E47" s="19">
        <v>0</v>
      </c>
      <c r="F47" s="19">
        <v>0</v>
      </c>
      <c r="G47" s="19">
        <f>SUM(A47:F47)</f>
        <v>0</v>
      </c>
      <c r="H47" s="19">
        <v>0</v>
      </c>
      <c r="I47" s="19">
        <v>0</v>
      </c>
      <c r="J47" s="19">
        <v>0</v>
      </c>
      <c r="K47" s="19">
        <f t="shared" si="11"/>
        <v>0</v>
      </c>
      <c r="L47" s="36"/>
      <c r="M47" s="36"/>
    </row>
    <row r="48" spans="1:19">
      <c r="A48" s="50" t="s">
        <v>48</v>
      </c>
      <c r="B48" s="47" t="s">
        <v>187</v>
      </c>
      <c r="C48" s="17" t="s">
        <v>6</v>
      </c>
      <c r="D48" s="35" t="s">
        <v>33</v>
      </c>
      <c r="E48" s="19">
        <v>0</v>
      </c>
      <c r="F48" s="19">
        <f>F49+F50+F51+F52</f>
        <v>0</v>
      </c>
      <c r="G48" s="19">
        <f>G49+G50+G51+G52</f>
        <v>0</v>
      </c>
      <c r="H48" s="19">
        <v>100000</v>
      </c>
      <c r="I48" s="19">
        <f>I49+I50+I51+I52</f>
        <v>0</v>
      </c>
      <c r="J48" s="19">
        <f>J49+J50+J51+J52</f>
        <v>0</v>
      </c>
      <c r="K48" s="19">
        <f t="shared" si="11"/>
        <v>100000</v>
      </c>
      <c r="L48" s="36" t="s">
        <v>22</v>
      </c>
      <c r="M48" s="36" t="s">
        <v>37</v>
      </c>
    </row>
    <row r="49" spans="1:13">
      <c r="A49" s="50"/>
      <c r="B49" s="48"/>
      <c r="C49" s="17" t="s">
        <v>97</v>
      </c>
      <c r="D49" s="35"/>
      <c r="E49" s="19">
        <v>0</v>
      </c>
      <c r="F49" s="19">
        <v>0</v>
      </c>
      <c r="G49" s="19">
        <v>0</v>
      </c>
      <c r="H49" s="19">
        <v>80000</v>
      </c>
      <c r="I49" s="19">
        <v>0</v>
      </c>
      <c r="J49" s="19">
        <v>0</v>
      </c>
      <c r="K49" s="19">
        <f t="shared" si="11"/>
        <v>80000</v>
      </c>
      <c r="L49" s="36"/>
      <c r="M49" s="36"/>
    </row>
    <row r="50" spans="1:13">
      <c r="A50" s="50"/>
      <c r="B50" s="48"/>
      <c r="C50" s="17" t="s">
        <v>98</v>
      </c>
      <c r="D50" s="35"/>
      <c r="E50" s="19">
        <v>0</v>
      </c>
      <c r="F50" s="19">
        <v>0</v>
      </c>
      <c r="G50" s="19">
        <v>0</v>
      </c>
      <c r="H50" s="19">
        <v>4000</v>
      </c>
      <c r="I50" s="19">
        <v>0</v>
      </c>
      <c r="J50" s="19">
        <v>0</v>
      </c>
      <c r="K50" s="19">
        <f t="shared" si="11"/>
        <v>4000</v>
      </c>
      <c r="L50" s="36"/>
      <c r="M50" s="36"/>
    </row>
    <row r="51" spans="1:13">
      <c r="A51" s="50"/>
      <c r="B51" s="48"/>
      <c r="C51" s="17" t="s">
        <v>99</v>
      </c>
      <c r="D51" s="35"/>
      <c r="E51" s="19">
        <v>0</v>
      </c>
      <c r="F51" s="19">
        <v>0</v>
      </c>
      <c r="G51" s="19">
        <v>0</v>
      </c>
      <c r="H51" s="19">
        <v>16000</v>
      </c>
      <c r="I51" s="19">
        <v>0</v>
      </c>
      <c r="J51" s="19">
        <v>0</v>
      </c>
      <c r="K51" s="19">
        <f t="shared" si="11"/>
        <v>16000</v>
      </c>
      <c r="L51" s="36"/>
      <c r="M51" s="36"/>
    </row>
    <row r="52" spans="1:13">
      <c r="A52" s="50"/>
      <c r="B52" s="49"/>
      <c r="C52" s="17" t="s">
        <v>100</v>
      </c>
      <c r="D52" s="35"/>
      <c r="E52" s="19">
        <v>0</v>
      </c>
      <c r="F52" s="19">
        <v>0</v>
      </c>
      <c r="G52" s="19">
        <f>SUM(A52:F52)</f>
        <v>0</v>
      </c>
      <c r="H52" s="19">
        <v>0</v>
      </c>
      <c r="I52" s="19">
        <v>0</v>
      </c>
      <c r="J52" s="19">
        <v>0</v>
      </c>
      <c r="K52" s="19">
        <f t="shared" si="11"/>
        <v>0</v>
      </c>
      <c r="L52" s="36"/>
      <c r="M52" s="36"/>
    </row>
    <row r="53" spans="1:13">
      <c r="A53" s="50" t="s">
        <v>49</v>
      </c>
      <c r="B53" s="47" t="s">
        <v>192</v>
      </c>
      <c r="C53" s="17" t="s">
        <v>6</v>
      </c>
      <c r="D53" s="35" t="s">
        <v>33</v>
      </c>
      <c r="E53" s="19">
        <v>0</v>
      </c>
      <c r="F53" s="19">
        <f>F54+F55+F56+F57</f>
        <v>0</v>
      </c>
      <c r="G53" s="19">
        <f>G54+G55+G56+G57</f>
        <v>0</v>
      </c>
      <c r="H53" s="19">
        <v>90000</v>
      </c>
      <c r="I53" s="19">
        <f>I54+I55+I56+I57</f>
        <v>0</v>
      </c>
      <c r="J53" s="19">
        <f>J54+J55+J56+J57</f>
        <v>0</v>
      </c>
      <c r="K53" s="19">
        <f t="shared" ref="K53:K62" si="12">SUM(E53:J53)</f>
        <v>90000</v>
      </c>
      <c r="L53" s="36" t="s">
        <v>22</v>
      </c>
      <c r="M53" s="36" t="s">
        <v>37</v>
      </c>
    </row>
    <row r="54" spans="1:13">
      <c r="A54" s="50"/>
      <c r="B54" s="48"/>
      <c r="C54" s="17" t="s">
        <v>97</v>
      </c>
      <c r="D54" s="35"/>
      <c r="E54" s="19">
        <v>0</v>
      </c>
      <c r="F54" s="19">
        <v>0</v>
      </c>
      <c r="G54" s="19">
        <v>0</v>
      </c>
      <c r="H54" s="19">
        <v>72000</v>
      </c>
      <c r="I54" s="19">
        <v>0</v>
      </c>
      <c r="J54" s="19">
        <v>0</v>
      </c>
      <c r="K54" s="19">
        <f t="shared" si="12"/>
        <v>72000</v>
      </c>
      <c r="L54" s="36"/>
      <c r="M54" s="36"/>
    </row>
    <row r="55" spans="1:13">
      <c r="A55" s="50"/>
      <c r="B55" s="48"/>
      <c r="C55" s="17" t="s">
        <v>98</v>
      </c>
      <c r="D55" s="35"/>
      <c r="E55" s="19">
        <v>0</v>
      </c>
      <c r="F55" s="19">
        <v>0</v>
      </c>
      <c r="G55" s="19">
        <v>0</v>
      </c>
      <c r="H55" s="19">
        <v>3600</v>
      </c>
      <c r="I55" s="19">
        <v>0</v>
      </c>
      <c r="J55" s="19">
        <v>0</v>
      </c>
      <c r="K55" s="19">
        <f t="shared" si="12"/>
        <v>3600</v>
      </c>
      <c r="L55" s="36"/>
      <c r="M55" s="36"/>
    </row>
    <row r="56" spans="1:13">
      <c r="A56" s="50"/>
      <c r="B56" s="48"/>
      <c r="C56" s="17" t="s">
        <v>99</v>
      </c>
      <c r="D56" s="35"/>
      <c r="E56" s="19">
        <v>0</v>
      </c>
      <c r="F56" s="19">
        <v>0</v>
      </c>
      <c r="G56" s="19">
        <v>0</v>
      </c>
      <c r="H56" s="19">
        <v>14400</v>
      </c>
      <c r="I56" s="19">
        <v>0</v>
      </c>
      <c r="J56" s="19">
        <v>0</v>
      </c>
      <c r="K56" s="19">
        <f t="shared" si="12"/>
        <v>14400</v>
      </c>
      <c r="L56" s="36"/>
      <c r="M56" s="36"/>
    </row>
    <row r="57" spans="1:13">
      <c r="A57" s="50"/>
      <c r="B57" s="49"/>
      <c r="C57" s="17" t="s">
        <v>100</v>
      </c>
      <c r="D57" s="35"/>
      <c r="E57" s="19">
        <v>0</v>
      </c>
      <c r="F57" s="19">
        <v>0</v>
      </c>
      <c r="G57" s="19">
        <f>SUM(A57:F57)</f>
        <v>0</v>
      </c>
      <c r="H57" s="19">
        <v>0</v>
      </c>
      <c r="I57" s="19">
        <v>0</v>
      </c>
      <c r="J57" s="19">
        <v>0</v>
      </c>
      <c r="K57" s="19">
        <f t="shared" si="12"/>
        <v>0</v>
      </c>
      <c r="L57" s="36"/>
      <c r="M57" s="36"/>
    </row>
    <row r="58" spans="1:13">
      <c r="A58" s="50" t="s">
        <v>50</v>
      </c>
      <c r="B58" s="47" t="s">
        <v>191</v>
      </c>
      <c r="C58" s="17" t="s">
        <v>6</v>
      </c>
      <c r="D58" s="35" t="s">
        <v>33</v>
      </c>
      <c r="E58" s="19">
        <v>0</v>
      </c>
      <c r="F58" s="19">
        <f>F59+F60+F61+F62</f>
        <v>0</v>
      </c>
      <c r="G58" s="19">
        <f>G59+G60+G61+G62</f>
        <v>0</v>
      </c>
      <c r="H58" s="19">
        <v>61522.6</v>
      </c>
      <c r="I58" s="19">
        <f>I59+I60+I61+I62</f>
        <v>0</v>
      </c>
      <c r="J58" s="19">
        <f>J59+J60+J61+J62</f>
        <v>0</v>
      </c>
      <c r="K58" s="19">
        <f t="shared" si="12"/>
        <v>61522.6</v>
      </c>
      <c r="L58" s="36" t="s">
        <v>22</v>
      </c>
      <c r="M58" s="36" t="s">
        <v>37</v>
      </c>
    </row>
    <row r="59" spans="1:13">
      <c r="A59" s="50"/>
      <c r="B59" s="48"/>
      <c r="C59" s="17" t="s">
        <v>97</v>
      </c>
      <c r="D59" s="35"/>
      <c r="E59" s="19">
        <v>0</v>
      </c>
      <c r="F59" s="19">
        <v>0</v>
      </c>
      <c r="G59" s="19">
        <v>0</v>
      </c>
      <c r="H59" s="19">
        <v>49218.1</v>
      </c>
      <c r="I59" s="19">
        <v>0</v>
      </c>
      <c r="J59" s="19">
        <v>0</v>
      </c>
      <c r="K59" s="19">
        <f t="shared" si="12"/>
        <v>49218.1</v>
      </c>
      <c r="L59" s="36"/>
      <c r="M59" s="36"/>
    </row>
    <row r="60" spans="1:13">
      <c r="A60" s="50"/>
      <c r="B60" s="48"/>
      <c r="C60" s="17" t="s">
        <v>98</v>
      </c>
      <c r="D60" s="35"/>
      <c r="E60" s="19">
        <v>0</v>
      </c>
      <c r="F60" s="19">
        <v>0</v>
      </c>
      <c r="G60" s="19">
        <v>0</v>
      </c>
      <c r="H60" s="19">
        <v>2460.9</v>
      </c>
      <c r="I60" s="19">
        <v>0</v>
      </c>
      <c r="J60" s="19">
        <v>0</v>
      </c>
      <c r="K60" s="19">
        <f t="shared" si="12"/>
        <v>2460.9</v>
      </c>
      <c r="L60" s="36"/>
      <c r="M60" s="36"/>
    </row>
    <row r="61" spans="1:13">
      <c r="A61" s="50"/>
      <c r="B61" s="48"/>
      <c r="C61" s="17" t="s">
        <v>99</v>
      </c>
      <c r="D61" s="35"/>
      <c r="E61" s="19">
        <v>0</v>
      </c>
      <c r="F61" s="19">
        <v>0</v>
      </c>
      <c r="G61" s="19">
        <v>0</v>
      </c>
      <c r="H61" s="19">
        <v>9843.6</v>
      </c>
      <c r="I61" s="19">
        <v>0</v>
      </c>
      <c r="J61" s="19">
        <v>0</v>
      </c>
      <c r="K61" s="19">
        <f t="shared" si="12"/>
        <v>9843.6</v>
      </c>
      <c r="L61" s="36"/>
      <c r="M61" s="36"/>
    </row>
    <row r="62" spans="1:13">
      <c r="A62" s="50"/>
      <c r="B62" s="49"/>
      <c r="C62" s="17" t="s">
        <v>100</v>
      </c>
      <c r="D62" s="35"/>
      <c r="E62" s="19">
        <v>0</v>
      </c>
      <c r="F62" s="19">
        <v>0</v>
      </c>
      <c r="G62" s="19">
        <f>SUM(A62:F62)</f>
        <v>0</v>
      </c>
      <c r="H62" s="19">
        <v>0</v>
      </c>
      <c r="I62" s="19">
        <v>0</v>
      </c>
      <c r="J62" s="19">
        <v>0</v>
      </c>
      <c r="K62" s="19">
        <f t="shared" si="12"/>
        <v>0</v>
      </c>
      <c r="L62" s="36"/>
      <c r="M62" s="36"/>
    </row>
    <row r="63" spans="1:13">
      <c r="A63" s="50" t="s">
        <v>51</v>
      </c>
      <c r="B63" s="47" t="s">
        <v>190</v>
      </c>
      <c r="C63" s="17" t="s">
        <v>6</v>
      </c>
      <c r="D63" s="35" t="s">
        <v>33</v>
      </c>
      <c r="E63" s="19">
        <v>0</v>
      </c>
      <c r="F63" s="19">
        <f>F64+F65+F66+F67</f>
        <v>0</v>
      </c>
      <c r="G63" s="19">
        <f>G64+G65+G66+G67</f>
        <v>0</v>
      </c>
      <c r="H63" s="19">
        <v>125000</v>
      </c>
      <c r="I63" s="19">
        <v>125000</v>
      </c>
      <c r="J63" s="19">
        <f>J64+J65+J66+J67</f>
        <v>0</v>
      </c>
      <c r="K63" s="19">
        <f t="shared" ref="K63:K97" si="13">SUM(E63:J63)</f>
        <v>250000</v>
      </c>
      <c r="L63" s="36" t="s">
        <v>22</v>
      </c>
      <c r="M63" s="36" t="s">
        <v>37</v>
      </c>
    </row>
    <row r="64" spans="1:13">
      <c r="A64" s="50"/>
      <c r="B64" s="48"/>
      <c r="C64" s="17" t="s">
        <v>97</v>
      </c>
      <c r="D64" s="35"/>
      <c r="E64" s="19">
        <v>0</v>
      </c>
      <c r="F64" s="19">
        <v>0</v>
      </c>
      <c r="G64" s="19">
        <v>0</v>
      </c>
      <c r="H64" s="19">
        <v>100000</v>
      </c>
      <c r="I64" s="19">
        <v>100000</v>
      </c>
      <c r="J64" s="19">
        <v>0</v>
      </c>
      <c r="K64" s="19">
        <f t="shared" si="13"/>
        <v>200000</v>
      </c>
      <c r="L64" s="36"/>
      <c r="M64" s="36"/>
    </row>
    <row r="65" spans="1:13">
      <c r="A65" s="50"/>
      <c r="B65" s="48"/>
      <c r="C65" s="17" t="s">
        <v>98</v>
      </c>
      <c r="D65" s="35"/>
      <c r="E65" s="19">
        <v>0</v>
      </c>
      <c r="F65" s="19">
        <v>0</v>
      </c>
      <c r="G65" s="19">
        <v>0</v>
      </c>
      <c r="H65" s="19">
        <v>10000</v>
      </c>
      <c r="I65" s="19">
        <v>10000</v>
      </c>
      <c r="J65" s="19">
        <v>0</v>
      </c>
      <c r="K65" s="19">
        <f t="shared" si="13"/>
        <v>20000</v>
      </c>
      <c r="L65" s="36"/>
      <c r="M65" s="36"/>
    </row>
    <row r="66" spans="1:13">
      <c r="A66" s="50"/>
      <c r="B66" s="48"/>
      <c r="C66" s="17" t="s">
        <v>99</v>
      </c>
      <c r="D66" s="35"/>
      <c r="E66" s="19">
        <v>0</v>
      </c>
      <c r="F66" s="19">
        <v>0</v>
      </c>
      <c r="G66" s="19">
        <v>0</v>
      </c>
      <c r="H66" s="19">
        <v>15000</v>
      </c>
      <c r="I66" s="19">
        <v>15000</v>
      </c>
      <c r="J66" s="19">
        <v>0</v>
      </c>
      <c r="K66" s="19">
        <f t="shared" si="13"/>
        <v>30000</v>
      </c>
      <c r="L66" s="36"/>
      <c r="M66" s="36"/>
    </row>
    <row r="67" spans="1:13">
      <c r="A67" s="50"/>
      <c r="B67" s="49"/>
      <c r="C67" s="17" t="s">
        <v>100</v>
      </c>
      <c r="D67" s="35"/>
      <c r="E67" s="19">
        <v>0</v>
      </c>
      <c r="F67" s="19">
        <v>0</v>
      </c>
      <c r="G67" s="19">
        <f>SUM(A67:F67)</f>
        <v>0</v>
      </c>
      <c r="H67" s="19">
        <v>0</v>
      </c>
      <c r="I67" s="19">
        <v>0</v>
      </c>
      <c r="J67" s="19">
        <v>0</v>
      </c>
      <c r="K67" s="19">
        <f t="shared" si="13"/>
        <v>0</v>
      </c>
      <c r="L67" s="36"/>
      <c r="M67" s="36"/>
    </row>
    <row r="68" spans="1:13">
      <c r="A68" s="50" t="s">
        <v>52</v>
      </c>
      <c r="B68" s="47" t="s">
        <v>189</v>
      </c>
      <c r="C68" s="17" t="s">
        <v>6</v>
      </c>
      <c r="D68" s="35" t="s">
        <v>33</v>
      </c>
      <c r="E68" s="19">
        <v>0</v>
      </c>
      <c r="F68" s="19">
        <f>F69+F70+F71+F72</f>
        <v>0</v>
      </c>
      <c r="G68" s="19">
        <f>G69+G70+G71+G72</f>
        <v>0</v>
      </c>
      <c r="H68" s="19">
        <v>225000</v>
      </c>
      <c r="I68" s="19">
        <v>225000</v>
      </c>
      <c r="J68" s="19">
        <f>J69+J70+J71+J72</f>
        <v>0</v>
      </c>
      <c r="K68" s="19">
        <f t="shared" si="13"/>
        <v>450000</v>
      </c>
      <c r="L68" s="36" t="s">
        <v>22</v>
      </c>
      <c r="M68" s="36" t="s">
        <v>37</v>
      </c>
    </row>
    <row r="69" spans="1:13">
      <c r="A69" s="50"/>
      <c r="B69" s="48"/>
      <c r="C69" s="17" t="s">
        <v>97</v>
      </c>
      <c r="D69" s="35"/>
      <c r="E69" s="19">
        <v>0</v>
      </c>
      <c r="F69" s="19">
        <v>0</v>
      </c>
      <c r="G69" s="19">
        <v>0</v>
      </c>
      <c r="H69" s="19">
        <v>180000</v>
      </c>
      <c r="I69" s="19">
        <v>180000</v>
      </c>
      <c r="J69" s="19">
        <v>0</v>
      </c>
      <c r="K69" s="19">
        <f t="shared" si="13"/>
        <v>360000</v>
      </c>
      <c r="L69" s="36"/>
      <c r="M69" s="36"/>
    </row>
    <row r="70" spans="1:13">
      <c r="A70" s="50"/>
      <c r="B70" s="48"/>
      <c r="C70" s="17" t="s">
        <v>98</v>
      </c>
      <c r="D70" s="35"/>
      <c r="E70" s="19">
        <v>0</v>
      </c>
      <c r="F70" s="19">
        <v>0</v>
      </c>
      <c r="G70" s="19">
        <v>0</v>
      </c>
      <c r="H70" s="19">
        <v>20250</v>
      </c>
      <c r="I70" s="19">
        <v>20250</v>
      </c>
      <c r="J70" s="19">
        <v>0</v>
      </c>
      <c r="K70" s="19">
        <f t="shared" si="13"/>
        <v>40500</v>
      </c>
      <c r="L70" s="36"/>
      <c r="M70" s="36"/>
    </row>
    <row r="71" spans="1:13">
      <c r="A71" s="50"/>
      <c r="B71" s="48"/>
      <c r="C71" s="17" t="s">
        <v>99</v>
      </c>
      <c r="D71" s="35"/>
      <c r="E71" s="19">
        <v>0</v>
      </c>
      <c r="F71" s="19">
        <v>0</v>
      </c>
      <c r="G71" s="19">
        <v>0</v>
      </c>
      <c r="H71" s="19">
        <v>24750</v>
      </c>
      <c r="I71" s="19">
        <v>24750</v>
      </c>
      <c r="J71" s="19">
        <v>0</v>
      </c>
      <c r="K71" s="19">
        <f t="shared" si="13"/>
        <v>49500</v>
      </c>
      <c r="L71" s="36"/>
      <c r="M71" s="36"/>
    </row>
    <row r="72" spans="1:13">
      <c r="A72" s="50"/>
      <c r="B72" s="49"/>
      <c r="C72" s="17" t="s">
        <v>100</v>
      </c>
      <c r="D72" s="35"/>
      <c r="E72" s="19">
        <v>0</v>
      </c>
      <c r="F72" s="19">
        <v>0</v>
      </c>
      <c r="G72" s="19">
        <f>SUM(A72:F72)</f>
        <v>0</v>
      </c>
      <c r="H72" s="19">
        <v>0</v>
      </c>
      <c r="I72" s="19">
        <v>0</v>
      </c>
      <c r="J72" s="19">
        <v>0</v>
      </c>
      <c r="K72" s="19">
        <f t="shared" si="13"/>
        <v>0</v>
      </c>
      <c r="L72" s="36"/>
      <c r="M72" s="36"/>
    </row>
    <row r="73" spans="1:13">
      <c r="A73" s="50" t="s">
        <v>53</v>
      </c>
      <c r="B73" s="47" t="s">
        <v>188</v>
      </c>
      <c r="C73" s="17" t="s">
        <v>6</v>
      </c>
      <c r="D73" s="35" t="s">
        <v>33</v>
      </c>
      <c r="E73" s="19">
        <v>0</v>
      </c>
      <c r="F73" s="19">
        <v>399865.9</v>
      </c>
      <c r="G73" s="19">
        <v>999664.9</v>
      </c>
      <c r="H73" s="19">
        <v>599798.9</v>
      </c>
      <c r="I73" s="19">
        <f>I74+I75+I76+I77</f>
        <v>0</v>
      </c>
      <c r="J73" s="19">
        <f>J74+J75+J76+J77</f>
        <v>0</v>
      </c>
      <c r="K73" s="19">
        <f t="shared" si="13"/>
        <v>1999329.7000000002</v>
      </c>
      <c r="L73" s="36" t="s">
        <v>22</v>
      </c>
      <c r="M73" s="36" t="s">
        <v>37</v>
      </c>
    </row>
    <row r="74" spans="1:13">
      <c r="A74" s="50"/>
      <c r="B74" s="48"/>
      <c r="C74" s="17" t="s">
        <v>97</v>
      </c>
      <c r="D74" s="35"/>
      <c r="E74" s="19">
        <v>0</v>
      </c>
      <c r="F74" s="19">
        <v>319892.8</v>
      </c>
      <c r="G74" s="19">
        <v>357380</v>
      </c>
      <c r="H74" s="19">
        <v>239520</v>
      </c>
      <c r="I74" s="19">
        <v>0</v>
      </c>
      <c r="J74" s="19">
        <v>0</v>
      </c>
      <c r="K74" s="19">
        <f t="shared" si="13"/>
        <v>916792.8</v>
      </c>
      <c r="L74" s="36"/>
      <c r="M74" s="36"/>
    </row>
    <row r="75" spans="1:13">
      <c r="A75" s="50"/>
      <c r="B75" s="48"/>
      <c r="C75" s="17" t="s">
        <v>98</v>
      </c>
      <c r="D75" s="35"/>
      <c r="E75" s="19">
        <v>0</v>
      </c>
      <c r="F75" s="19">
        <v>63978.6</v>
      </c>
      <c r="G75" s="19">
        <v>513827.9</v>
      </c>
      <c r="H75" s="19">
        <v>288223.09999999998</v>
      </c>
      <c r="I75" s="19">
        <v>0</v>
      </c>
      <c r="J75" s="19">
        <v>0</v>
      </c>
      <c r="K75" s="19">
        <f t="shared" si="13"/>
        <v>866029.6</v>
      </c>
      <c r="L75" s="36"/>
      <c r="M75" s="36"/>
    </row>
    <row r="76" spans="1:13">
      <c r="A76" s="50"/>
      <c r="B76" s="48"/>
      <c r="C76" s="17" t="s">
        <v>99</v>
      </c>
      <c r="D76" s="35"/>
      <c r="E76" s="19">
        <v>0</v>
      </c>
      <c r="F76" s="19">
        <v>15994.6</v>
      </c>
      <c r="G76" s="19">
        <v>128457</v>
      </c>
      <c r="H76" s="19">
        <v>72055.8</v>
      </c>
      <c r="I76" s="19">
        <v>0</v>
      </c>
      <c r="J76" s="19">
        <v>0</v>
      </c>
      <c r="K76" s="19">
        <f t="shared" si="13"/>
        <v>216507.40000000002</v>
      </c>
      <c r="L76" s="36"/>
      <c r="M76" s="36"/>
    </row>
    <row r="77" spans="1:13">
      <c r="A77" s="50"/>
      <c r="B77" s="49"/>
      <c r="C77" s="17" t="s">
        <v>100</v>
      </c>
      <c r="D77" s="35"/>
      <c r="E77" s="19">
        <v>0</v>
      </c>
      <c r="F77" s="19">
        <v>0</v>
      </c>
      <c r="G77" s="19">
        <f>SUM(A77:F77)</f>
        <v>0</v>
      </c>
      <c r="H77" s="19">
        <v>0</v>
      </c>
      <c r="I77" s="19">
        <v>0</v>
      </c>
      <c r="J77" s="19">
        <v>0</v>
      </c>
      <c r="K77" s="19">
        <f t="shared" si="13"/>
        <v>0</v>
      </c>
      <c r="L77" s="36"/>
      <c r="M77" s="36"/>
    </row>
    <row r="78" spans="1:13">
      <c r="A78" s="50" t="s">
        <v>54</v>
      </c>
      <c r="B78" s="47" t="s">
        <v>231</v>
      </c>
      <c r="C78" s="17" t="s">
        <v>6</v>
      </c>
      <c r="D78" s="35" t="s">
        <v>33</v>
      </c>
      <c r="E78" s="19">
        <v>0</v>
      </c>
      <c r="F78" s="19">
        <f>F79+F80+F81+F82</f>
        <v>0</v>
      </c>
      <c r="G78" s="19">
        <f>G79+G80+G81+G82</f>
        <v>0</v>
      </c>
      <c r="H78" s="19">
        <v>31107.9</v>
      </c>
      <c r="I78" s="19">
        <f>I79+I80+I81+I82</f>
        <v>0</v>
      </c>
      <c r="J78" s="19">
        <f>J79+J80+J81+J82</f>
        <v>0</v>
      </c>
      <c r="K78" s="19">
        <f t="shared" si="13"/>
        <v>31107.9</v>
      </c>
      <c r="L78" s="36" t="s">
        <v>22</v>
      </c>
      <c r="M78" s="36" t="s">
        <v>37</v>
      </c>
    </row>
    <row r="79" spans="1:13">
      <c r="A79" s="50"/>
      <c r="B79" s="48"/>
      <c r="C79" s="17" t="s">
        <v>97</v>
      </c>
      <c r="D79" s="35"/>
      <c r="E79" s="19">
        <v>0</v>
      </c>
      <c r="F79" s="19">
        <v>0</v>
      </c>
      <c r="G79" s="19">
        <v>0</v>
      </c>
      <c r="H79" s="19">
        <v>24886.3</v>
      </c>
      <c r="I79" s="19">
        <v>0</v>
      </c>
      <c r="J79" s="19">
        <v>0</v>
      </c>
      <c r="K79" s="19">
        <f t="shared" si="13"/>
        <v>24886.3</v>
      </c>
      <c r="L79" s="36"/>
      <c r="M79" s="36"/>
    </row>
    <row r="80" spans="1:13">
      <c r="A80" s="50"/>
      <c r="B80" s="48"/>
      <c r="C80" s="17" t="s">
        <v>98</v>
      </c>
      <c r="D80" s="35"/>
      <c r="E80" s="19">
        <v>0</v>
      </c>
      <c r="F80" s="19">
        <v>0</v>
      </c>
      <c r="G80" s="19">
        <v>0</v>
      </c>
      <c r="H80" s="19">
        <v>1244.3</v>
      </c>
      <c r="I80" s="19">
        <v>0</v>
      </c>
      <c r="J80" s="19">
        <v>0</v>
      </c>
      <c r="K80" s="19">
        <f t="shared" si="13"/>
        <v>1244.3</v>
      </c>
      <c r="L80" s="36"/>
      <c r="M80" s="36"/>
    </row>
    <row r="81" spans="1:13">
      <c r="A81" s="50"/>
      <c r="B81" s="48"/>
      <c r="C81" s="17" t="s">
        <v>99</v>
      </c>
      <c r="D81" s="35"/>
      <c r="E81" s="19">
        <v>0</v>
      </c>
      <c r="F81" s="19">
        <v>0</v>
      </c>
      <c r="G81" s="19">
        <v>0</v>
      </c>
      <c r="H81" s="19">
        <v>4977.3</v>
      </c>
      <c r="I81" s="19">
        <v>0</v>
      </c>
      <c r="J81" s="19">
        <v>0</v>
      </c>
      <c r="K81" s="19">
        <f t="shared" si="13"/>
        <v>4977.3</v>
      </c>
      <c r="L81" s="36"/>
      <c r="M81" s="36"/>
    </row>
    <row r="82" spans="1:13" ht="21" customHeight="1">
      <c r="A82" s="50"/>
      <c r="B82" s="49"/>
      <c r="C82" s="17" t="s">
        <v>100</v>
      </c>
      <c r="D82" s="35"/>
      <c r="E82" s="19">
        <v>0</v>
      </c>
      <c r="F82" s="19">
        <v>0</v>
      </c>
      <c r="G82" s="19">
        <f>SUM(A82:F82)</f>
        <v>0</v>
      </c>
      <c r="H82" s="19">
        <v>0</v>
      </c>
      <c r="I82" s="19">
        <v>0</v>
      </c>
      <c r="J82" s="19">
        <v>0</v>
      </c>
      <c r="K82" s="19">
        <f t="shared" si="13"/>
        <v>0</v>
      </c>
      <c r="L82" s="36"/>
      <c r="M82" s="36"/>
    </row>
    <row r="83" spans="1:13">
      <c r="A83" s="50" t="s">
        <v>55</v>
      </c>
      <c r="B83" s="47" t="s">
        <v>230</v>
      </c>
      <c r="C83" s="17" t="s">
        <v>6</v>
      </c>
      <c r="D83" s="35" t="s">
        <v>33</v>
      </c>
      <c r="E83" s="19">
        <v>0</v>
      </c>
      <c r="F83" s="19">
        <f>F84+F85+F86+F87</f>
        <v>0</v>
      </c>
      <c r="G83" s="19">
        <f>G84+G85+G86+G87</f>
        <v>0</v>
      </c>
      <c r="H83" s="19">
        <v>90798</v>
      </c>
      <c r="I83" s="19">
        <v>95065.5</v>
      </c>
      <c r="J83" s="19">
        <f>J84+J85+J86+J87</f>
        <v>0</v>
      </c>
      <c r="K83" s="19">
        <f t="shared" si="13"/>
        <v>185863.5</v>
      </c>
      <c r="L83" s="36" t="s">
        <v>22</v>
      </c>
      <c r="M83" s="36" t="s">
        <v>37</v>
      </c>
    </row>
    <row r="84" spans="1:13">
      <c r="A84" s="50"/>
      <c r="B84" s="48"/>
      <c r="C84" s="17" t="s">
        <v>97</v>
      </c>
      <c r="D84" s="35"/>
      <c r="E84" s="19">
        <v>0</v>
      </c>
      <c r="F84" s="19">
        <v>0</v>
      </c>
      <c r="G84" s="19">
        <v>0</v>
      </c>
      <c r="H84" s="19">
        <v>72638.399999999994</v>
      </c>
      <c r="I84" s="19">
        <v>46052.4</v>
      </c>
      <c r="J84" s="19">
        <v>0</v>
      </c>
      <c r="K84" s="19">
        <f t="shared" si="13"/>
        <v>118690.79999999999</v>
      </c>
      <c r="L84" s="36"/>
      <c r="M84" s="36"/>
    </row>
    <row r="85" spans="1:13">
      <c r="A85" s="50"/>
      <c r="B85" s="48"/>
      <c r="C85" s="17" t="s">
        <v>98</v>
      </c>
      <c r="D85" s="35"/>
      <c r="E85" s="19">
        <v>0</v>
      </c>
      <c r="F85" s="19">
        <v>0</v>
      </c>
      <c r="G85" s="19">
        <v>0</v>
      </c>
      <c r="H85" s="19">
        <v>9987.7999999999993</v>
      </c>
      <c r="I85" s="19">
        <v>10457.200000000001</v>
      </c>
      <c r="J85" s="19">
        <v>0</v>
      </c>
      <c r="K85" s="19">
        <f t="shared" si="13"/>
        <v>20445</v>
      </c>
      <c r="L85" s="36"/>
      <c r="M85" s="36"/>
    </row>
    <row r="86" spans="1:13">
      <c r="A86" s="50"/>
      <c r="B86" s="48"/>
      <c r="C86" s="17" t="s">
        <v>99</v>
      </c>
      <c r="D86" s="35"/>
      <c r="E86" s="19">
        <v>0</v>
      </c>
      <c r="F86" s="19">
        <v>0</v>
      </c>
      <c r="G86" s="19">
        <v>0</v>
      </c>
      <c r="H86" s="19">
        <v>8171.8</v>
      </c>
      <c r="I86" s="19">
        <v>8555.9</v>
      </c>
      <c r="J86" s="19">
        <v>0</v>
      </c>
      <c r="K86" s="19">
        <f t="shared" si="13"/>
        <v>16727.7</v>
      </c>
      <c r="L86" s="36"/>
      <c r="M86" s="36"/>
    </row>
    <row r="87" spans="1:13">
      <c r="A87" s="50"/>
      <c r="B87" s="49"/>
      <c r="C87" s="17" t="s">
        <v>100</v>
      </c>
      <c r="D87" s="35"/>
      <c r="E87" s="19">
        <v>0</v>
      </c>
      <c r="F87" s="19">
        <v>0</v>
      </c>
      <c r="G87" s="19">
        <f>SUM(A87:F87)</f>
        <v>0</v>
      </c>
      <c r="H87" s="19">
        <v>0</v>
      </c>
      <c r="I87" s="19">
        <v>0</v>
      </c>
      <c r="J87" s="19">
        <v>0</v>
      </c>
      <c r="K87" s="19">
        <f t="shared" si="13"/>
        <v>0</v>
      </c>
      <c r="L87" s="36"/>
      <c r="M87" s="36"/>
    </row>
    <row r="88" spans="1:13">
      <c r="A88" s="50" t="s">
        <v>56</v>
      </c>
      <c r="B88" s="47" t="s">
        <v>193</v>
      </c>
      <c r="C88" s="17" t="s">
        <v>6</v>
      </c>
      <c r="D88" s="35" t="s">
        <v>33</v>
      </c>
      <c r="E88" s="19">
        <v>0</v>
      </c>
      <c r="F88" s="19">
        <f>F89+F90+F91+F92</f>
        <v>0</v>
      </c>
      <c r="G88" s="19">
        <f>G89+G90+G91+G92</f>
        <v>0</v>
      </c>
      <c r="H88" s="19">
        <v>124470.39999999999</v>
      </c>
      <c r="I88" s="19">
        <f>I89+I90+I91+I92</f>
        <v>0</v>
      </c>
      <c r="J88" s="19">
        <f>J89+J90+J91+J92</f>
        <v>0</v>
      </c>
      <c r="K88" s="19">
        <f t="shared" si="13"/>
        <v>124470.39999999999</v>
      </c>
      <c r="L88" s="36" t="s">
        <v>22</v>
      </c>
      <c r="M88" s="36" t="s">
        <v>37</v>
      </c>
    </row>
    <row r="89" spans="1:13">
      <c r="A89" s="50"/>
      <c r="B89" s="48"/>
      <c r="C89" s="17" t="s">
        <v>97</v>
      </c>
      <c r="D89" s="35"/>
      <c r="E89" s="19">
        <v>0</v>
      </c>
      <c r="F89" s="19">
        <v>0</v>
      </c>
      <c r="G89" s="19">
        <v>0</v>
      </c>
      <c r="H89" s="19">
        <v>99576.3</v>
      </c>
      <c r="I89" s="19">
        <v>0</v>
      </c>
      <c r="J89" s="19">
        <v>0</v>
      </c>
      <c r="K89" s="19">
        <f t="shared" si="13"/>
        <v>99576.3</v>
      </c>
      <c r="L89" s="36"/>
      <c r="M89" s="36"/>
    </row>
    <row r="90" spans="1:13">
      <c r="A90" s="50"/>
      <c r="B90" s="48"/>
      <c r="C90" s="17" t="s">
        <v>98</v>
      </c>
      <c r="D90" s="35"/>
      <c r="E90" s="19">
        <v>0</v>
      </c>
      <c r="F90" s="19">
        <v>0</v>
      </c>
      <c r="G90" s="19">
        <v>0</v>
      </c>
      <c r="H90" s="19">
        <v>13691.7</v>
      </c>
      <c r="I90" s="19">
        <v>0</v>
      </c>
      <c r="J90" s="19">
        <v>0</v>
      </c>
      <c r="K90" s="19">
        <f t="shared" si="13"/>
        <v>13691.7</v>
      </c>
      <c r="L90" s="36"/>
      <c r="M90" s="36"/>
    </row>
    <row r="91" spans="1:13">
      <c r="A91" s="50"/>
      <c r="B91" s="48"/>
      <c r="C91" s="17" t="s">
        <v>99</v>
      </c>
      <c r="D91" s="35"/>
      <c r="E91" s="19">
        <v>0</v>
      </c>
      <c r="F91" s="19">
        <v>0</v>
      </c>
      <c r="G91" s="19">
        <v>0</v>
      </c>
      <c r="H91" s="19">
        <v>11202.3</v>
      </c>
      <c r="I91" s="19">
        <v>0</v>
      </c>
      <c r="J91" s="19">
        <v>0</v>
      </c>
      <c r="K91" s="19">
        <f t="shared" si="13"/>
        <v>11202.3</v>
      </c>
      <c r="L91" s="36"/>
      <c r="M91" s="36"/>
    </row>
    <row r="92" spans="1:13" ht="15.75" customHeight="1">
      <c r="A92" s="50"/>
      <c r="B92" s="49"/>
      <c r="C92" s="17" t="s">
        <v>100</v>
      </c>
      <c r="D92" s="35"/>
      <c r="E92" s="19">
        <v>0</v>
      </c>
      <c r="F92" s="19">
        <v>0</v>
      </c>
      <c r="G92" s="19">
        <f>SUM(A92:F92)</f>
        <v>0</v>
      </c>
      <c r="H92" s="19">
        <v>0</v>
      </c>
      <c r="I92" s="19">
        <v>0</v>
      </c>
      <c r="J92" s="19">
        <v>0</v>
      </c>
      <c r="K92" s="19">
        <f t="shared" si="13"/>
        <v>0</v>
      </c>
      <c r="L92" s="36"/>
      <c r="M92" s="36"/>
    </row>
    <row r="93" spans="1:13">
      <c r="A93" s="50" t="s">
        <v>75</v>
      </c>
      <c r="B93" s="47" t="s">
        <v>194</v>
      </c>
      <c r="C93" s="17" t="s">
        <v>6</v>
      </c>
      <c r="D93" s="35" t="s">
        <v>33</v>
      </c>
      <c r="E93" s="19">
        <v>0</v>
      </c>
      <c r="F93" s="19">
        <f>F94+F95+F96+F97</f>
        <v>0</v>
      </c>
      <c r="G93" s="19">
        <f>G94+G95+G96+G97</f>
        <v>0</v>
      </c>
      <c r="H93" s="19">
        <v>364607.2</v>
      </c>
      <c r="I93" s="19">
        <f>I94+I95+I96+I97</f>
        <v>0</v>
      </c>
      <c r="J93" s="19">
        <f>J94+J95+J96+J97</f>
        <v>0</v>
      </c>
      <c r="K93" s="19">
        <f t="shared" si="13"/>
        <v>364607.2</v>
      </c>
      <c r="L93" s="36" t="s">
        <v>22</v>
      </c>
      <c r="M93" s="36" t="s">
        <v>37</v>
      </c>
    </row>
    <row r="94" spans="1:13">
      <c r="A94" s="50"/>
      <c r="B94" s="48"/>
      <c r="C94" s="17" t="s">
        <v>97</v>
      </c>
      <c r="D94" s="35"/>
      <c r="E94" s="19">
        <v>0</v>
      </c>
      <c r="F94" s="19">
        <v>0</v>
      </c>
      <c r="G94" s="19">
        <v>0</v>
      </c>
      <c r="H94" s="19">
        <v>291685.8</v>
      </c>
      <c r="I94" s="19">
        <v>0</v>
      </c>
      <c r="J94" s="19">
        <v>0</v>
      </c>
      <c r="K94" s="19">
        <f t="shared" si="13"/>
        <v>291685.8</v>
      </c>
      <c r="L94" s="36"/>
      <c r="M94" s="36"/>
    </row>
    <row r="95" spans="1:13">
      <c r="A95" s="50"/>
      <c r="B95" s="48"/>
      <c r="C95" s="17" t="s">
        <v>98</v>
      </c>
      <c r="D95" s="35"/>
      <c r="E95" s="19">
        <v>0</v>
      </c>
      <c r="F95" s="19">
        <v>0</v>
      </c>
      <c r="G95" s="19">
        <v>0</v>
      </c>
      <c r="H95" s="19">
        <v>40106.800000000003</v>
      </c>
      <c r="I95" s="19">
        <v>0</v>
      </c>
      <c r="J95" s="19">
        <v>0</v>
      </c>
      <c r="K95" s="19">
        <f t="shared" si="13"/>
        <v>40106.800000000003</v>
      </c>
      <c r="L95" s="36"/>
      <c r="M95" s="36"/>
    </row>
    <row r="96" spans="1:13">
      <c r="A96" s="50"/>
      <c r="B96" s="48"/>
      <c r="C96" s="17" t="s">
        <v>99</v>
      </c>
      <c r="D96" s="35"/>
      <c r="E96" s="19">
        <v>0</v>
      </c>
      <c r="F96" s="19">
        <v>0</v>
      </c>
      <c r="G96" s="19">
        <v>0</v>
      </c>
      <c r="H96" s="19">
        <v>32814.6</v>
      </c>
      <c r="I96" s="19">
        <v>0</v>
      </c>
      <c r="J96" s="19">
        <v>0</v>
      </c>
      <c r="K96" s="19">
        <f t="shared" si="13"/>
        <v>32814.6</v>
      </c>
      <c r="L96" s="36"/>
      <c r="M96" s="36"/>
    </row>
    <row r="97" spans="1:13">
      <c r="A97" s="50"/>
      <c r="B97" s="49"/>
      <c r="C97" s="17" t="s">
        <v>100</v>
      </c>
      <c r="D97" s="35"/>
      <c r="E97" s="19">
        <v>0</v>
      </c>
      <c r="F97" s="19">
        <v>0</v>
      </c>
      <c r="G97" s="19">
        <f>SUM(A97:F97)</f>
        <v>0</v>
      </c>
      <c r="H97" s="19">
        <v>0</v>
      </c>
      <c r="I97" s="19">
        <v>0</v>
      </c>
      <c r="J97" s="19">
        <v>0</v>
      </c>
      <c r="K97" s="19">
        <f t="shared" si="13"/>
        <v>0</v>
      </c>
      <c r="L97" s="36"/>
      <c r="M97" s="36"/>
    </row>
    <row r="98" spans="1:13">
      <c r="A98" s="50" t="s">
        <v>91</v>
      </c>
      <c r="B98" s="47" t="s">
        <v>35</v>
      </c>
      <c r="C98" s="17" t="s">
        <v>6</v>
      </c>
      <c r="D98" s="35" t="s">
        <v>33</v>
      </c>
      <c r="E98" s="19">
        <v>0</v>
      </c>
      <c r="F98" s="19">
        <f>F99+F100+F101+F102</f>
        <v>0</v>
      </c>
      <c r="G98" s="19">
        <f>G99+G100+G101+G102</f>
        <v>0</v>
      </c>
      <c r="H98" s="19">
        <v>62412.6</v>
      </c>
      <c r="I98" s="19">
        <f>I99+I100+I101+I102</f>
        <v>0</v>
      </c>
      <c r="J98" s="19">
        <f>J99+J100+J101+J102</f>
        <v>0</v>
      </c>
      <c r="K98" s="19">
        <f t="shared" ref="K98:K107" si="14">SUM(E98:J98)</f>
        <v>62412.6</v>
      </c>
      <c r="L98" s="36" t="s">
        <v>22</v>
      </c>
      <c r="M98" s="36" t="s">
        <v>37</v>
      </c>
    </row>
    <row r="99" spans="1:13">
      <c r="A99" s="50"/>
      <c r="B99" s="48"/>
      <c r="C99" s="17" t="s">
        <v>97</v>
      </c>
      <c r="D99" s="35"/>
      <c r="E99" s="19">
        <v>0</v>
      </c>
      <c r="F99" s="19">
        <v>0</v>
      </c>
      <c r="G99" s="19">
        <v>0</v>
      </c>
      <c r="H99" s="19">
        <v>49930</v>
      </c>
      <c r="I99" s="19">
        <v>0</v>
      </c>
      <c r="J99" s="19">
        <v>0</v>
      </c>
      <c r="K99" s="19">
        <f t="shared" si="14"/>
        <v>49930</v>
      </c>
      <c r="L99" s="36"/>
      <c r="M99" s="36"/>
    </row>
    <row r="100" spans="1:13">
      <c r="A100" s="50"/>
      <c r="B100" s="48"/>
      <c r="C100" s="17" t="s">
        <v>98</v>
      </c>
      <c r="D100" s="35"/>
      <c r="E100" s="19">
        <v>0</v>
      </c>
      <c r="F100" s="19">
        <v>0</v>
      </c>
      <c r="G100" s="19">
        <v>0</v>
      </c>
      <c r="H100" s="19">
        <v>6865.4</v>
      </c>
      <c r="I100" s="19">
        <v>0</v>
      </c>
      <c r="J100" s="19">
        <v>0</v>
      </c>
      <c r="K100" s="19">
        <f t="shared" si="14"/>
        <v>6865.4</v>
      </c>
      <c r="L100" s="36"/>
      <c r="M100" s="36"/>
    </row>
    <row r="101" spans="1:13">
      <c r="A101" s="50"/>
      <c r="B101" s="48"/>
      <c r="C101" s="17" t="s">
        <v>99</v>
      </c>
      <c r="D101" s="35"/>
      <c r="E101" s="19">
        <v>0</v>
      </c>
      <c r="F101" s="19">
        <v>0</v>
      </c>
      <c r="G101" s="19">
        <v>0</v>
      </c>
      <c r="H101" s="19">
        <v>5617.2</v>
      </c>
      <c r="I101" s="19">
        <v>0</v>
      </c>
      <c r="J101" s="19">
        <v>0</v>
      </c>
      <c r="K101" s="19">
        <f t="shared" si="14"/>
        <v>5617.2</v>
      </c>
      <c r="L101" s="36"/>
      <c r="M101" s="36"/>
    </row>
    <row r="102" spans="1:13">
      <c r="A102" s="50"/>
      <c r="B102" s="49"/>
      <c r="C102" s="17" t="s">
        <v>100</v>
      </c>
      <c r="D102" s="35"/>
      <c r="E102" s="19">
        <v>0</v>
      </c>
      <c r="F102" s="19">
        <v>0</v>
      </c>
      <c r="G102" s="19">
        <f>SUM(A102:F102)</f>
        <v>0</v>
      </c>
      <c r="H102" s="19">
        <v>0</v>
      </c>
      <c r="I102" s="19">
        <v>0</v>
      </c>
      <c r="J102" s="19">
        <v>0</v>
      </c>
      <c r="K102" s="19">
        <f t="shared" si="14"/>
        <v>0</v>
      </c>
      <c r="L102" s="36"/>
      <c r="M102" s="36"/>
    </row>
    <row r="103" spans="1:13">
      <c r="A103" s="50" t="s">
        <v>92</v>
      </c>
      <c r="B103" s="47" t="s">
        <v>232</v>
      </c>
      <c r="C103" s="17" t="s">
        <v>6</v>
      </c>
      <c r="D103" s="35" t="s">
        <v>33</v>
      </c>
      <c r="E103" s="19">
        <v>0</v>
      </c>
      <c r="F103" s="19">
        <f>F104+F105+F106+F107</f>
        <v>0</v>
      </c>
      <c r="G103" s="19">
        <f>G104+G105+G106+G107</f>
        <v>0</v>
      </c>
      <c r="H103" s="19">
        <v>54310.400000000001</v>
      </c>
      <c r="I103" s="19">
        <f>I104+I105+I106+I107</f>
        <v>0</v>
      </c>
      <c r="J103" s="19">
        <f>J104+J105+J106+J107</f>
        <v>0</v>
      </c>
      <c r="K103" s="19">
        <f t="shared" si="14"/>
        <v>54310.400000000001</v>
      </c>
      <c r="L103" s="36" t="s">
        <v>22</v>
      </c>
      <c r="M103" s="36" t="s">
        <v>37</v>
      </c>
    </row>
    <row r="104" spans="1:13">
      <c r="A104" s="50"/>
      <c r="B104" s="48"/>
      <c r="C104" s="17" t="s">
        <v>97</v>
      </c>
      <c r="D104" s="35"/>
      <c r="E104" s="19">
        <v>0</v>
      </c>
      <c r="F104" s="19">
        <v>0</v>
      </c>
      <c r="G104" s="19">
        <v>0</v>
      </c>
      <c r="H104" s="19">
        <v>53767.3</v>
      </c>
      <c r="I104" s="19">
        <v>0</v>
      </c>
      <c r="J104" s="19">
        <v>0</v>
      </c>
      <c r="K104" s="19">
        <f t="shared" si="14"/>
        <v>53767.3</v>
      </c>
      <c r="L104" s="36"/>
      <c r="M104" s="36"/>
    </row>
    <row r="105" spans="1:13">
      <c r="A105" s="50"/>
      <c r="B105" s="48"/>
      <c r="C105" s="17" t="s">
        <v>98</v>
      </c>
      <c r="D105" s="35"/>
      <c r="E105" s="19">
        <v>0</v>
      </c>
      <c r="F105" s="19">
        <v>0</v>
      </c>
      <c r="G105" s="19">
        <v>0</v>
      </c>
      <c r="H105" s="19">
        <v>108.6</v>
      </c>
      <c r="I105" s="19">
        <v>0</v>
      </c>
      <c r="J105" s="19">
        <v>0</v>
      </c>
      <c r="K105" s="19">
        <f t="shared" si="14"/>
        <v>108.6</v>
      </c>
      <c r="L105" s="36"/>
      <c r="M105" s="36"/>
    </row>
    <row r="106" spans="1:13">
      <c r="A106" s="50"/>
      <c r="B106" s="48"/>
      <c r="C106" s="17" t="s">
        <v>99</v>
      </c>
      <c r="D106" s="35"/>
      <c r="E106" s="19">
        <v>0</v>
      </c>
      <c r="F106" s="19">
        <v>0</v>
      </c>
      <c r="G106" s="19">
        <v>0</v>
      </c>
      <c r="H106" s="19">
        <v>434.5</v>
      </c>
      <c r="I106" s="19">
        <v>0</v>
      </c>
      <c r="J106" s="19">
        <v>0</v>
      </c>
      <c r="K106" s="19">
        <f t="shared" si="14"/>
        <v>434.5</v>
      </c>
      <c r="L106" s="36"/>
      <c r="M106" s="36"/>
    </row>
    <row r="107" spans="1:13">
      <c r="A107" s="50"/>
      <c r="B107" s="49"/>
      <c r="C107" s="17" t="s">
        <v>100</v>
      </c>
      <c r="D107" s="35"/>
      <c r="E107" s="19">
        <v>0</v>
      </c>
      <c r="F107" s="19">
        <v>0</v>
      </c>
      <c r="G107" s="19">
        <f>SUM(A107:F107)</f>
        <v>0</v>
      </c>
      <c r="H107" s="19">
        <v>0</v>
      </c>
      <c r="I107" s="19">
        <v>0</v>
      </c>
      <c r="J107" s="19">
        <v>0</v>
      </c>
      <c r="K107" s="19">
        <f t="shared" si="14"/>
        <v>0</v>
      </c>
      <c r="L107" s="36"/>
      <c r="M107" s="36"/>
    </row>
    <row r="108" spans="1:13">
      <c r="A108" s="50" t="s">
        <v>93</v>
      </c>
      <c r="B108" s="47" t="s">
        <v>204</v>
      </c>
      <c r="C108" s="17" t="s">
        <v>6</v>
      </c>
      <c r="D108" s="35" t="s">
        <v>33</v>
      </c>
      <c r="E108" s="19">
        <v>0</v>
      </c>
      <c r="F108" s="19">
        <f>F109+F110+F111+F112</f>
        <v>28409</v>
      </c>
      <c r="G108" s="19">
        <f>G109+G110+G111+G112</f>
        <v>0</v>
      </c>
      <c r="H108" s="19">
        <v>0</v>
      </c>
      <c r="I108" s="19">
        <f>I109+I110+I111+I112</f>
        <v>0</v>
      </c>
      <c r="J108" s="19">
        <f>J109+J110+J111+J112</f>
        <v>0</v>
      </c>
      <c r="K108" s="19">
        <f>SUM(E108:J108)</f>
        <v>28409</v>
      </c>
      <c r="L108" s="36" t="s">
        <v>22</v>
      </c>
      <c r="M108" s="36" t="s">
        <v>37</v>
      </c>
    </row>
    <row r="109" spans="1:13">
      <c r="A109" s="50"/>
      <c r="B109" s="48"/>
      <c r="C109" s="17" t="s">
        <v>97</v>
      </c>
      <c r="D109" s="35"/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f>SUM(E109:J109)</f>
        <v>0</v>
      </c>
      <c r="L109" s="36"/>
      <c r="M109" s="36"/>
    </row>
    <row r="110" spans="1:13">
      <c r="A110" s="50"/>
      <c r="B110" s="48"/>
      <c r="C110" s="17" t="s">
        <v>98</v>
      </c>
      <c r="D110" s="35"/>
      <c r="E110" s="19">
        <v>0</v>
      </c>
      <c r="F110" s="19">
        <v>22727</v>
      </c>
      <c r="G110" s="19">
        <v>0</v>
      </c>
      <c r="H110" s="19">
        <v>0</v>
      </c>
      <c r="I110" s="19">
        <v>0</v>
      </c>
      <c r="J110" s="19">
        <v>0</v>
      </c>
      <c r="K110" s="19">
        <f>SUM(E110:J110)</f>
        <v>22727</v>
      </c>
      <c r="L110" s="36"/>
      <c r="M110" s="36"/>
    </row>
    <row r="111" spans="1:13">
      <c r="A111" s="50"/>
      <c r="B111" s="48"/>
      <c r="C111" s="17" t="s">
        <v>99</v>
      </c>
      <c r="D111" s="35"/>
      <c r="E111" s="19">
        <v>0</v>
      </c>
      <c r="F111" s="19">
        <v>5682</v>
      </c>
      <c r="G111" s="19">
        <v>0</v>
      </c>
      <c r="H111" s="19">
        <v>0</v>
      </c>
      <c r="I111" s="19">
        <v>0</v>
      </c>
      <c r="J111" s="19">
        <v>0</v>
      </c>
      <c r="K111" s="19">
        <f>SUM(E111:J111)</f>
        <v>5682</v>
      </c>
      <c r="L111" s="36"/>
      <c r="M111" s="36"/>
    </row>
    <row r="112" spans="1:13">
      <c r="A112" s="50"/>
      <c r="B112" s="49"/>
      <c r="C112" s="17" t="s">
        <v>100</v>
      </c>
      <c r="D112" s="35"/>
      <c r="E112" s="19">
        <v>0</v>
      </c>
      <c r="F112" s="19">
        <v>0</v>
      </c>
      <c r="G112" s="19">
        <f>SUM(A112:F112)</f>
        <v>0</v>
      </c>
      <c r="H112" s="19">
        <v>0</v>
      </c>
      <c r="I112" s="19">
        <v>0</v>
      </c>
      <c r="J112" s="19">
        <v>0</v>
      </c>
      <c r="K112" s="19">
        <f>SUM(E112:J112)</f>
        <v>0</v>
      </c>
      <c r="L112" s="36"/>
      <c r="M112" s="36"/>
    </row>
  </sheetData>
  <autoFilter ref="A7:M7"/>
  <mergeCells count="111">
    <mergeCell ref="A43:A47"/>
    <mergeCell ref="B43:B47"/>
    <mergeCell ref="A23:A27"/>
    <mergeCell ref="B23:B27"/>
    <mergeCell ref="A38:A42"/>
    <mergeCell ref="B38:B42"/>
    <mergeCell ref="B33:B37"/>
    <mergeCell ref="A33:A37"/>
    <mergeCell ref="M23:M27"/>
    <mergeCell ref="A13:B17"/>
    <mergeCell ref="L18:L22"/>
    <mergeCell ref="M18:M22"/>
    <mergeCell ref="M13:M17"/>
    <mergeCell ref="B18:B22"/>
    <mergeCell ref="D13:D17"/>
    <mergeCell ref="A18:A22"/>
    <mergeCell ref="L33:L37"/>
    <mergeCell ref="M38:M42"/>
    <mergeCell ref="L1:M1"/>
    <mergeCell ref="L2:M2"/>
    <mergeCell ref="L5:L6"/>
    <mergeCell ref="M5:M6"/>
    <mergeCell ref="M28:M32"/>
    <mergeCell ref="L13:L17"/>
    <mergeCell ref="M8:M12"/>
    <mergeCell ref="L8:L12"/>
    <mergeCell ref="D33:D37"/>
    <mergeCell ref="D28:D32"/>
    <mergeCell ref="A8:B12"/>
    <mergeCell ref="D8:D12"/>
    <mergeCell ref="D5:D6"/>
    <mergeCell ref="A5:A6"/>
    <mergeCell ref="B5:B6"/>
    <mergeCell ref="C5:C6"/>
    <mergeCell ref="A28:A32"/>
    <mergeCell ref="B28:B32"/>
    <mergeCell ref="M43:M47"/>
    <mergeCell ref="L43:L47"/>
    <mergeCell ref="D43:D47"/>
    <mergeCell ref="M33:M37"/>
    <mergeCell ref="L38:L42"/>
    <mergeCell ref="D18:D22"/>
    <mergeCell ref="D23:D27"/>
    <mergeCell ref="L23:L27"/>
    <mergeCell ref="L28:L32"/>
    <mergeCell ref="D38:D42"/>
    <mergeCell ref="D53:D57"/>
    <mergeCell ref="M48:M52"/>
    <mergeCell ref="M53:M57"/>
    <mergeCell ref="L53:L57"/>
    <mergeCell ref="D48:D52"/>
    <mergeCell ref="L48:L52"/>
    <mergeCell ref="A48:A52"/>
    <mergeCell ref="B48:B52"/>
    <mergeCell ref="B58:B62"/>
    <mergeCell ref="A63:A67"/>
    <mergeCell ref="A58:A62"/>
    <mergeCell ref="A53:A57"/>
    <mergeCell ref="A68:A72"/>
    <mergeCell ref="D68:D72"/>
    <mergeCell ref="B68:B72"/>
    <mergeCell ref="L58:L62"/>
    <mergeCell ref="A73:A77"/>
    <mergeCell ref="A78:A82"/>
    <mergeCell ref="D63:D67"/>
    <mergeCell ref="B78:B82"/>
    <mergeCell ref="M68:M72"/>
    <mergeCell ref="M63:M67"/>
    <mergeCell ref="L68:L72"/>
    <mergeCell ref="L63:L67"/>
    <mergeCell ref="D58:D62"/>
    <mergeCell ref="M83:M87"/>
    <mergeCell ref="M88:M92"/>
    <mergeCell ref="D73:D77"/>
    <mergeCell ref="L88:L92"/>
    <mergeCell ref="L83:L87"/>
    <mergeCell ref="B53:B57"/>
    <mergeCell ref="B63:B67"/>
    <mergeCell ref="M78:M82"/>
    <mergeCell ref="D78:D82"/>
    <mergeCell ref="B73:B77"/>
    <mergeCell ref="M58:M62"/>
    <mergeCell ref="A108:A112"/>
    <mergeCell ref="L108:L112"/>
    <mergeCell ref="M103:M107"/>
    <mergeCell ref="L103:L107"/>
    <mergeCell ref="B108:B112"/>
    <mergeCell ref="A103:A107"/>
    <mergeCell ref="D103:D107"/>
    <mergeCell ref="B103:B107"/>
    <mergeCell ref="M108:M112"/>
    <mergeCell ref="M93:M97"/>
    <mergeCell ref="D108:D112"/>
    <mergeCell ref="M73:M77"/>
    <mergeCell ref="D93:D97"/>
    <mergeCell ref="L78:L82"/>
    <mergeCell ref="M98:M102"/>
    <mergeCell ref="L73:L77"/>
    <mergeCell ref="D88:D92"/>
    <mergeCell ref="D98:D102"/>
    <mergeCell ref="L93:L97"/>
    <mergeCell ref="A88:A92"/>
    <mergeCell ref="B88:B92"/>
    <mergeCell ref="L98:L102"/>
    <mergeCell ref="D83:D87"/>
    <mergeCell ref="B83:B87"/>
    <mergeCell ref="A93:A97"/>
    <mergeCell ref="A83:A87"/>
    <mergeCell ref="B93:B97"/>
    <mergeCell ref="A98:A102"/>
    <mergeCell ref="B98:B102"/>
  </mergeCells>
  <phoneticPr fontId="0" type="noConversion"/>
  <printOptions horizontalCentered="1"/>
  <pageMargins left="0.39370078740157483" right="0.39370078740157483" top="1.1811023622047245" bottom="0.39370078740157483" header="0.11811023622047245" footer="0.15748031496062992"/>
  <pageSetup paperSize="9" scale="61" firstPageNumber="25" fitToHeight="0" orientation="landscape" useFirstPageNumber="1" r:id="rId1"/>
  <headerFooter differentFirst="1" alignWithMargins="0">
    <oddHeader>&amp;C&amp;P</oddHeader>
  </headerFooter>
  <rowBreaks count="2" manualBreakCount="2">
    <brk id="42" max="12" man="1"/>
    <brk id="9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Мероприятия</vt:lpstr>
      <vt:lpstr>Деньги</vt:lpstr>
      <vt:lpstr>Приложение 3</vt:lpstr>
      <vt:lpstr>Деньги!Заголовки_для_печати</vt:lpstr>
      <vt:lpstr>Мероприятия!Заголовки_для_печати</vt:lpstr>
      <vt:lpstr>'Приложение 3'!Заголовки_для_печати</vt:lpstr>
      <vt:lpstr>Деньги!Область_печати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Осовская</dc:creator>
  <cp:lastModifiedBy>Голышева</cp:lastModifiedBy>
  <cp:lastPrinted>2015-12-21T08:15:26Z</cp:lastPrinted>
  <dcterms:created xsi:type="dcterms:W3CDTF">2009-10-21T13:14:05Z</dcterms:created>
  <dcterms:modified xsi:type="dcterms:W3CDTF">2015-12-21T08:16:00Z</dcterms:modified>
</cp:coreProperties>
</file>