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56" windowHeight="7752" tabRatio="662" activeTab="1"/>
  </bookViews>
  <sheets>
    <sheet name="Мероприятия" sheetId="13" r:id="rId1"/>
    <sheet name="Деньги" sheetId="12" r:id="rId2"/>
  </sheets>
  <definedNames>
    <definedName name="_xlnm._FilterDatabase" localSheetId="1" hidden="1">Деньги!$A$7:$K$307</definedName>
    <definedName name="_xlnm._FilterDatabase" localSheetId="0" hidden="1">Мероприятия!$A$6:$S$6</definedName>
    <definedName name="дороги" localSheetId="0">Мероприятия!#REF!</definedName>
    <definedName name="_xlnm.Print_Titles" localSheetId="1">Деньги!$7:$7</definedName>
    <definedName name="_xlnm.Print_Titles" localSheetId="0">Мероприятия!$6:$6</definedName>
    <definedName name="километр" localSheetId="1">#REF!</definedName>
    <definedName name="километр" localSheetId="0">Мероприятия!$L$8</definedName>
    <definedName name="километр">#REF!</definedName>
    <definedName name="_xlnm.Print_Area" localSheetId="0">Мероприятия!$A$1:$J$82</definedName>
  </definedNames>
  <calcPr calcId="125725"/>
</workbook>
</file>

<file path=xl/calcChain.xml><?xml version="1.0" encoding="utf-8"?>
<calcChain xmlns="http://schemas.openxmlformats.org/spreadsheetml/2006/main">
  <c r="G23" i="12"/>
  <c r="H23"/>
  <c r="G24"/>
  <c r="H24"/>
  <c r="G25"/>
  <c r="H25"/>
  <c r="G26"/>
  <c r="H26"/>
  <c r="G27"/>
  <c r="H27"/>
  <c r="F23"/>
  <c r="F24"/>
  <c r="F25"/>
  <c r="F26"/>
  <c r="F27"/>
  <c r="E24"/>
  <c r="E25"/>
  <c r="E26"/>
  <c r="E27"/>
  <c r="E23"/>
  <c r="I23" s="1"/>
  <c r="J75" i="13"/>
  <c r="H19" i="12"/>
  <c r="H20"/>
  <c r="H21"/>
  <c r="G19"/>
  <c r="G20"/>
  <c r="G21"/>
  <c r="F19"/>
  <c r="F20"/>
  <c r="F21"/>
  <c r="E19"/>
  <c r="E20"/>
  <c r="E21"/>
  <c r="H22"/>
  <c r="G22"/>
  <c r="F22"/>
  <c r="E22"/>
  <c r="H233"/>
  <c r="G233"/>
  <c r="F233"/>
  <c r="J40" i="13"/>
  <c r="J82"/>
  <c r="J80"/>
  <c r="J77"/>
  <c r="J76"/>
  <c r="J74"/>
  <c r="J73"/>
  <c r="J72"/>
  <c r="J71"/>
  <c r="J70"/>
  <c r="J56"/>
  <c r="J55"/>
  <c r="J54"/>
  <c r="J53"/>
  <c r="J52"/>
  <c r="J51"/>
  <c r="J50"/>
  <c r="J49"/>
  <c r="J48"/>
  <c r="J47"/>
  <c r="J45"/>
  <c r="J44"/>
  <c r="J43"/>
  <c r="J42"/>
  <c r="J41"/>
  <c r="J39"/>
  <c r="J38"/>
  <c r="J37"/>
  <c r="J36"/>
  <c r="J35"/>
  <c r="J34"/>
  <c r="J33"/>
  <c r="J32"/>
  <c r="J31"/>
  <c r="J30"/>
  <c r="J25"/>
  <c r="J21"/>
  <c r="J20"/>
  <c r="J19"/>
  <c r="J18"/>
  <c r="J17"/>
  <c r="J16"/>
  <c r="J15"/>
  <c r="J14"/>
  <c r="J13"/>
  <c r="J12"/>
  <c r="J11"/>
  <c r="J10"/>
  <c r="H16" i="12"/>
  <c r="G16"/>
  <c r="H17"/>
  <c r="I307"/>
  <c r="I306"/>
  <c r="I305"/>
  <c r="I304"/>
  <c r="I302"/>
  <c r="I301"/>
  <c r="I300"/>
  <c r="I299"/>
  <c r="I297"/>
  <c r="I296"/>
  <c r="I295"/>
  <c r="I294"/>
  <c r="F293"/>
  <c r="G293"/>
  <c r="H293"/>
  <c r="I292"/>
  <c r="I291"/>
  <c r="I290"/>
  <c r="I289"/>
  <c r="F288"/>
  <c r="G288"/>
  <c r="H288"/>
  <c r="I287"/>
  <c r="I286"/>
  <c r="I285"/>
  <c r="I284"/>
  <c r="F283"/>
  <c r="G283"/>
  <c r="H283"/>
  <c r="I282"/>
  <c r="I281"/>
  <c r="I280"/>
  <c r="I279"/>
  <c r="F278"/>
  <c r="H278"/>
  <c r="G278"/>
  <c r="I277"/>
  <c r="I276"/>
  <c r="I275"/>
  <c r="I274"/>
  <c r="F273"/>
  <c r="G273"/>
  <c r="H273"/>
  <c r="I272"/>
  <c r="I271"/>
  <c r="I270"/>
  <c r="I269"/>
  <c r="F268"/>
  <c r="G268"/>
  <c r="H268"/>
  <c r="I267"/>
  <c r="I266"/>
  <c r="I265"/>
  <c r="I264"/>
  <c r="F263"/>
  <c r="G263"/>
  <c r="H263"/>
  <c r="I262"/>
  <c r="I261"/>
  <c r="I260"/>
  <c r="I259"/>
  <c r="I257"/>
  <c r="I256"/>
  <c r="I255"/>
  <c r="I254"/>
  <c r="I252"/>
  <c r="I251"/>
  <c r="I250"/>
  <c r="I249"/>
  <c r="F248"/>
  <c r="I247"/>
  <c r="I246"/>
  <c r="I245"/>
  <c r="I244"/>
  <c r="I242"/>
  <c r="I241"/>
  <c r="I240"/>
  <c r="I239"/>
  <c r="I237"/>
  <c r="I236"/>
  <c r="I235"/>
  <c r="I234"/>
  <c r="I232"/>
  <c r="I231"/>
  <c r="I230"/>
  <c r="I229"/>
  <c r="F228"/>
  <c r="G228"/>
  <c r="H228"/>
  <c r="I227"/>
  <c r="I226"/>
  <c r="I225"/>
  <c r="I224"/>
  <c r="I222"/>
  <c r="I221"/>
  <c r="I220"/>
  <c r="I219"/>
  <c r="I217"/>
  <c r="I216"/>
  <c r="I215"/>
  <c r="I214"/>
  <c r="I212"/>
  <c r="I211"/>
  <c r="I210"/>
  <c r="I209"/>
  <c r="I207"/>
  <c r="I206"/>
  <c r="I205"/>
  <c r="I204"/>
  <c r="I202"/>
  <c r="I201"/>
  <c r="I200"/>
  <c r="I199"/>
  <c r="I197"/>
  <c r="I196"/>
  <c r="I195"/>
  <c r="I194"/>
  <c r="I192"/>
  <c r="I191"/>
  <c r="I190"/>
  <c r="I189"/>
  <c r="I187"/>
  <c r="I186"/>
  <c r="I185"/>
  <c r="I184"/>
  <c r="I182"/>
  <c r="I181"/>
  <c r="I180"/>
  <c r="I179"/>
  <c r="I177"/>
  <c r="I176"/>
  <c r="I175"/>
  <c r="I174"/>
  <c r="I172"/>
  <c r="I171"/>
  <c r="I170"/>
  <c r="I169"/>
  <c r="I167"/>
  <c r="I166"/>
  <c r="I165"/>
  <c r="I164"/>
  <c r="I162"/>
  <c r="I161"/>
  <c r="I160"/>
  <c r="I159"/>
  <c r="I157"/>
  <c r="I156"/>
  <c r="I155"/>
  <c r="I154"/>
  <c r="I152"/>
  <c r="I151"/>
  <c r="I150"/>
  <c r="I149"/>
  <c r="I147"/>
  <c r="I146"/>
  <c r="I145"/>
  <c r="I144"/>
  <c r="I142"/>
  <c r="I141"/>
  <c r="I139"/>
  <c r="I140"/>
  <c r="I137"/>
  <c r="I136"/>
  <c r="I135"/>
  <c r="I134"/>
  <c r="I132"/>
  <c r="I131"/>
  <c r="I130"/>
  <c r="I129"/>
  <c r="I127"/>
  <c r="I126"/>
  <c r="I125"/>
  <c r="I124"/>
  <c r="I122"/>
  <c r="I121"/>
  <c r="I120"/>
  <c r="I119"/>
  <c r="I117"/>
  <c r="I116"/>
  <c r="I115"/>
  <c r="I114"/>
  <c r="I112"/>
  <c r="I111"/>
  <c r="I110"/>
  <c r="I109"/>
  <c r="I107"/>
  <c r="I106"/>
  <c r="I105"/>
  <c r="I104"/>
  <c r="I102"/>
  <c r="I101"/>
  <c r="I100"/>
  <c r="I99"/>
  <c r="I97"/>
  <c r="I96"/>
  <c r="I95"/>
  <c r="I94"/>
  <c r="I92"/>
  <c r="I91"/>
  <c r="I90"/>
  <c r="I89"/>
  <c r="I87"/>
  <c r="I86"/>
  <c r="I85"/>
  <c r="I84"/>
  <c r="I82"/>
  <c r="I81"/>
  <c r="I80"/>
  <c r="I79"/>
  <c r="I77"/>
  <c r="I76"/>
  <c r="I75"/>
  <c r="I74"/>
  <c r="I72"/>
  <c r="I71"/>
  <c r="I70"/>
  <c r="I69"/>
  <c r="I66"/>
  <c r="I65"/>
  <c r="I64"/>
  <c r="I67"/>
  <c r="I62"/>
  <c r="I61"/>
  <c r="I60"/>
  <c r="I59"/>
  <c r="I57"/>
  <c r="I56"/>
  <c r="I55"/>
  <c r="I54"/>
  <c r="I52"/>
  <c r="I51"/>
  <c r="I50"/>
  <c r="I49"/>
  <c r="I47"/>
  <c r="I46"/>
  <c r="I45"/>
  <c r="I44"/>
  <c r="I42"/>
  <c r="I41"/>
  <c r="I40"/>
  <c r="I39"/>
  <c r="I37"/>
  <c r="I36"/>
  <c r="I35"/>
  <c r="I34"/>
  <c r="H303"/>
  <c r="H298"/>
  <c r="H258"/>
  <c r="H253"/>
  <c r="H248"/>
  <c r="H243"/>
  <c r="H238"/>
  <c r="H223"/>
  <c r="H218"/>
  <c r="H213"/>
  <c r="H208"/>
  <c r="H203"/>
  <c r="H198"/>
  <c r="H193"/>
  <c r="H188"/>
  <c r="H183"/>
  <c r="H178"/>
  <c r="H173"/>
  <c r="H168"/>
  <c r="H163"/>
  <c r="H158"/>
  <c r="H153"/>
  <c r="H148"/>
  <c r="H143"/>
  <c r="H138"/>
  <c r="H133"/>
  <c r="H128"/>
  <c r="H123"/>
  <c r="H118"/>
  <c r="H113"/>
  <c r="H108"/>
  <c r="H103"/>
  <c r="H98"/>
  <c r="H93"/>
  <c r="H88"/>
  <c r="H83"/>
  <c r="H78"/>
  <c r="H73"/>
  <c r="H68"/>
  <c r="H63"/>
  <c r="H58"/>
  <c r="H53"/>
  <c r="H48"/>
  <c r="H43"/>
  <c r="H38"/>
  <c r="H33"/>
  <c r="H32"/>
  <c r="H31"/>
  <c r="H11"/>
  <c r="H30"/>
  <c r="H29"/>
  <c r="H28"/>
  <c r="H18"/>
  <c r="H15"/>
  <c r="H14"/>
  <c r="H13" s="1"/>
  <c r="H12"/>
  <c r="H10"/>
  <c r="G243"/>
  <c r="G8" s="1"/>
  <c r="F243"/>
  <c r="I24"/>
  <c r="I25"/>
  <c r="I26"/>
  <c r="I27"/>
  <c r="I21"/>
  <c r="E31"/>
  <c r="F31"/>
  <c r="G31"/>
  <c r="G18"/>
  <c r="F18"/>
  <c r="E243"/>
  <c r="I243" s="1"/>
  <c r="I20"/>
  <c r="E14"/>
  <c r="E29"/>
  <c r="E9"/>
  <c r="E15"/>
  <c r="F15"/>
  <c r="G15"/>
  <c r="I15"/>
  <c r="E16"/>
  <c r="E11" s="1"/>
  <c r="G14"/>
  <c r="G29"/>
  <c r="G9" s="1"/>
  <c r="G30"/>
  <c r="G10" s="1"/>
  <c r="G17"/>
  <c r="G32"/>
  <c r="F30"/>
  <c r="F10" s="1"/>
  <c r="F14"/>
  <c r="F29"/>
  <c r="F9" s="1"/>
  <c r="F16"/>
  <c r="F11" s="1"/>
  <c r="F17"/>
  <c r="F32"/>
  <c r="E17"/>
  <c r="I17" s="1"/>
  <c r="I22"/>
  <c r="I19"/>
  <c r="E248"/>
  <c r="G248"/>
  <c r="I248" s="1"/>
  <c r="G218"/>
  <c r="F218"/>
  <c r="E218"/>
  <c r="I218" s="1"/>
  <c r="G208"/>
  <c r="F208"/>
  <c r="E208"/>
  <c r="I208" s="1"/>
  <c r="G118"/>
  <c r="F118"/>
  <c r="E118"/>
  <c r="I118" s="1"/>
  <c r="G88"/>
  <c r="F88"/>
  <c r="E88"/>
  <c r="I88" s="1"/>
  <c r="H29" i="13"/>
  <c r="G29"/>
  <c r="F29"/>
  <c r="J29" s="1"/>
  <c r="H22"/>
  <c r="G22"/>
  <c r="F22"/>
  <c r="H9"/>
  <c r="G9"/>
  <c r="F9"/>
  <c r="J9" s="1"/>
  <c r="H46"/>
  <c r="G46"/>
  <c r="F46"/>
  <c r="G303" i="12"/>
  <c r="F303"/>
  <c r="E303"/>
  <c r="I303" s="1"/>
  <c r="G298"/>
  <c r="F298"/>
  <c r="F28" s="1"/>
  <c r="E298"/>
  <c r="I298" s="1"/>
  <c r="E293"/>
  <c r="I293" s="1"/>
  <c r="E288"/>
  <c r="I288" s="1"/>
  <c r="E283"/>
  <c r="I283" s="1"/>
  <c r="E278"/>
  <c r="I278" s="1"/>
  <c r="E273"/>
  <c r="I273" s="1"/>
  <c r="E268"/>
  <c r="I268" s="1"/>
  <c r="E263"/>
  <c r="I263" s="1"/>
  <c r="G258"/>
  <c r="F258"/>
  <c r="E258"/>
  <c r="I258" s="1"/>
  <c r="G253"/>
  <c r="F253"/>
  <c r="E253"/>
  <c r="G238"/>
  <c r="F238"/>
  <c r="E238"/>
  <c r="I238" s="1"/>
  <c r="E233"/>
  <c r="I233" s="1"/>
  <c r="E228"/>
  <c r="I228" s="1"/>
  <c r="G223"/>
  <c r="F223"/>
  <c r="E223"/>
  <c r="G213"/>
  <c r="F213"/>
  <c r="E213"/>
  <c r="I213" s="1"/>
  <c r="G203"/>
  <c r="F203"/>
  <c r="E203"/>
  <c r="G198"/>
  <c r="F198"/>
  <c r="E198"/>
  <c r="I198" s="1"/>
  <c r="G193"/>
  <c r="F193"/>
  <c r="E193"/>
  <c r="G188"/>
  <c r="F188"/>
  <c r="E188"/>
  <c r="I188" s="1"/>
  <c r="G183"/>
  <c r="F183"/>
  <c r="E183"/>
  <c r="G178"/>
  <c r="F178"/>
  <c r="E178"/>
  <c r="I178" s="1"/>
  <c r="G173"/>
  <c r="F173"/>
  <c r="E173"/>
  <c r="G168"/>
  <c r="F168"/>
  <c r="E168"/>
  <c r="I168" s="1"/>
  <c r="G163"/>
  <c r="F163"/>
  <c r="E163"/>
  <c r="G158"/>
  <c r="F158"/>
  <c r="E158"/>
  <c r="I158" s="1"/>
  <c r="G153"/>
  <c r="F153"/>
  <c r="E153"/>
  <c r="G148"/>
  <c r="F148"/>
  <c r="E148"/>
  <c r="I148" s="1"/>
  <c r="G143"/>
  <c r="F143"/>
  <c r="E143"/>
  <c r="G138"/>
  <c r="F138"/>
  <c r="E138"/>
  <c r="I138" s="1"/>
  <c r="G133"/>
  <c r="F133"/>
  <c r="E133"/>
  <c r="G128"/>
  <c r="F128"/>
  <c r="E128"/>
  <c r="I128" s="1"/>
  <c r="G123"/>
  <c r="F123"/>
  <c r="E123"/>
  <c r="G113"/>
  <c r="F113"/>
  <c r="E113"/>
  <c r="I113" s="1"/>
  <c r="G108"/>
  <c r="F108"/>
  <c r="E108"/>
  <c r="G103"/>
  <c r="F103"/>
  <c r="E103"/>
  <c r="I103" s="1"/>
  <c r="G98"/>
  <c r="F98"/>
  <c r="E98"/>
  <c r="G93"/>
  <c r="F93"/>
  <c r="E93"/>
  <c r="I93" s="1"/>
  <c r="G83"/>
  <c r="F83"/>
  <c r="E83"/>
  <c r="G78"/>
  <c r="F78"/>
  <c r="E78"/>
  <c r="I78" s="1"/>
  <c r="G73"/>
  <c r="F73"/>
  <c r="E73"/>
  <c r="G68"/>
  <c r="F68"/>
  <c r="E68"/>
  <c r="G63"/>
  <c r="F63"/>
  <c r="E63"/>
  <c r="G58"/>
  <c r="F58"/>
  <c r="E58"/>
  <c r="I58" s="1"/>
  <c r="G53"/>
  <c r="F53"/>
  <c r="E53"/>
  <c r="G48"/>
  <c r="F48"/>
  <c r="E48"/>
  <c r="I48" s="1"/>
  <c r="G43"/>
  <c r="F43"/>
  <c r="E43"/>
  <c r="G38"/>
  <c r="F38"/>
  <c r="E38"/>
  <c r="I38" s="1"/>
  <c r="G33"/>
  <c r="F33"/>
  <c r="E33"/>
  <c r="E32"/>
  <c r="I32" s="1"/>
  <c r="G11"/>
  <c r="E30"/>
  <c r="I30" s="1"/>
  <c r="I29"/>
  <c r="G28"/>
  <c r="E28"/>
  <c r="G13"/>
  <c r="I68"/>
  <c r="F13"/>
  <c r="I63"/>
  <c r="E13"/>
  <c r="E18"/>
  <c r="I18" s="1"/>
  <c r="E10"/>
  <c r="I14"/>
  <c r="I16"/>
  <c r="I11" l="1"/>
  <c r="E8"/>
  <c r="I10"/>
  <c r="I31"/>
  <c r="H9"/>
  <c r="I9" s="1"/>
  <c r="I33"/>
  <c r="I43"/>
  <c r="I53"/>
  <c r="I73"/>
  <c r="I83"/>
  <c r="I98"/>
  <c r="I108"/>
  <c r="I123"/>
  <c r="I133"/>
  <c r="I143"/>
  <c r="I153"/>
  <c r="I163"/>
  <c r="I173"/>
  <c r="I183"/>
  <c r="I193"/>
  <c r="I203"/>
  <c r="I223"/>
  <c r="I253"/>
  <c r="I28"/>
  <c r="F12"/>
  <c r="G12"/>
  <c r="J46" i="13"/>
  <c r="J22"/>
  <c r="I13" i="12"/>
  <c r="H8"/>
  <c r="F8"/>
  <c r="E12"/>
  <c r="I12" s="1"/>
  <c r="I8" l="1"/>
</calcChain>
</file>

<file path=xl/sharedStrings.xml><?xml version="1.0" encoding="utf-8"?>
<sst xmlns="http://schemas.openxmlformats.org/spreadsheetml/2006/main" count="886" uniqueCount="249">
  <si>
    <t xml:space="preserve">Разработка проектной и рабочей документации по объекту «Строительство надземного пешеходного перехода через Московский проспект, соединяющего ул. Зарайскую, наб. Адм. Трибуца, 
наб. Ген. Карбышева в г. Калининграде» </t>
  </si>
  <si>
    <t>км</t>
  </si>
  <si>
    <t>Финансовые затраты, тыс. рублей</t>
  </si>
  <si>
    <t>Форма финансового обеспечения</t>
  </si>
  <si>
    <t>Участник мероприятия</t>
  </si>
  <si>
    <t>Исполнитель мероприятия</t>
  </si>
  <si>
    <t>КАиС, 
МКУ «УКС»</t>
  </si>
  <si>
    <t>Разработка проектной и рабочей документации по объекту «Строительство транспортного узла в границах улиц М. Цветаевой – ул. И. Франко – 
ул. Платова – ул. 3-ей Б. Окружной в 
г. Калининграде»</t>
  </si>
  <si>
    <t>Разработка проектной и рабочей документации по объекту «Строительство ул. Суздальской и реконструкция участка ул. Стрелецкой в 
г. Калининграде»</t>
  </si>
  <si>
    <t>Разработка проектной и рабочей документации по объекту «Строительство автомобильной дороги от
 ул. Б. Окружной до ул. Лукашова в 
г. Калининграде»</t>
  </si>
  <si>
    <t>Разработка проектной и рабочей документации по объекту «Строительство парковок в районе 
ул. Суздальской – ул. Молодой гвардии в 
г. Калининграде»</t>
  </si>
  <si>
    <t>Разработка проектной и рабочей документации по объекту «Реконструкция  ул. Лейт. Катина в                                               г. Калининграде»</t>
  </si>
  <si>
    <t>Разработка проектной и рабочей документации по объекту «Реконструкция ул. Лукашова в 
г. Калининграде»</t>
  </si>
  <si>
    <t>Разработка проектной и рабочей документации по объекту «Реконструкция ул. Марш. Борзова от
 ул. Красной до ул. Ломоносова
 в г. Калининграде»</t>
  </si>
  <si>
    <t>Разработка проектной и рабочей документации по объекту «Реконструкция Советского проспекта от                       ул. Марш. Борзова до ул. Габайдулина в                            г. Калининграде»</t>
  </si>
  <si>
    <t>Разработка проектной и рабочей документации по объекту «Реконструкция ул. Карташева 
в г. Калининграде»</t>
  </si>
  <si>
    <t>Разработка проектной и рабочей документации по объекту «Реконструкция ул. Гавриленко в 
г. Калининграде»</t>
  </si>
  <si>
    <t>Разработка проектной и рабочей документации по объекту «Реконструкция ул. Литовский вал от Московского проспекта до ул. Ю. Гагарина в 
г. Калининграде»</t>
  </si>
  <si>
    <t>Целевая субсидия</t>
  </si>
  <si>
    <t>КАиС</t>
  </si>
  <si>
    <t>6. Объем финансовых потребностей на реализацию мероприятий Программы</t>
  </si>
  <si>
    <t>5. Система мероприятий Программы</t>
  </si>
  <si>
    <t>Разработка проектной и рабочей документации на реконструкцию улично-дорожной сети, всего, в том числе:</t>
  </si>
  <si>
    <t xml:space="preserve">Всего </t>
  </si>
  <si>
    <t>2016 г.</t>
  </si>
  <si>
    <t>2015 г.</t>
  </si>
  <si>
    <t>всего</t>
  </si>
  <si>
    <t>2017 г.</t>
  </si>
  <si>
    <t>Источник финансирования</t>
  </si>
  <si>
    <t>№ п.п.</t>
  </si>
  <si>
    <t>Наименование показателя мероприятия</t>
  </si>
  <si>
    <t>Базовое значение</t>
  </si>
  <si>
    <t>2016 год</t>
  </si>
  <si>
    <t>Целевое значение</t>
  </si>
  <si>
    <t>1.</t>
  </si>
  <si>
    <t>Развитие и совершенствование объектов улично-дорожной сети города</t>
  </si>
  <si>
    <t>%</t>
  </si>
  <si>
    <t>Приложение № 2</t>
  </si>
  <si>
    <t>Строительство мостового перехода через реки Старая и Новая Преголя в г. Калининграде, Калининградская область</t>
  </si>
  <si>
    <t>к Программе</t>
  </si>
  <si>
    <t>Всего</t>
  </si>
  <si>
    <t>Комплект проектной документации</t>
  </si>
  <si>
    <t>Протяженность построенных улиц и дорог</t>
  </si>
  <si>
    <t>Протяженность реконструированных улиц и дорог</t>
  </si>
  <si>
    <t>База сравнения</t>
  </si>
  <si>
    <t xml:space="preserve"> Реконструкция объектов улично-дорожной сети, всего, в том числе:</t>
  </si>
  <si>
    <t>Реконструкция ул. 9 Апреля и строительство транспортной развязки (ул. А. Невского – 
ул. Черняховского – ул. Литовский Вал) в 
г. Калининграде</t>
  </si>
  <si>
    <t>Реконструкция ул. 9 Апреля и строительство транспортной развязки (ул. А. Невского –
 ул. Черняховского – ул. Литовский Вал) в 
г. Калининграде</t>
  </si>
  <si>
    <t>Наименование мероприятия программы</t>
  </si>
  <si>
    <t>Единица измерения</t>
  </si>
  <si>
    <t>2015
 год</t>
  </si>
  <si>
    <t>ФБ</t>
  </si>
  <si>
    <t>РБ</t>
  </si>
  <si>
    <t>МБ</t>
  </si>
  <si>
    <t>ПП</t>
  </si>
  <si>
    <t>Приобретение троллейбусов по лизингу</t>
  </si>
  <si>
    <t>КГХ</t>
  </si>
  <si>
    <t>Закупка товаров, работ и услуг</t>
  </si>
  <si>
    <t>КГХ, МКУ «КСЗ»</t>
  </si>
  <si>
    <t>МКП «Калининград-ГорТранс»</t>
  </si>
  <si>
    <t>Приобретение дорожных знаков для  проведения работ по замене и восстановлению утраченных</t>
  </si>
  <si>
    <t>Приобретение и установка пешеходных ограждений</t>
  </si>
  <si>
    <t>Оборудование пешеходных переходов специализированными фонарями уличного освещения и знаками со светодиодной подсветкой</t>
  </si>
  <si>
    <t>Разработка комплексной схемы развития пассажирского транспорта общего пользования города на перспективу до 2020 года с учетом реализации задач транспортного обеспечения проведения Чемпионата мира по футболу 2018 года</t>
  </si>
  <si>
    <t>Субсидия на муниципальное задание</t>
  </si>
  <si>
    <t>Организация и проведение конкурсов, викторин «Красный. Желтый. Зеленый», «Безопасное колесо»</t>
  </si>
  <si>
    <t>Совершенствование материально-технической базы муниципальных образовательных учреждений по организации обучения правилам дорожного движения</t>
  </si>
  <si>
    <t>приобретены в 2012 году</t>
  </si>
  <si>
    <t>Количество установленных светофорных объектов</t>
  </si>
  <si>
    <t>Количество установленных дорожных знаков на стойках, существующих опорах и на растяжках</t>
  </si>
  <si>
    <t>Количество дорожных знаков</t>
  </si>
  <si>
    <t>Количество оборудованных пешеходных переходов</t>
  </si>
  <si>
    <t>Наличие разработанной схемы</t>
  </si>
  <si>
    <t>Проведение викторин</t>
  </si>
  <si>
    <t>Да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</si>
  <si>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</si>
  <si>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Повышение безопасности дорожного движения и сокращение дорожно-транспортных происшествий на автомобильных дорогах общего пользования</t>
  </si>
  <si>
    <t xml:space="preserve">Развитие системы обеспечения безопасного участия детей в дорожном движении
</t>
  </si>
  <si>
    <t xml:space="preserve">Совершенствование транспортного обслуживания населения </t>
  </si>
  <si>
    <t>Бюджетные инвестиции</t>
  </si>
  <si>
    <t>Субсидия юридическим лицам</t>
  </si>
  <si>
    <t>КпСП</t>
  </si>
  <si>
    <t>Маршрутный коэффициент сети транспорта общего пользования</t>
  </si>
  <si>
    <t>Единиц</t>
  </si>
  <si>
    <t>Уровень социального риска</t>
  </si>
  <si>
    <t>Уровень транспортного риска</t>
  </si>
  <si>
    <t>Количество перевезенных пассажиров</t>
  </si>
  <si>
    <t>Количество троллейбусов</t>
  </si>
  <si>
    <t>Метров</t>
  </si>
  <si>
    <t>Протяженность пешеходных ограждений</t>
  </si>
  <si>
    <t>Да/нет</t>
  </si>
  <si>
    <t>Количество участков</t>
  </si>
  <si>
    <t>Количество приобретеного оборудования</t>
  </si>
  <si>
    <t>Приложение № 1</t>
  </si>
  <si>
    <t>Тыс.чел.</t>
  </si>
  <si>
    <t>Число ДТП с участием несовершеннолетних в расчете на 10 тыс. транспортных средств</t>
  </si>
  <si>
    <t>Сторонние  организации</t>
  </si>
  <si>
    <t>МБУ «СОБДД», сторонние  организации</t>
  </si>
  <si>
    <t xml:space="preserve">МБУ «СОБДД», сторонние  организации </t>
  </si>
  <si>
    <t xml:space="preserve">Ремонт и текущее содержание технических средств организации дорожного движения
</t>
  </si>
  <si>
    <t>Ремонт и текущее содержание технических средств организации дорожного движения</t>
  </si>
  <si>
    <t>Количество объектов</t>
  </si>
  <si>
    <t>2017 год</t>
  </si>
  <si>
    <t>Наименование задачи, показателя, ведомственной целевой программы, мероприятия</t>
  </si>
  <si>
    <t>Разработка проектной и рабочей документации по объекту «Строительство новой улицы  в 
г. Калининграде»</t>
  </si>
  <si>
    <t>Строительство мостового перехода через реки Старая и Новая Преголя в г. Калининграде, Калининградская область (2 очередь – Строительство съездов с мостового перехода через реки Старая и Новая Преголя и транспортной развязки в районе бульвара Солнечный)</t>
  </si>
  <si>
    <t>Разработка проектной и рабочей документации по объекту «Реконструкция ул. Фрунзе  в 
г. Калининграде»</t>
  </si>
  <si>
    <t xml:space="preserve">Разработка проектной и рабочей документации по объекту «Строительство надземного пешеходного перехода через Московский проспект, соединяющего ул. Зарайскую, наб. Адм. Трибуца, 
наб. Ген. Карбышева, в г. Калининграде» </t>
  </si>
  <si>
    <t>Разработка проектной и рабочей документации по объекту «Реконструкция ул. Марш. Борзова от
 ул. Красной до ул. Ломоносова в г. Калининграде»</t>
  </si>
  <si>
    <t>Разработка проектной и рабочей документации по объекту «Строительство ул. Велосипедная дорога  в           г. Калининграде»</t>
  </si>
  <si>
    <t>Разработка проектной и рабочей документации по объекту «Строительство ул. В. Денисова  в 
г. Калининграде»</t>
  </si>
  <si>
    <t>Разработка проектной и рабочей документации по объекту «Строительство новой улицы (продолжение           ул. Р. Зорге) в г. Калининграде»</t>
  </si>
  <si>
    <t>Разработка проектной и рабочей документации по объекту «Реконструкция моста «Высокий» через 
р. Преголю по ул. Октябрьской (мост № 4) в 
г. Калининграде»</t>
  </si>
  <si>
    <t>Разработка проектной и рабочей документации по объекту «Реконструкция моста  «Деревянный» через 
р. Преголю по ул. Октябрьской (мост № 1) в 
г. Калининграде»</t>
  </si>
  <si>
    <t>Разработка проектной и рабочей документации по объекту «Реконструкция и новое строительство участка наб. Правой  в г. Калининграде»</t>
  </si>
  <si>
    <t>Реализация ведомственной целевой программы «Капитальный ремонт, ремонт и содержание автомобильных дорог общего пользования городского округа «Город Калининград»</t>
  </si>
  <si>
    <t>Доля отремонтированных объектов улично-дорожной сети, качество ремонта которых соответствует требованиям Сводов правил СП. 42.13330.2011 «Градостроительство. Планировка и застройка городских и сельских поселений» (актуализированная редакция СНиП 2.07.01-89) и СП78.1333.2012 «Автомобильные дороги» (актуализированная редакция СНиП 3.06.03-85)</t>
  </si>
  <si>
    <t xml:space="preserve">Доля объектов улично-дорожной сети, находящихся в надлежащем техническом состоянии </t>
  </si>
  <si>
    <t>Общий объем потребности в финансовых ресурсах на выполнение мероприятий Программы</t>
  </si>
  <si>
    <t>Главный распорядитель бюджетных средств - комитет архитектуры и строительства</t>
  </si>
  <si>
    <t>Главный распорядитель бюджетных средств - комитет городского хозяйства</t>
  </si>
  <si>
    <t>Разработка проектной и рабочей документации по объекту «Реконструкция моста «Высокий» через
 р. Преголю по ул. Октябрьской (мост № 4) в 
г. Калининграде»</t>
  </si>
  <si>
    <t>КГХ, 
МКУ «ГДСР», МКУ «КСЗ»</t>
  </si>
  <si>
    <t xml:space="preserve">МАУДО «СЮТ», МАОУ ДОД «ДТДиМ» </t>
  </si>
  <si>
    <t>МАУДО  «СЮТ», МАОУ ДОД ДДТ «Родник»</t>
  </si>
  <si>
    <t>Разработка проектной и рабочей документации по объекту «Строительство новой улицы (продолжение ул. Р. Зорге) в г. Калининграде»</t>
  </si>
  <si>
    <t xml:space="preserve">Доля отремонтированных дорог от общей протяженности улично-дорожной сети городского округа «Город Калининград» </t>
  </si>
  <si>
    <t xml:space="preserve">Доля отремонтированных тротуаров от общей протяженности улично-дорожной сети городского округа «Город Калининград» </t>
  </si>
  <si>
    <t>Доля отремонтированных парковок автотранспорта и заездных карманов от общей протяженности улично-дорожной сети городского округа «Город Калининград»</t>
  </si>
  <si>
    <t xml:space="preserve">Доля отремонтированных подъездных путей к садовым некомерческим товариществам (СНТ) от общей протяженности улично-дорожной сети городского округа «Город Калининград» </t>
  </si>
  <si>
    <t>Доля отремонтированных искусственных дорожных сооружений от общей протяженности улично-дорожной сети городского округа «Город Калининград»</t>
  </si>
  <si>
    <t>Развитие системы организации движения транспортных средств, пешеходов и повышение безопасности дорожных условий</t>
  </si>
  <si>
    <t>Разработка проектной и рабочей документации по объекту «Реконструкция ул. Калязинской и                  ул. Тихой со строительством моста через реку Голубую  в г. Калининграде»</t>
  </si>
  <si>
    <t>Строительство улично-дорожной сети в Северном жилом районе в г. Калининграде (1 этап)</t>
  </si>
  <si>
    <t>Возмещение затрат, связанных с перевозкой населения городским автомобильным транспортом</t>
  </si>
  <si>
    <t>Разработка проектной документации на строительство объектов, в том числе:</t>
  </si>
  <si>
    <t>Строительство объектов улично-дорожной сети, в том числе:</t>
  </si>
  <si>
    <t>КГХ, 
МКУ «ГДСР»</t>
  </si>
  <si>
    <t>Строительство проезда по ул. Беланова в                            г. Калининграде</t>
  </si>
  <si>
    <t>Разработка проектной и рабочей документации по объекту «Реконструкция ул. Калязинской и                        ул. Тихой со строительством моста через реку Голубую  в г. Калининграде»</t>
  </si>
  <si>
    <t>Разработка проектной и рабочей документации по объекту «Реконструкция ул.Ломоносова в                       г. Калининграде»</t>
  </si>
  <si>
    <t xml:space="preserve">Строительство проезда к детскому саду по ул.Беланова в г. Калининграде </t>
  </si>
  <si>
    <t>Разработка эскизных проектов и сметной документации на производство, доставку и монтаж остановочных пунктов. Разработка проектной документации и схем расстановки ТСОДД</t>
  </si>
  <si>
    <t xml:space="preserve">Установка и модернизация светофорных объектов </t>
  </si>
  <si>
    <t>Установка и модернизация светофорных объектов</t>
  </si>
  <si>
    <t>Разработка проектной и рабочей документации по объекту «Строительство парковок в районе 
ул. Суздальская – ул. Молодой гвардии в 
г. Калининграде»</t>
  </si>
  <si>
    <t>Строительство улично-дорожной сети в Северном жилом районе г. Калининграда (1 этап)</t>
  </si>
  <si>
    <t>Оснащение участков улично-дорожной сети, расположенных перед детскими и юношескими учебно-воспитательными учреждениями, и аварийно-опасных участков техническими средствами принудтельного сниженя скорости</t>
  </si>
  <si>
    <t>Оснащение участков улично-дорожной сети, расположенных перед детскими и юношескими учебно-воспитательными учреждениями, и аварийно-опасных участков УДС техническими средствами принудтельного сниженя скорости</t>
  </si>
  <si>
    <t>Разработка проектной и рабочей документации по объекту «Строительство ул. Железнодорожной от въезда на стадион «Локомотив» до пер. Парковый»</t>
  </si>
  <si>
    <t>Разработка проектной и рабочей документации по объекту «Реконструкция ул. Железнодорожной от ул. Киевская до въезда на стадион «Локомотив»</t>
  </si>
  <si>
    <t>Разработка проектной и рабочей документации по объекту «Реконструкция ул. Аллея смелых  в 
г. Калининграде, Калининградская область»</t>
  </si>
  <si>
    <t>Строительство ул. Артиллерийская в                               г. Калининграде, Калининградская область</t>
  </si>
  <si>
    <t>Строительство ул. Артиллерийская в                                    г. Калининграде, Калиниградская область</t>
  </si>
  <si>
    <t xml:space="preserve">Реконструкция ул. Ю. Гагарина от 
ул. Орудийной до границ городского округа «Город Калининград» в г. Калининграде, Калининградская область </t>
  </si>
  <si>
    <t>Разработка проектной и рабочей документации по объекту «Реконструкция и новое строительство участка наб. Правая  в г. Калининграде»</t>
  </si>
  <si>
    <t>1.1.11</t>
  </si>
  <si>
    <t>1.1.12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</si>
  <si>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</si>
  <si>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</si>
  <si>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</si>
  <si>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</si>
  <si>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</si>
  <si>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</si>
  <si>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</si>
  <si>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</si>
  <si>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</si>
  <si>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</si>
  <si>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</si>
  <si>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1.1.13</t>
  </si>
  <si>
    <t>1.1.14</t>
  </si>
  <si>
    <t>1.1.15</t>
  </si>
  <si>
    <t>1.1.16</t>
  </si>
  <si>
    <t>1.1.17</t>
  </si>
  <si>
    <t>1.1.18</t>
  </si>
  <si>
    <t>2</t>
  </si>
  <si>
    <t>2.1</t>
  </si>
  <si>
    <t>2.1.1</t>
  </si>
  <si>
    <t>2.1.2</t>
  </si>
  <si>
    <t>2.1.3</t>
  </si>
  <si>
    <t>3</t>
  </si>
  <si>
    <t>3.1</t>
  </si>
  <si>
    <t>3.1.1</t>
  </si>
  <si>
    <t>3.2</t>
  </si>
  <si>
    <t>3.2.1</t>
  </si>
  <si>
    <t>Приобретение и установка новых дорожных знаков, дорожных столбиков (металлических парковочных столбиков)</t>
  </si>
  <si>
    <t>Количество установленных дорожных столбиков (металлических парковочных столбиков)</t>
  </si>
  <si>
    <t>Разработка проектной и рабочей документации по объекту «Реконструкция ул. Ю. Гагарина от 
ул. Орудийной до границ городского округа «Город Калининград» в г. Калининграде, Калининградская область»</t>
  </si>
  <si>
    <t>Разработка проектной и рабочей документации по объекту «Реконструкция ул. Железнодорожной от                      ул. Киевская до въезда на стадион «Локомотив»</t>
  </si>
  <si>
    <t>Модернизация остановочных павильонов</t>
  </si>
  <si>
    <t>Количество модернизированных  остановочных павильонов</t>
  </si>
  <si>
    <t>Разработка проектной и рабочей документации по объекту «Строительство ул. Велосипедная дорога  в                         г. Калининграде»</t>
  </si>
  <si>
    <t xml:space="preserve">Разработка проектной и рабочей документации по объекту «Строительство и реконструкция инженерной и транспортной инфраструктуры земельных участков пос. Лермонтова(ул. Кировоградская - ул. Белорусская -ул. Полецкого) в г. Калининграде, в целях предоставления земельных участков под строительство индивидуальных жилых домов гражданам, имеющим 3-х и более детей» </t>
  </si>
  <si>
    <t>Выполнение кадастровых работ на 5-ти объектах недвижимого имущества (дорожная одежда, путепроводы, временная развязка, тротуары с велодорожками) по объекту «Строительство и реконструкция ул.Гайдара - ул.Челнокова - ул.Согласия - Советский проспект с устройством путепровода через железнодорожные пути, ул.Челнокова и автодороги «Северный обход» г.Калининграда»</t>
  </si>
  <si>
    <t>Разработка проектной и рабочей документации по объекту «Реконструкция моста «Деревянный» через                         р. Преголю по ул. Октябрьской (мост № 1) в                        г. Калининграде»</t>
  </si>
  <si>
    <t>Строительство и реконструкция ул.Гайдара - ул.Челнокова - ул.Согласия - Советский проспект с устройством путепровода через железнодорожные пути, ул.Челнокова и автодороги «Северный обход» г.Калининград</t>
  </si>
  <si>
    <t>Строительство и реконструкция ул.Гайдара - ул.Челнокова - ул.Согласия - Советский проспект с устройством путепровода через железнодорожные пути, ул.Челнокова и автодороги «Северный обход» г.Калининграда</t>
  </si>
  <si>
    <t xml:space="preserve">Реконструкция ул. Ю. Гагарина от ул. Орудийной до границ городского округа «Город Калининград» в                           г. Калининграде, Калининградская область </t>
  </si>
  <si>
    <t>Разработка проектной и рабочей документации по объекту «Строительство и реконструкция инженерной и транспортной инфраструктуры земельных участков                      пос. Лермонтова  (ул. Кировоградская -                                          ул. Белорусская -  ул. Полецкого) в г. Калининграде, в целях предоставления земельных участков под строительство индивидуальных жилых домов гражданам, имеющим  3-х и более детей»</t>
  </si>
  <si>
    <t xml:space="preserve">Реконструкция моста "Высокий" через р.Преголя по ул.Октябрьской (мост №4)  в 
г. Калининграде, Калининградская область </t>
  </si>
  <si>
    <t xml:space="preserve">Реконструкция моста "Деревянный" через р.Преголя по ул.Октябрьской (мост №1)  в 
г. Калининграде, Калининградская область </t>
  </si>
  <si>
    <t>Реконструкция автодорожного путепровода через ж/д пути на ул.Аллея Смелых в 
г. Калининграде (подходы к путепроводу)</t>
  </si>
  <si>
    <t>МБУ «СОБДД». МКУ "ГДСР"</t>
  </si>
  <si>
    <t xml:space="preserve">Реконструкция моста "Деревянный" через р.Преголя по ул.Октябрьской (мост №1)  в 
г. Калининграде Калининградская область </t>
  </si>
  <si>
    <t>Разработка проектной  документации по объекту «Строительство транспортного узла в границах улиц М. Цветаевой – ул. И. Франко –                                        ул. Платова – ул. 3-ей Б. Окружной в 
г. Калининграде»   (1 этап)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</si>
  <si>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</si>
  <si>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</si>
  <si>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</si>
  <si>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</si>
  <si>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</si>
  <si>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</si>
  <si>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</si>
  <si>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</si>
  <si>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</si>
  <si>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</si>
  <si>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</si>
  <si>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</si>
  <si>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1.1.31</t>
  </si>
  <si>
    <t>1.1.32</t>
  </si>
  <si>
    <t>1.1.33</t>
  </si>
  <si>
    <t>1.1.34</t>
  </si>
  <si>
    <t>1.1.35</t>
  </si>
  <si>
    <t>1.1.36</t>
  </si>
  <si>
    <t>1.1.37</t>
  </si>
  <si>
    <t>1.1.38</t>
  </si>
  <si>
    <t>1.1.39</t>
  </si>
  <si>
    <t>3.1.1.1</t>
  </si>
  <si>
    <t>3.1.1.2</t>
  </si>
  <si>
    <t>3.1.1.3</t>
  </si>
  <si>
    <t>3.1.1.4</t>
  </si>
  <si>
    <t>3.1.1.5</t>
  </si>
  <si>
    <t>3.1.1.6</t>
  </si>
  <si>
    <t>3.1.1.7</t>
  </si>
  <si>
    <t>3.2.1.2.</t>
  </si>
  <si>
    <t>3.2.1.3.</t>
  </si>
  <si>
    <t>3.2.1.1</t>
  </si>
  <si>
    <t>3.2.1.2</t>
  </si>
  <si>
    <t>3.2.1.3</t>
  </si>
  <si>
    <t>1.1.40</t>
  </si>
  <si>
    <t>1.1.41</t>
  </si>
  <si>
    <t>Главный распорядитель бюджетных средств - комитет муниципального имущества и земельных ресурсов</t>
  </si>
  <si>
    <t>2.1.4</t>
  </si>
  <si>
    <t>Количество автобусов</t>
  </si>
  <si>
    <t>Финансовая аренда (лизинг) низкопольных автобусов большого класса</t>
  </si>
  <si>
    <t>2018 г.</t>
  </si>
  <si>
    <t>2018 год</t>
  </si>
  <si>
    <t>КМИиЗР</t>
  </si>
  <si>
    <t xml:space="preserve">Количество комплектов документации </t>
  </si>
  <si>
    <t>Главный распорядитель бюджетных средств - комитет по социальной политике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</si>
</sst>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(* #,##0.00_);_(* \(#,##0.00\);_(* &quot;-&quot;??_);_(@_)"/>
    <numFmt numFmtId="165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75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3" applyFont="1" applyFill="1" applyBorder="1" applyAlignment="1">
      <alignment horizontal="center"/>
    </xf>
    <xf numFmtId="0" fontId="2" fillId="0" borderId="0" xfId="3" applyFont="1" applyFill="1" applyBorder="1" applyAlignment="1"/>
    <xf numFmtId="0" fontId="6" fillId="0" borderId="0" xfId="3" applyFont="1" applyFill="1" applyBorder="1"/>
    <xf numFmtId="4" fontId="2" fillId="0" borderId="0" xfId="3" applyNumberFormat="1" applyFont="1" applyFill="1" applyBorder="1" applyAlignment="1">
      <alignment horizontal="center"/>
    </xf>
    <xf numFmtId="0" fontId="5" fillId="0" borderId="0" xfId="3" applyFont="1" applyFill="1" applyBorder="1" applyAlignment="1">
      <alignment horizontal="centerContinuous" vertical="center" wrapText="1"/>
    </xf>
    <xf numFmtId="0" fontId="3" fillId="0" borderId="0" xfId="3" applyFont="1" applyFill="1" applyBorder="1" applyAlignment="1">
      <alignment horizontal="centerContinuous" vertical="center" wrapText="1"/>
    </xf>
    <xf numFmtId="0" fontId="6" fillId="0" borderId="0" xfId="3" applyFont="1" applyFill="1" applyBorder="1" applyAlignment="1">
      <alignment horizontal="centerContinuous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6" fillId="0" borderId="0" xfId="3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textRotation="255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4" fontId="2" fillId="0" borderId="1" xfId="4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Continuous" vertical="center" wrapText="1"/>
    </xf>
    <xf numFmtId="0" fontId="8" fillId="0" borderId="0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_Коммуналка0109" xfId="3"/>
    <cellStyle name="Финансовый" xfId="4" builtinId="3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7"/>
  <sheetViews>
    <sheetView view="pageBreakPreview" zoomScale="80" zoomScaleNormal="85" zoomScaleSheetLayoutView="80" zoomScalePageLayoutView="85" workbookViewId="0">
      <pane xSplit="2" ySplit="6" topLeftCell="C65" activePane="bottomRight" state="frozen"/>
      <selection pane="topRight" activeCell="C1" sqref="C1"/>
      <selection pane="bottomLeft" activeCell="A7" sqref="A7"/>
      <selection pane="bottomRight" activeCell="C72" sqref="C72"/>
    </sheetView>
  </sheetViews>
  <sheetFormatPr defaultColWidth="9.109375" defaultRowHeight="15.6"/>
  <cols>
    <col min="1" max="1" width="8.33203125" style="2" customWidth="1"/>
    <col min="2" max="2" width="53.44140625" style="2" customWidth="1"/>
    <col min="3" max="3" width="29.33203125" style="2" customWidth="1"/>
    <col min="4" max="4" width="12.5546875" style="2" customWidth="1"/>
    <col min="5" max="5" width="12.88671875" style="2" bestFit="1" customWidth="1"/>
    <col min="6" max="6" width="8.88671875" style="2" customWidth="1"/>
    <col min="7" max="7" width="8.33203125" style="2" customWidth="1"/>
    <col min="8" max="9" width="8.5546875" style="2" customWidth="1"/>
    <col min="10" max="10" width="12.44140625" style="2" customWidth="1"/>
    <col min="11" max="11" width="9.109375" style="12"/>
    <col min="12" max="12" width="19.6640625" style="12" customWidth="1"/>
    <col min="13" max="16384" width="9.109375" style="12"/>
  </cols>
  <sheetData>
    <row r="1" spans="1:19" ht="18">
      <c r="H1" s="42" t="s">
        <v>93</v>
      </c>
      <c r="I1" s="42"/>
      <c r="J1" s="42"/>
    </row>
    <row r="2" spans="1:19" ht="18">
      <c r="H2" s="42" t="s">
        <v>39</v>
      </c>
      <c r="I2" s="42"/>
      <c r="J2" s="42"/>
    </row>
    <row r="3" spans="1:19" ht="18.75" customHeight="1">
      <c r="A3" s="30" t="s">
        <v>21</v>
      </c>
      <c r="B3" s="30"/>
      <c r="C3" s="30"/>
      <c r="D3" s="30"/>
      <c r="E3" s="30"/>
      <c r="F3" s="30"/>
      <c r="G3" s="30"/>
      <c r="H3" s="30"/>
      <c r="I3" s="30"/>
      <c r="J3" s="30"/>
    </row>
    <row r="5" spans="1:19" s="2" customFormat="1" ht="31.2">
      <c r="A5" s="33" t="s">
        <v>29</v>
      </c>
      <c r="B5" s="33" t="s">
        <v>103</v>
      </c>
      <c r="C5" s="33" t="s">
        <v>30</v>
      </c>
      <c r="D5" s="33" t="s">
        <v>49</v>
      </c>
      <c r="E5" s="33" t="s">
        <v>31</v>
      </c>
      <c r="F5" s="33" t="s">
        <v>50</v>
      </c>
      <c r="G5" s="33" t="s">
        <v>32</v>
      </c>
      <c r="H5" s="33" t="s">
        <v>102</v>
      </c>
      <c r="I5" s="33" t="s">
        <v>245</v>
      </c>
      <c r="J5" s="33" t="s">
        <v>33</v>
      </c>
      <c r="L5" s="2" t="s">
        <v>44</v>
      </c>
    </row>
    <row r="6" spans="1:19" s="2" customFormat="1" ht="16.8">
      <c r="A6" s="33">
        <v>1</v>
      </c>
      <c r="B6" s="33">
        <v>2</v>
      </c>
      <c r="C6" s="22">
        <v>3</v>
      </c>
      <c r="D6" s="22">
        <v>4</v>
      </c>
      <c r="E6" s="22">
        <v>5</v>
      </c>
      <c r="F6" s="33">
        <v>6</v>
      </c>
      <c r="G6" s="33">
        <v>7</v>
      </c>
      <c r="H6" s="33">
        <v>8</v>
      </c>
      <c r="I6" s="33"/>
      <c r="J6" s="33">
        <v>9</v>
      </c>
    </row>
    <row r="7" spans="1:19">
      <c r="A7" s="33" t="s">
        <v>34</v>
      </c>
      <c r="B7" s="23" t="s">
        <v>35</v>
      </c>
      <c r="C7" s="23"/>
      <c r="D7" s="23"/>
      <c r="E7" s="23"/>
      <c r="F7" s="23"/>
      <c r="G7" s="23"/>
      <c r="H7" s="23"/>
      <c r="I7" s="23"/>
      <c r="J7" s="23"/>
    </row>
    <row r="8" spans="1:19" ht="51.75" customHeight="1">
      <c r="A8" s="39" t="s">
        <v>158</v>
      </c>
      <c r="B8" s="43" t="s">
        <v>75</v>
      </c>
      <c r="C8" s="43"/>
      <c r="D8" s="33" t="s">
        <v>36</v>
      </c>
      <c r="E8" s="36">
        <v>21</v>
      </c>
      <c r="F8" s="36">
        <v>20.54</v>
      </c>
      <c r="G8" s="36">
        <v>19.59</v>
      </c>
      <c r="H8" s="36">
        <v>12.84</v>
      </c>
      <c r="I8" s="36">
        <v>12.84</v>
      </c>
      <c r="J8" s="14">
        <v>12.84</v>
      </c>
      <c r="L8" s="12">
        <v>572.20000000000005</v>
      </c>
      <c r="O8" s="28"/>
      <c r="P8" s="28"/>
      <c r="Q8" s="28"/>
      <c r="R8" s="28"/>
      <c r="S8" s="28"/>
    </row>
    <row r="9" spans="1:19" ht="31.2">
      <c r="A9" s="38"/>
      <c r="B9" s="32" t="s">
        <v>135</v>
      </c>
      <c r="C9" s="34" t="s">
        <v>41</v>
      </c>
      <c r="D9" s="33" t="s">
        <v>83</v>
      </c>
      <c r="E9" s="16">
        <v>7</v>
      </c>
      <c r="F9" s="16">
        <f>SUM(F10:F21)</f>
        <v>16</v>
      </c>
      <c r="G9" s="16">
        <f>SUM(G10:G21)</f>
        <v>0</v>
      </c>
      <c r="H9" s="16">
        <f>SUM(H10:H21)</f>
        <v>0</v>
      </c>
      <c r="I9" s="16">
        <v>0</v>
      </c>
      <c r="J9" s="16">
        <f>SUM(E9:I9)</f>
        <v>23</v>
      </c>
      <c r="O9" s="28"/>
      <c r="P9" s="28"/>
      <c r="Q9" s="28"/>
      <c r="R9" s="28"/>
      <c r="S9" s="28"/>
    </row>
    <row r="10" spans="1:19" ht="78">
      <c r="A10" s="39" t="s">
        <v>159</v>
      </c>
      <c r="B10" s="32" t="s">
        <v>7</v>
      </c>
      <c r="C10" s="34" t="s">
        <v>41</v>
      </c>
      <c r="D10" s="33" t="s">
        <v>83</v>
      </c>
      <c r="E10" s="16"/>
      <c r="F10" s="16">
        <v>1</v>
      </c>
      <c r="G10" s="16"/>
      <c r="H10" s="16"/>
      <c r="I10" s="16"/>
      <c r="J10" s="16">
        <f>SUM(E10:I10)</f>
        <v>1</v>
      </c>
      <c r="O10" s="28"/>
      <c r="P10" s="28"/>
      <c r="Q10" s="28"/>
      <c r="R10" s="28"/>
      <c r="S10" s="28"/>
    </row>
    <row r="11" spans="1:19" ht="62.4">
      <c r="A11" s="39" t="s">
        <v>160</v>
      </c>
      <c r="B11" s="32" t="s">
        <v>8</v>
      </c>
      <c r="C11" s="34" t="s">
        <v>41</v>
      </c>
      <c r="D11" s="33" t="s">
        <v>83</v>
      </c>
      <c r="E11" s="16"/>
      <c r="F11" s="16">
        <v>1</v>
      </c>
      <c r="G11" s="16"/>
      <c r="H11" s="16"/>
      <c r="I11" s="16"/>
      <c r="J11" s="16">
        <f>SUM(E11:I11)</f>
        <v>1</v>
      </c>
      <c r="O11" s="28"/>
      <c r="P11" s="28"/>
      <c r="Q11" s="28"/>
      <c r="R11" s="28"/>
      <c r="S11" s="28"/>
    </row>
    <row r="12" spans="1:19" ht="62.4">
      <c r="A12" s="39" t="s">
        <v>161</v>
      </c>
      <c r="B12" s="32" t="s">
        <v>9</v>
      </c>
      <c r="C12" s="34" t="s">
        <v>41</v>
      </c>
      <c r="D12" s="33" t="s">
        <v>83</v>
      </c>
      <c r="E12" s="16"/>
      <c r="F12" s="16">
        <v>1</v>
      </c>
      <c r="G12" s="16"/>
      <c r="H12" s="16"/>
      <c r="I12" s="16"/>
      <c r="J12" s="16">
        <f>SUM(E12:I12)</f>
        <v>1</v>
      </c>
      <c r="O12" s="28"/>
      <c r="P12" s="28"/>
      <c r="Q12" s="28"/>
      <c r="R12" s="28"/>
      <c r="S12" s="28"/>
    </row>
    <row r="13" spans="1:19" ht="53.25" customHeight="1">
      <c r="A13" s="39" t="s">
        <v>162</v>
      </c>
      <c r="B13" s="32" t="s">
        <v>109</v>
      </c>
      <c r="C13" s="34" t="s">
        <v>41</v>
      </c>
      <c r="D13" s="33" t="s">
        <v>83</v>
      </c>
      <c r="E13" s="16"/>
      <c r="F13" s="16">
        <v>1</v>
      </c>
      <c r="G13" s="16"/>
      <c r="H13" s="16"/>
      <c r="I13" s="16"/>
      <c r="J13" s="16">
        <f>SUM(E13:I13)</f>
        <v>1</v>
      </c>
      <c r="O13" s="28"/>
      <c r="P13" s="28"/>
      <c r="Q13" s="28"/>
      <c r="R13" s="28"/>
      <c r="S13" s="28"/>
    </row>
    <row r="14" spans="1:19" ht="147" customHeight="1">
      <c r="A14" s="39" t="s">
        <v>163</v>
      </c>
      <c r="B14" s="37" t="s">
        <v>198</v>
      </c>
      <c r="C14" s="34" t="s">
        <v>41</v>
      </c>
      <c r="D14" s="33" t="s">
        <v>83</v>
      </c>
      <c r="E14" s="16"/>
      <c r="F14" s="16">
        <v>1</v>
      </c>
      <c r="G14" s="16"/>
      <c r="H14" s="16"/>
      <c r="I14" s="16"/>
      <c r="J14" s="16">
        <f>E14+F14+G14+H14+I14</f>
        <v>1</v>
      </c>
      <c r="O14" s="28"/>
      <c r="P14" s="28"/>
      <c r="Q14" s="28"/>
      <c r="R14" s="28"/>
      <c r="S14" s="28"/>
    </row>
    <row r="15" spans="1:19" ht="49.5" customHeight="1">
      <c r="A15" s="39" t="s">
        <v>164</v>
      </c>
      <c r="B15" s="32" t="s">
        <v>110</v>
      </c>
      <c r="C15" s="34" t="s">
        <v>41</v>
      </c>
      <c r="D15" s="33" t="s">
        <v>83</v>
      </c>
      <c r="E15" s="16"/>
      <c r="F15" s="16">
        <v>1</v>
      </c>
      <c r="G15" s="16"/>
      <c r="H15" s="16"/>
      <c r="I15" s="16"/>
      <c r="J15" s="16">
        <f t="shared" ref="J15:J21" si="0">SUM(E15:I15)</f>
        <v>1</v>
      </c>
      <c r="O15" s="28"/>
      <c r="P15" s="28"/>
      <c r="Q15" s="28"/>
      <c r="R15" s="28"/>
      <c r="S15" s="28"/>
    </row>
    <row r="16" spans="1:19" ht="57.75" customHeight="1">
      <c r="A16" s="39" t="s">
        <v>165</v>
      </c>
      <c r="B16" s="32" t="s">
        <v>111</v>
      </c>
      <c r="C16" s="34" t="s">
        <v>41</v>
      </c>
      <c r="D16" s="33" t="s">
        <v>83</v>
      </c>
      <c r="E16" s="16"/>
      <c r="F16" s="16">
        <v>1</v>
      </c>
      <c r="G16" s="16"/>
      <c r="H16" s="16"/>
      <c r="I16" s="16"/>
      <c r="J16" s="16">
        <f t="shared" si="0"/>
        <v>1</v>
      </c>
      <c r="O16" s="28"/>
      <c r="P16" s="28"/>
      <c r="Q16" s="28"/>
      <c r="R16" s="28"/>
      <c r="S16" s="28"/>
    </row>
    <row r="17" spans="1:19" ht="46.8">
      <c r="A17" s="39" t="s">
        <v>166</v>
      </c>
      <c r="B17" s="32" t="s">
        <v>104</v>
      </c>
      <c r="C17" s="34" t="s">
        <v>41</v>
      </c>
      <c r="D17" s="33" t="s">
        <v>83</v>
      </c>
      <c r="E17" s="16"/>
      <c r="F17" s="16">
        <v>1</v>
      </c>
      <c r="G17" s="16"/>
      <c r="H17" s="16"/>
      <c r="I17" s="16"/>
      <c r="J17" s="16">
        <f t="shared" si="0"/>
        <v>1</v>
      </c>
      <c r="O17" s="28"/>
      <c r="P17" s="28"/>
      <c r="Q17" s="28"/>
      <c r="R17" s="28"/>
      <c r="S17" s="28"/>
    </row>
    <row r="18" spans="1:19" ht="78">
      <c r="A18" s="39" t="s">
        <v>167</v>
      </c>
      <c r="B18" s="32" t="s">
        <v>107</v>
      </c>
      <c r="C18" s="34" t="s">
        <v>41</v>
      </c>
      <c r="D18" s="33" t="s">
        <v>83</v>
      </c>
      <c r="E18" s="16"/>
      <c r="F18" s="16">
        <v>1</v>
      </c>
      <c r="G18" s="16"/>
      <c r="H18" s="16"/>
      <c r="I18" s="16"/>
      <c r="J18" s="16">
        <f t="shared" si="0"/>
        <v>1</v>
      </c>
      <c r="O18" s="28"/>
      <c r="P18" s="28"/>
      <c r="Q18" s="28"/>
      <c r="R18" s="28"/>
      <c r="S18" s="28"/>
    </row>
    <row r="19" spans="1:19" ht="62.4">
      <c r="A19" s="39" t="s">
        <v>168</v>
      </c>
      <c r="B19" s="32" t="s">
        <v>10</v>
      </c>
      <c r="C19" s="34" t="s">
        <v>41</v>
      </c>
      <c r="D19" s="33" t="s">
        <v>83</v>
      </c>
      <c r="E19" s="16"/>
      <c r="F19" s="16">
        <v>1</v>
      </c>
      <c r="G19" s="16"/>
      <c r="H19" s="16"/>
      <c r="I19" s="16"/>
      <c r="J19" s="16">
        <f t="shared" si="0"/>
        <v>1</v>
      </c>
      <c r="O19" s="28"/>
      <c r="P19" s="28"/>
      <c r="Q19" s="28"/>
      <c r="R19" s="28"/>
      <c r="S19" s="28"/>
    </row>
    <row r="20" spans="1:19" ht="46.8">
      <c r="A20" s="39" t="s">
        <v>156</v>
      </c>
      <c r="B20" s="32" t="s">
        <v>149</v>
      </c>
      <c r="C20" s="34" t="s">
        <v>41</v>
      </c>
      <c r="D20" s="33" t="s">
        <v>83</v>
      </c>
      <c r="E20" s="16"/>
      <c r="F20" s="16">
        <v>1</v>
      </c>
      <c r="G20" s="16"/>
      <c r="H20" s="16"/>
      <c r="I20" s="16"/>
      <c r="J20" s="16">
        <f t="shared" si="0"/>
        <v>1</v>
      </c>
      <c r="O20" s="28"/>
      <c r="P20" s="28"/>
      <c r="Q20" s="28"/>
      <c r="R20" s="28"/>
      <c r="S20" s="28"/>
    </row>
    <row r="21" spans="1:19" ht="140.4">
      <c r="A21" s="39" t="s">
        <v>157</v>
      </c>
      <c r="B21" s="32" t="s">
        <v>193</v>
      </c>
      <c r="C21" s="34" t="s">
        <v>101</v>
      </c>
      <c r="D21" s="33" t="s">
        <v>83</v>
      </c>
      <c r="E21" s="16"/>
      <c r="F21" s="16">
        <v>5</v>
      </c>
      <c r="G21" s="16"/>
      <c r="H21" s="16"/>
      <c r="I21" s="16"/>
      <c r="J21" s="16">
        <f t="shared" si="0"/>
        <v>5</v>
      </c>
      <c r="O21" s="28"/>
      <c r="P21" s="28"/>
      <c r="Q21" s="28"/>
      <c r="R21" s="28"/>
      <c r="S21" s="28"/>
    </row>
    <row r="22" spans="1:19" ht="31.2">
      <c r="A22" s="39"/>
      <c r="B22" s="32" t="s">
        <v>136</v>
      </c>
      <c r="C22" s="34" t="s">
        <v>42</v>
      </c>
      <c r="D22" s="33" t="s">
        <v>1</v>
      </c>
      <c r="E22" s="14">
        <v>0.12</v>
      </c>
      <c r="F22" s="14">
        <f>SUM(F23:F28)</f>
        <v>14.259999999999998</v>
      </c>
      <c r="G22" s="14">
        <f>SUM(G23:G28)</f>
        <v>0</v>
      </c>
      <c r="H22" s="14">
        <f>SUM(H23:H28)</f>
        <v>0</v>
      </c>
      <c r="I22" s="14">
        <v>0</v>
      </c>
      <c r="J22" s="14">
        <f>E22+F22+G22+H22+I22</f>
        <v>14.379999999999997</v>
      </c>
      <c r="O22" s="28"/>
      <c r="P22" s="28"/>
      <c r="Q22" s="28"/>
      <c r="R22" s="28"/>
      <c r="S22" s="28"/>
    </row>
    <row r="23" spans="1:19" ht="31.2">
      <c r="A23" s="39" t="s">
        <v>169</v>
      </c>
      <c r="B23" s="32" t="s">
        <v>153</v>
      </c>
      <c r="C23" s="34" t="s">
        <v>42</v>
      </c>
      <c r="D23" s="33" t="s">
        <v>1</v>
      </c>
      <c r="E23" s="36"/>
      <c r="F23" s="36">
        <v>0.65</v>
      </c>
      <c r="G23" s="36"/>
      <c r="H23" s="36"/>
      <c r="I23" s="36"/>
      <c r="J23" s="14">
        <v>0.65</v>
      </c>
      <c r="O23" s="28"/>
      <c r="P23" s="28"/>
      <c r="Q23" s="28"/>
      <c r="R23" s="28"/>
      <c r="S23" s="28"/>
    </row>
    <row r="24" spans="1:19" ht="31.2">
      <c r="A24" s="39" t="s">
        <v>170</v>
      </c>
      <c r="B24" s="32" t="s">
        <v>146</v>
      </c>
      <c r="C24" s="34" t="s">
        <v>42</v>
      </c>
      <c r="D24" s="33" t="s">
        <v>1</v>
      </c>
      <c r="E24" s="36"/>
      <c r="F24" s="36">
        <v>0.6</v>
      </c>
      <c r="G24" s="36"/>
      <c r="H24" s="36"/>
      <c r="I24" s="36"/>
      <c r="J24" s="14">
        <v>0.6</v>
      </c>
      <c r="O24" s="28"/>
      <c r="P24" s="28"/>
      <c r="Q24" s="28"/>
      <c r="R24" s="28"/>
      <c r="S24" s="28"/>
    </row>
    <row r="25" spans="1:19" ht="93.6">
      <c r="A25" s="39" t="s">
        <v>171</v>
      </c>
      <c r="B25" s="32" t="s">
        <v>105</v>
      </c>
      <c r="C25" s="34" t="s">
        <v>42</v>
      </c>
      <c r="D25" s="33" t="s">
        <v>1</v>
      </c>
      <c r="E25" s="36"/>
      <c r="F25" s="36">
        <v>1.8</v>
      </c>
      <c r="G25" s="36"/>
      <c r="H25" s="36"/>
      <c r="I25" s="36"/>
      <c r="J25" s="14">
        <f>SUM(E25:I25)</f>
        <v>1.8</v>
      </c>
      <c r="O25" s="28"/>
      <c r="P25" s="28"/>
      <c r="Q25" s="28"/>
      <c r="R25" s="28"/>
      <c r="S25" s="28"/>
    </row>
    <row r="26" spans="1:19" ht="46.8">
      <c r="A26" s="39" t="s">
        <v>172</v>
      </c>
      <c r="B26" s="32" t="s">
        <v>38</v>
      </c>
      <c r="C26" s="34" t="s">
        <v>42</v>
      </c>
      <c r="D26" s="33" t="s">
        <v>1</v>
      </c>
      <c r="E26" s="36"/>
      <c r="F26" s="36">
        <v>1.64</v>
      </c>
      <c r="G26" s="36"/>
      <c r="H26" s="36"/>
      <c r="I26" s="36"/>
      <c r="J26" s="14">
        <v>1.64</v>
      </c>
      <c r="O26" s="28"/>
      <c r="P26" s="28"/>
      <c r="Q26" s="28"/>
      <c r="R26" s="28"/>
      <c r="S26" s="28"/>
    </row>
    <row r="27" spans="1:19" ht="91.5" customHeight="1">
      <c r="A27" s="39" t="s">
        <v>173</v>
      </c>
      <c r="B27" s="32" t="s">
        <v>196</v>
      </c>
      <c r="C27" s="34" t="s">
        <v>42</v>
      </c>
      <c r="D27" s="33" t="s">
        <v>1</v>
      </c>
      <c r="E27" s="36"/>
      <c r="F27" s="36">
        <v>9.4499999999999993</v>
      </c>
      <c r="G27" s="36"/>
      <c r="H27" s="36"/>
      <c r="I27" s="36"/>
      <c r="J27" s="36">
        <v>9.4499999999999993</v>
      </c>
      <c r="O27" s="28"/>
      <c r="P27" s="28"/>
      <c r="Q27" s="28"/>
      <c r="R27" s="28"/>
      <c r="S27" s="28"/>
    </row>
    <row r="28" spans="1:19" ht="36" customHeight="1">
      <c r="A28" s="39" t="s">
        <v>174</v>
      </c>
      <c r="B28" s="32" t="s">
        <v>138</v>
      </c>
      <c r="C28" s="34" t="s">
        <v>42</v>
      </c>
      <c r="D28" s="33" t="s">
        <v>1</v>
      </c>
      <c r="E28" s="36"/>
      <c r="F28" s="36">
        <v>0.12</v>
      </c>
      <c r="G28" s="36"/>
      <c r="H28" s="36"/>
      <c r="I28" s="36"/>
      <c r="J28" s="14">
        <v>0.12</v>
      </c>
      <c r="O28" s="28"/>
      <c r="P28" s="28"/>
      <c r="Q28" s="28"/>
      <c r="R28" s="28"/>
      <c r="S28" s="28"/>
    </row>
    <row r="29" spans="1:19" ht="46.8">
      <c r="A29" s="38"/>
      <c r="B29" s="32" t="s">
        <v>22</v>
      </c>
      <c r="C29" s="34" t="s">
        <v>41</v>
      </c>
      <c r="D29" s="33" t="s">
        <v>83</v>
      </c>
      <c r="E29" s="29">
        <v>0</v>
      </c>
      <c r="F29" s="29">
        <f>SUM(F30:F45)</f>
        <v>16</v>
      </c>
      <c r="G29" s="29">
        <f>SUM(G30:G45)</f>
        <v>0</v>
      </c>
      <c r="H29" s="29">
        <f>SUM(H30:H45)</f>
        <v>0</v>
      </c>
      <c r="I29" s="29">
        <v>0</v>
      </c>
      <c r="J29" s="29">
        <f t="shared" ref="J29:J56" si="1">SUM(E29:I29)</f>
        <v>16</v>
      </c>
      <c r="O29" s="28"/>
      <c r="P29" s="28"/>
      <c r="Q29" s="28"/>
      <c r="R29" s="28"/>
      <c r="S29" s="28"/>
    </row>
    <row r="30" spans="1:19" ht="46.8">
      <c r="A30" s="39" t="s">
        <v>205</v>
      </c>
      <c r="B30" s="32" t="s">
        <v>11</v>
      </c>
      <c r="C30" s="34" t="s">
        <v>41</v>
      </c>
      <c r="D30" s="33" t="s">
        <v>83</v>
      </c>
      <c r="E30" s="1"/>
      <c r="F30" s="1">
        <v>1</v>
      </c>
      <c r="G30" s="1"/>
      <c r="H30" s="1"/>
      <c r="I30" s="1"/>
      <c r="J30" s="1">
        <f t="shared" si="1"/>
        <v>1</v>
      </c>
      <c r="O30" s="28"/>
      <c r="P30" s="28"/>
      <c r="Q30" s="28"/>
      <c r="R30" s="28"/>
      <c r="S30" s="28"/>
    </row>
    <row r="31" spans="1:19" ht="46.8">
      <c r="A31" s="39" t="s">
        <v>206</v>
      </c>
      <c r="B31" s="32" t="s">
        <v>12</v>
      </c>
      <c r="C31" s="34" t="s">
        <v>41</v>
      </c>
      <c r="D31" s="33" t="s">
        <v>83</v>
      </c>
      <c r="E31" s="1"/>
      <c r="F31" s="1">
        <v>1</v>
      </c>
      <c r="G31" s="1"/>
      <c r="H31" s="1"/>
      <c r="I31" s="1"/>
      <c r="J31" s="1">
        <f t="shared" si="1"/>
        <v>1</v>
      </c>
      <c r="O31" s="28"/>
      <c r="P31" s="28"/>
      <c r="Q31" s="28"/>
      <c r="R31" s="28"/>
      <c r="S31" s="28"/>
    </row>
    <row r="32" spans="1:19" ht="46.8">
      <c r="A32" s="39" t="s">
        <v>207</v>
      </c>
      <c r="B32" s="32" t="s">
        <v>108</v>
      </c>
      <c r="C32" s="34" t="s">
        <v>41</v>
      </c>
      <c r="D32" s="33" t="s">
        <v>83</v>
      </c>
      <c r="E32" s="1"/>
      <c r="F32" s="1">
        <v>1</v>
      </c>
      <c r="G32" s="1"/>
      <c r="H32" s="1"/>
      <c r="I32" s="1"/>
      <c r="J32" s="1">
        <f t="shared" si="1"/>
        <v>1</v>
      </c>
      <c r="O32" s="28"/>
      <c r="P32" s="28"/>
      <c r="Q32" s="28"/>
      <c r="R32" s="28"/>
      <c r="S32" s="28"/>
    </row>
    <row r="33" spans="1:19" ht="62.4">
      <c r="A33" s="39" t="s">
        <v>208</v>
      </c>
      <c r="B33" s="32" t="s">
        <v>14</v>
      </c>
      <c r="C33" s="34" t="s">
        <v>41</v>
      </c>
      <c r="D33" s="33" t="s">
        <v>83</v>
      </c>
      <c r="E33" s="1"/>
      <c r="F33" s="1">
        <v>1</v>
      </c>
      <c r="G33" s="1"/>
      <c r="H33" s="1"/>
      <c r="I33" s="1"/>
      <c r="J33" s="1">
        <f t="shared" si="1"/>
        <v>1</v>
      </c>
      <c r="O33" s="28"/>
      <c r="P33" s="28"/>
      <c r="Q33" s="28"/>
      <c r="R33" s="28"/>
      <c r="S33" s="28"/>
    </row>
    <row r="34" spans="1:19" ht="46.8">
      <c r="A34" s="39" t="s">
        <v>209</v>
      </c>
      <c r="B34" s="32" t="s">
        <v>15</v>
      </c>
      <c r="C34" s="34" t="s">
        <v>41</v>
      </c>
      <c r="D34" s="33" t="s">
        <v>83</v>
      </c>
      <c r="E34" s="1"/>
      <c r="F34" s="1">
        <v>1</v>
      </c>
      <c r="G34" s="1"/>
      <c r="H34" s="1"/>
      <c r="I34" s="1"/>
      <c r="J34" s="1">
        <f t="shared" si="1"/>
        <v>1</v>
      </c>
      <c r="O34" s="28"/>
      <c r="P34" s="28"/>
      <c r="Q34" s="28"/>
      <c r="R34" s="28"/>
      <c r="S34" s="28"/>
    </row>
    <row r="35" spans="1:19" ht="46.8">
      <c r="A35" s="39" t="s">
        <v>210</v>
      </c>
      <c r="B35" s="32" t="s">
        <v>16</v>
      </c>
      <c r="C35" s="34" t="s">
        <v>41</v>
      </c>
      <c r="D35" s="33" t="s">
        <v>83</v>
      </c>
      <c r="E35" s="1"/>
      <c r="F35" s="1">
        <v>1</v>
      </c>
      <c r="G35" s="1"/>
      <c r="H35" s="1"/>
      <c r="I35" s="1"/>
      <c r="J35" s="1">
        <f t="shared" si="1"/>
        <v>1</v>
      </c>
      <c r="O35" s="28"/>
      <c r="P35" s="28"/>
      <c r="Q35" s="28"/>
      <c r="R35" s="28"/>
      <c r="S35" s="28"/>
    </row>
    <row r="36" spans="1:19" ht="62.4">
      <c r="A36" s="39" t="s">
        <v>211</v>
      </c>
      <c r="B36" s="32" t="s">
        <v>112</v>
      </c>
      <c r="C36" s="34" t="s">
        <v>41</v>
      </c>
      <c r="D36" s="33" t="s">
        <v>83</v>
      </c>
      <c r="E36" s="1"/>
      <c r="F36" s="1">
        <v>1</v>
      </c>
      <c r="G36" s="1"/>
      <c r="H36" s="1"/>
      <c r="I36" s="1"/>
      <c r="J36" s="1">
        <f t="shared" si="1"/>
        <v>1</v>
      </c>
      <c r="O36" s="28"/>
      <c r="P36" s="28"/>
      <c r="Q36" s="28"/>
      <c r="R36" s="28"/>
      <c r="S36" s="28"/>
    </row>
    <row r="37" spans="1:19" ht="62.4">
      <c r="A37" s="39" t="s">
        <v>212</v>
      </c>
      <c r="B37" s="32" t="s">
        <v>113</v>
      </c>
      <c r="C37" s="34" t="s">
        <v>41</v>
      </c>
      <c r="D37" s="33" t="s">
        <v>83</v>
      </c>
      <c r="E37" s="1"/>
      <c r="F37" s="1">
        <v>1</v>
      </c>
      <c r="G37" s="1"/>
      <c r="H37" s="1"/>
      <c r="I37" s="1"/>
      <c r="J37" s="1">
        <f t="shared" si="1"/>
        <v>1</v>
      </c>
      <c r="O37" s="28"/>
      <c r="P37" s="28"/>
      <c r="Q37" s="28"/>
      <c r="R37" s="28"/>
      <c r="S37" s="28"/>
    </row>
    <row r="38" spans="1:19" ht="62.4">
      <c r="A38" s="39" t="s">
        <v>213</v>
      </c>
      <c r="B38" s="32" t="s">
        <v>17</v>
      </c>
      <c r="C38" s="34" t="s">
        <v>41</v>
      </c>
      <c r="D38" s="33" t="s">
        <v>83</v>
      </c>
      <c r="E38" s="1"/>
      <c r="F38" s="1">
        <v>1</v>
      </c>
      <c r="G38" s="1"/>
      <c r="H38" s="1"/>
      <c r="I38" s="1"/>
      <c r="J38" s="1">
        <f t="shared" si="1"/>
        <v>1</v>
      </c>
      <c r="O38" s="28"/>
      <c r="P38" s="28"/>
      <c r="Q38" s="28"/>
      <c r="R38" s="28"/>
      <c r="S38" s="28"/>
    </row>
    <row r="39" spans="1:19" ht="46.8">
      <c r="A39" s="39" t="s">
        <v>214</v>
      </c>
      <c r="B39" s="32" t="s">
        <v>151</v>
      </c>
      <c r="C39" s="34" t="s">
        <v>41</v>
      </c>
      <c r="D39" s="33" t="s">
        <v>83</v>
      </c>
      <c r="E39" s="1"/>
      <c r="F39" s="1">
        <v>1</v>
      </c>
      <c r="G39" s="1"/>
      <c r="H39" s="1"/>
      <c r="I39" s="1"/>
      <c r="J39" s="1">
        <f t="shared" si="1"/>
        <v>1</v>
      </c>
      <c r="O39" s="28"/>
      <c r="P39" s="28"/>
      <c r="Q39" s="28"/>
      <c r="R39" s="28"/>
      <c r="S39" s="28"/>
    </row>
    <row r="40" spans="1:19" ht="62.4">
      <c r="A40" s="39" t="s">
        <v>215</v>
      </c>
      <c r="B40" s="32" t="s">
        <v>139</v>
      </c>
      <c r="C40" s="34" t="s">
        <v>41</v>
      </c>
      <c r="D40" s="33" t="s">
        <v>83</v>
      </c>
      <c r="E40" s="1"/>
      <c r="F40" s="1">
        <v>1</v>
      </c>
      <c r="G40" s="1"/>
      <c r="H40" s="1"/>
      <c r="I40" s="1"/>
      <c r="J40" s="1">
        <f t="shared" si="1"/>
        <v>1</v>
      </c>
      <c r="O40" s="28"/>
      <c r="P40" s="28"/>
      <c r="Q40" s="28"/>
      <c r="R40" s="28"/>
      <c r="S40" s="28"/>
    </row>
    <row r="41" spans="1:19" ht="46.8">
      <c r="A41" s="39" t="s">
        <v>216</v>
      </c>
      <c r="B41" s="32" t="s">
        <v>106</v>
      </c>
      <c r="C41" s="34" t="s">
        <v>41</v>
      </c>
      <c r="D41" s="33" t="s">
        <v>83</v>
      </c>
      <c r="E41" s="1"/>
      <c r="F41" s="1">
        <v>1</v>
      </c>
      <c r="G41" s="1"/>
      <c r="H41" s="1"/>
      <c r="I41" s="1"/>
      <c r="J41" s="1">
        <f t="shared" si="1"/>
        <v>1</v>
      </c>
      <c r="O41" s="28"/>
      <c r="P41" s="28"/>
      <c r="Q41" s="28"/>
      <c r="R41" s="28"/>
      <c r="S41" s="28"/>
    </row>
    <row r="42" spans="1:19" ht="54" customHeight="1">
      <c r="A42" s="39" t="s">
        <v>217</v>
      </c>
      <c r="B42" s="32" t="s">
        <v>114</v>
      </c>
      <c r="C42" s="34" t="s">
        <v>41</v>
      </c>
      <c r="D42" s="33" t="s">
        <v>83</v>
      </c>
      <c r="E42" s="1"/>
      <c r="F42" s="1">
        <v>1</v>
      </c>
      <c r="G42" s="1"/>
      <c r="H42" s="1"/>
      <c r="I42" s="1"/>
      <c r="J42" s="1">
        <f t="shared" si="1"/>
        <v>1</v>
      </c>
      <c r="O42" s="28"/>
      <c r="P42" s="28"/>
      <c r="Q42" s="28"/>
      <c r="R42" s="28"/>
      <c r="S42" s="28"/>
    </row>
    <row r="43" spans="1:19" ht="80.25" customHeight="1">
      <c r="A43" s="39" t="s">
        <v>218</v>
      </c>
      <c r="B43" s="32" t="s">
        <v>187</v>
      </c>
      <c r="C43" s="34" t="s">
        <v>41</v>
      </c>
      <c r="D43" s="33" t="s">
        <v>83</v>
      </c>
      <c r="E43" s="1"/>
      <c r="F43" s="1">
        <v>1</v>
      </c>
      <c r="G43" s="1"/>
      <c r="H43" s="1"/>
      <c r="I43" s="1"/>
      <c r="J43" s="1">
        <f t="shared" si="1"/>
        <v>1</v>
      </c>
      <c r="O43" s="28"/>
      <c r="P43" s="28"/>
      <c r="Q43" s="28"/>
      <c r="R43" s="28"/>
      <c r="S43" s="28"/>
    </row>
    <row r="44" spans="1:19" ht="51" customHeight="1">
      <c r="A44" s="39" t="s">
        <v>219</v>
      </c>
      <c r="B44" s="32" t="s">
        <v>140</v>
      </c>
      <c r="C44" s="34" t="s">
        <v>41</v>
      </c>
      <c r="D44" s="33" t="s">
        <v>83</v>
      </c>
      <c r="E44" s="1"/>
      <c r="F44" s="1">
        <v>1</v>
      </c>
      <c r="G44" s="1"/>
      <c r="H44" s="1"/>
      <c r="I44" s="1"/>
      <c r="J44" s="1">
        <f t="shared" si="1"/>
        <v>1</v>
      </c>
      <c r="O44" s="28"/>
      <c r="P44" s="28"/>
      <c r="Q44" s="28"/>
      <c r="R44" s="28"/>
      <c r="S44" s="28"/>
    </row>
    <row r="45" spans="1:19" ht="51" customHeight="1">
      <c r="A45" s="39" t="s">
        <v>220</v>
      </c>
      <c r="B45" s="32" t="s">
        <v>188</v>
      </c>
      <c r="C45" s="34" t="s">
        <v>41</v>
      </c>
      <c r="D45" s="33" t="s">
        <v>83</v>
      </c>
      <c r="E45" s="1"/>
      <c r="F45" s="1">
        <v>1</v>
      </c>
      <c r="G45" s="1"/>
      <c r="H45" s="1"/>
      <c r="I45" s="1"/>
      <c r="J45" s="1">
        <f t="shared" si="1"/>
        <v>1</v>
      </c>
      <c r="O45" s="28"/>
      <c r="P45" s="28"/>
      <c r="Q45" s="28"/>
      <c r="R45" s="28"/>
      <c r="S45" s="28"/>
    </row>
    <row r="46" spans="1:19" ht="46.8">
      <c r="A46" s="38"/>
      <c r="B46" s="32" t="s">
        <v>45</v>
      </c>
      <c r="C46" s="34" t="s">
        <v>43</v>
      </c>
      <c r="D46" s="33" t="s">
        <v>1</v>
      </c>
      <c r="E46" s="36">
        <v>0</v>
      </c>
      <c r="F46" s="36">
        <f>SUM(F47:F51)</f>
        <v>2.38</v>
      </c>
      <c r="G46" s="36">
        <f>SUM(G47:G51)</f>
        <v>0</v>
      </c>
      <c r="H46" s="36">
        <f>SUM(H47:H51)</f>
        <v>0.15000000000000002</v>
      </c>
      <c r="I46" s="36">
        <v>0</v>
      </c>
      <c r="J46" s="14">
        <f t="shared" si="1"/>
        <v>2.5299999999999998</v>
      </c>
      <c r="O46" s="28"/>
      <c r="P46" s="28"/>
      <c r="Q46" s="28"/>
      <c r="R46" s="28"/>
      <c r="S46" s="28"/>
    </row>
    <row r="47" spans="1:19" ht="62.4">
      <c r="A47" s="39" t="s">
        <v>221</v>
      </c>
      <c r="B47" s="32" t="s">
        <v>47</v>
      </c>
      <c r="C47" s="34" t="s">
        <v>43</v>
      </c>
      <c r="D47" s="33" t="s">
        <v>1</v>
      </c>
      <c r="E47" s="36"/>
      <c r="F47" s="36">
        <v>1.27</v>
      </c>
      <c r="G47" s="36"/>
      <c r="H47" s="36"/>
      <c r="I47" s="36"/>
      <c r="J47" s="14">
        <f t="shared" si="1"/>
        <v>1.27</v>
      </c>
      <c r="O47" s="28"/>
      <c r="P47" s="28"/>
      <c r="Q47" s="28"/>
      <c r="R47" s="28"/>
      <c r="S47" s="28"/>
    </row>
    <row r="48" spans="1:19" ht="46.8">
      <c r="A48" s="39" t="s">
        <v>222</v>
      </c>
      <c r="B48" s="32" t="s">
        <v>197</v>
      </c>
      <c r="C48" s="34" t="s">
        <v>43</v>
      </c>
      <c r="D48" s="33" t="s">
        <v>1</v>
      </c>
      <c r="E48" s="36"/>
      <c r="F48" s="36">
        <v>0.95</v>
      </c>
      <c r="G48" s="36"/>
      <c r="H48" s="36"/>
      <c r="I48" s="36"/>
      <c r="J48" s="14">
        <f t="shared" si="1"/>
        <v>0.95</v>
      </c>
      <c r="O48" s="28"/>
      <c r="P48" s="28"/>
      <c r="Q48" s="28"/>
      <c r="R48" s="28"/>
      <c r="S48" s="28"/>
    </row>
    <row r="49" spans="1:19" ht="48.75" customHeight="1">
      <c r="A49" s="39" t="s">
        <v>223</v>
      </c>
      <c r="B49" s="32" t="s">
        <v>199</v>
      </c>
      <c r="C49" s="34" t="s">
        <v>43</v>
      </c>
      <c r="D49" s="33" t="s">
        <v>1</v>
      </c>
      <c r="E49" s="36"/>
      <c r="F49" s="36"/>
      <c r="G49" s="36"/>
      <c r="H49" s="36">
        <v>0.08</v>
      </c>
      <c r="I49" s="36"/>
      <c r="J49" s="14">
        <f t="shared" si="1"/>
        <v>0.08</v>
      </c>
      <c r="O49" s="28"/>
      <c r="P49" s="28"/>
      <c r="Q49" s="28"/>
      <c r="R49" s="28"/>
      <c r="S49" s="28"/>
    </row>
    <row r="50" spans="1:19" ht="51.75" customHeight="1">
      <c r="A50" s="39" t="s">
        <v>224</v>
      </c>
      <c r="B50" s="32" t="s">
        <v>203</v>
      </c>
      <c r="C50" s="34" t="s">
        <v>43</v>
      </c>
      <c r="D50" s="33" t="s">
        <v>1</v>
      </c>
      <c r="E50" s="36"/>
      <c r="F50" s="36"/>
      <c r="G50" s="36"/>
      <c r="H50" s="36">
        <v>7.0000000000000007E-2</v>
      </c>
      <c r="I50" s="36"/>
      <c r="J50" s="14">
        <f t="shared" si="1"/>
        <v>7.0000000000000007E-2</v>
      </c>
      <c r="O50" s="28"/>
      <c r="P50" s="28"/>
      <c r="Q50" s="28"/>
      <c r="R50" s="28"/>
      <c r="S50" s="28"/>
    </row>
    <row r="51" spans="1:19" ht="48.75" customHeight="1">
      <c r="A51" s="39" t="s">
        <v>225</v>
      </c>
      <c r="B51" s="32" t="s">
        <v>201</v>
      </c>
      <c r="C51" s="34" t="s">
        <v>43</v>
      </c>
      <c r="D51" s="33" t="s">
        <v>1</v>
      </c>
      <c r="E51" s="36"/>
      <c r="F51" s="36">
        <v>0.16</v>
      </c>
      <c r="G51" s="36"/>
      <c r="H51" s="36"/>
      <c r="I51" s="36"/>
      <c r="J51" s="14">
        <f t="shared" si="1"/>
        <v>0.16</v>
      </c>
      <c r="O51" s="28"/>
      <c r="P51" s="28"/>
      <c r="Q51" s="28"/>
      <c r="R51" s="28"/>
      <c r="S51" s="28"/>
    </row>
    <row r="52" spans="1:19" ht="78">
      <c r="A52" s="48" t="s">
        <v>238</v>
      </c>
      <c r="B52" s="45" t="s">
        <v>115</v>
      </c>
      <c r="C52" s="19" t="s">
        <v>126</v>
      </c>
      <c r="D52" s="14" t="s">
        <v>36</v>
      </c>
      <c r="E52" s="18">
        <v>2.02</v>
      </c>
      <c r="F52" s="18">
        <v>0.23</v>
      </c>
      <c r="G52" s="18">
        <v>0.03</v>
      </c>
      <c r="H52" s="18">
        <v>0.13</v>
      </c>
      <c r="I52" s="18">
        <v>0.01</v>
      </c>
      <c r="J52" s="18">
        <f t="shared" si="1"/>
        <v>2.4199999999999995</v>
      </c>
      <c r="O52" s="28"/>
      <c r="P52" s="28"/>
      <c r="Q52" s="28"/>
      <c r="R52" s="28"/>
      <c r="S52" s="28"/>
    </row>
    <row r="53" spans="1:19" ht="78">
      <c r="A53" s="49"/>
      <c r="B53" s="46"/>
      <c r="C53" s="19" t="s">
        <v>127</v>
      </c>
      <c r="D53" s="33" t="s">
        <v>36</v>
      </c>
      <c r="E53" s="14">
        <v>1.18</v>
      </c>
      <c r="F53" s="14">
        <v>0.56999999999999995</v>
      </c>
      <c r="G53" s="14">
        <v>1.03</v>
      </c>
      <c r="H53" s="18">
        <v>0</v>
      </c>
      <c r="I53" s="18">
        <v>0</v>
      </c>
      <c r="J53" s="18">
        <f t="shared" si="1"/>
        <v>2.7800000000000002</v>
      </c>
      <c r="O53" s="28"/>
      <c r="P53" s="28"/>
      <c r="Q53" s="28"/>
      <c r="R53" s="28"/>
      <c r="S53" s="28"/>
    </row>
    <row r="54" spans="1:19" ht="93.6">
      <c r="A54" s="49"/>
      <c r="B54" s="46"/>
      <c r="C54" s="19" t="s">
        <v>128</v>
      </c>
      <c r="D54" s="33" t="s">
        <v>36</v>
      </c>
      <c r="E54" s="14">
        <v>4.5</v>
      </c>
      <c r="F54" s="14">
        <v>0</v>
      </c>
      <c r="G54" s="14">
        <v>0</v>
      </c>
      <c r="H54" s="18">
        <v>0</v>
      </c>
      <c r="I54" s="18">
        <v>0</v>
      </c>
      <c r="J54" s="18">
        <f t="shared" si="1"/>
        <v>4.5</v>
      </c>
      <c r="O54" s="28"/>
      <c r="P54" s="28"/>
      <c r="Q54" s="28"/>
      <c r="R54" s="28"/>
      <c r="S54" s="28"/>
    </row>
    <row r="55" spans="1:19" ht="124.8">
      <c r="A55" s="49"/>
      <c r="B55" s="46"/>
      <c r="C55" s="19" t="s">
        <v>129</v>
      </c>
      <c r="D55" s="14" t="s">
        <v>36</v>
      </c>
      <c r="E55" s="14">
        <v>8.17</v>
      </c>
      <c r="F55" s="14">
        <v>0</v>
      </c>
      <c r="G55" s="14">
        <v>0</v>
      </c>
      <c r="H55" s="14">
        <v>0</v>
      </c>
      <c r="I55" s="14">
        <v>0</v>
      </c>
      <c r="J55" s="18">
        <f t="shared" si="1"/>
        <v>8.17</v>
      </c>
      <c r="O55" s="28"/>
      <c r="P55" s="28"/>
      <c r="Q55" s="28"/>
      <c r="R55" s="28"/>
      <c r="S55" s="28"/>
    </row>
    <row r="56" spans="1:19" ht="93.6">
      <c r="A56" s="49"/>
      <c r="B56" s="46"/>
      <c r="C56" s="19" t="s">
        <v>130</v>
      </c>
      <c r="D56" s="33" t="s">
        <v>36</v>
      </c>
      <c r="E56" s="14">
        <v>1.69</v>
      </c>
      <c r="F56" s="14">
        <v>1.93</v>
      </c>
      <c r="G56" s="14">
        <v>1.56</v>
      </c>
      <c r="H56" s="18">
        <v>0</v>
      </c>
      <c r="I56" s="18">
        <v>5.68</v>
      </c>
      <c r="J56" s="18">
        <f t="shared" si="1"/>
        <v>10.86</v>
      </c>
      <c r="O56" s="28"/>
      <c r="P56" s="28"/>
      <c r="Q56" s="28"/>
      <c r="R56" s="28"/>
      <c r="S56" s="28"/>
    </row>
    <row r="57" spans="1:19" ht="260.25" customHeight="1">
      <c r="A57" s="50"/>
      <c r="B57" s="47"/>
      <c r="C57" s="19" t="s">
        <v>116</v>
      </c>
      <c r="D57" s="33" t="s">
        <v>36</v>
      </c>
      <c r="E57" s="14">
        <v>100</v>
      </c>
      <c r="F57" s="14">
        <v>100</v>
      </c>
      <c r="G57" s="14">
        <v>100</v>
      </c>
      <c r="H57" s="18">
        <v>100</v>
      </c>
      <c r="I57" s="18">
        <v>100</v>
      </c>
      <c r="J57" s="18">
        <v>100</v>
      </c>
      <c r="O57" s="28"/>
      <c r="P57" s="28"/>
      <c r="Q57" s="28"/>
      <c r="R57" s="28"/>
      <c r="S57" s="28"/>
    </row>
    <row r="58" spans="1:19" ht="62.4">
      <c r="A58" s="38"/>
      <c r="B58" s="19"/>
      <c r="C58" s="24" t="s">
        <v>117</v>
      </c>
      <c r="D58" s="33" t="s">
        <v>36</v>
      </c>
      <c r="E58" s="14">
        <v>100</v>
      </c>
      <c r="F58" s="14">
        <v>100</v>
      </c>
      <c r="G58" s="14">
        <v>100</v>
      </c>
      <c r="H58" s="18">
        <v>100</v>
      </c>
      <c r="I58" s="18">
        <v>100</v>
      </c>
      <c r="J58" s="18">
        <v>100</v>
      </c>
      <c r="O58" s="28"/>
      <c r="P58" s="28"/>
      <c r="Q58" s="28"/>
      <c r="R58" s="28"/>
      <c r="S58" s="28"/>
    </row>
    <row r="59" spans="1:19" ht="31.2">
      <c r="A59" s="39" t="s">
        <v>239</v>
      </c>
      <c r="B59" s="32" t="s">
        <v>100</v>
      </c>
      <c r="C59" s="33" t="s">
        <v>101</v>
      </c>
      <c r="D59" s="33" t="s">
        <v>83</v>
      </c>
      <c r="E59" s="33">
        <v>23</v>
      </c>
      <c r="F59" s="33">
        <v>23</v>
      </c>
      <c r="G59" s="33">
        <v>23</v>
      </c>
      <c r="H59" s="33">
        <v>23</v>
      </c>
      <c r="I59" s="33">
        <v>23</v>
      </c>
      <c r="J59" s="33">
        <v>23</v>
      </c>
      <c r="O59" s="28"/>
      <c r="P59" s="28"/>
      <c r="Q59" s="28"/>
      <c r="R59" s="28"/>
      <c r="S59" s="28"/>
    </row>
    <row r="60" spans="1:19">
      <c r="A60" s="39" t="s">
        <v>175</v>
      </c>
      <c r="B60" s="43" t="s">
        <v>78</v>
      </c>
      <c r="C60" s="43"/>
      <c r="D60" s="43"/>
      <c r="E60" s="43"/>
      <c r="F60" s="43"/>
      <c r="G60" s="43"/>
      <c r="H60" s="43"/>
      <c r="I60" s="43"/>
      <c r="J60" s="43"/>
      <c r="O60" s="28"/>
      <c r="P60" s="28"/>
      <c r="Q60" s="28"/>
      <c r="R60" s="28"/>
      <c r="S60" s="28"/>
    </row>
    <row r="61" spans="1:19">
      <c r="A61" s="39" t="s">
        <v>176</v>
      </c>
      <c r="B61" s="44" t="s">
        <v>82</v>
      </c>
      <c r="C61" s="44"/>
      <c r="D61" s="35" t="s">
        <v>83</v>
      </c>
      <c r="E61" s="21">
        <v>4</v>
      </c>
      <c r="F61" s="21">
        <v>3.7</v>
      </c>
      <c r="G61" s="21">
        <v>3.6</v>
      </c>
      <c r="H61" s="21">
        <v>3.5</v>
      </c>
      <c r="I61" s="21">
        <v>3.5</v>
      </c>
      <c r="J61" s="21">
        <v>3.5</v>
      </c>
      <c r="O61" s="28"/>
      <c r="P61" s="28"/>
      <c r="Q61" s="28"/>
      <c r="R61" s="28"/>
      <c r="S61" s="28"/>
    </row>
    <row r="62" spans="1:19">
      <c r="A62" s="39" t="s">
        <v>177</v>
      </c>
      <c r="B62" s="32" t="s">
        <v>55</v>
      </c>
      <c r="C62" s="34" t="s">
        <v>87</v>
      </c>
      <c r="D62" s="35" t="s">
        <v>83</v>
      </c>
      <c r="E62" s="33">
        <v>9</v>
      </c>
      <c r="F62" s="51" t="s">
        <v>67</v>
      </c>
      <c r="G62" s="51"/>
      <c r="H62" s="51"/>
      <c r="I62" s="33"/>
      <c r="J62" s="33">
        <v>9</v>
      </c>
      <c r="O62" s="28"/>
      <c r="P62" s="28"/>
      <c r="Q62" s="28"/>
      <c r="R62" s="28"/>
      <c r="S62" s="28"/>
    </row>
    <row r="63" spans="1:19" ht="31.2">
      <c r="A63" s="39" t="s">
        <v>178</v>
      </c>
      <c r="B63" s="32" t="s">
        <v>243</v>
      </c>
      <c r="C63" s="34" t="s">
        <v>242</v>
      </c>
      <c r="D63" s="35" t="s">
        <v>83</v>
      </c>
      <c r="E63" s="33">
        <v>0</v>
      </c>
      <c r="F63" s="33">
        <v>0</v>
      </c>
      <c r="G63" s="33">
        <v>100</v>
      </c>
      <c r="H63" s="33">
        <v>0</v>
      </c>
      <c r="I63" s="33">
        <v>0</v>
      </c>
      <c r="J63" s="33">
        <v>100</v>
      </c>
      <c r="O63" s="28"/>
      <c r="P63" s="28"/>
      <c r="Q63" s="28"/>
      <c r="R63" s="28"/>
      <c r="S63" s="28"/>
    </row>
    <row r="64" spans="1:19" ht="31.2">
      <c r="A64" s="39" t="s">
        <v>179</v>
      </c>
      <c r="B64" s="32" t="s">
        <v>134</v>
      </c>
      <c r="C64" s="34" t="s">
        <v>86</v>
      </c>
      <c r="D64" s="33" t="s">
        <v>94</v>
      </c>
      <c r="E64" s="33">
        <v>37919.9</v>
      </c>
      <c r="F64" s="33">
        <v>38229</v>
      </c>
      <c r="G64" s="33">
        <v>38229</v>
      </c>
      <c r="H64" s="33">
        <v>0</v>
      </c>
      <c r="I64" s="33">
        <v>0</v>
      </c>
      <c r="J64" s="33">
        <v>38229</v>
      </c>
      <c r="O64" s="28"/>
      <c r="P64" s="28"/>
      <c r="Q64" s="28"/>
      <c r="R64" s="28"/>
      <c r="S64" s="28"/>
    </row>
    <row r="65" spans="1:19" ht="78">
      <c r="A65" s="39" t="s">
        <v>241</v>
      </c>
      <c r="B65" s="32" t="s">
        <v>63</v>
      </c>
      <c r="C65" s="34" t="s">
        <v>72</v>
      </c>
      <c r="D65" s="33" t="s">
        <v>83</v>
      </c>
      <c r="E65" s="33">
        <v>0</v>
      </c>
      <c r="F65" s="33">
        <v>1</v>
      </c>
      <c r="G65" s="33">
        <v>0</v>
      </c>
      <c r="H65" s="33">
        <v>0</v>
      </c>
      <c r="I65" s="33">
        <v>0</v>
      </c>
      <c r="J65" s="33">
        <v>1</v>
      </c>
      <c r="O65" s="28"/>
      <c r="P65" s="28"/>
      <c r="Q65" s="28"/>
      <c r="R65" s="28"/>
      <c r="S65" s="28"/>
    </row>
    <row r="66" spans="1:19" ht="33.75" customHeight="1">
      <c r="A66" s="39" t="s">
        <v>180</v>
      </c>
      <c r="B66" s="44" t="s">
        <v>76</v>
      </c>
      <c r="C66" s="44"/>
      <c r="D66" s="44"/>
      <c r="E66" s="44"/>
      <c r="F66" s="44"/>
      <c r="G66" s="44"/>
      <c r="H66" s="44"/>
      <c r="I66" s="44"/>
      <c r="J66" s="44"/>
      <c r="O66" s="28"/>
      <c r="P66" s="28"/>
      <c r="Q66" s="28"/>
      <c r="R66" s="28"/>
      <c r="S66" s="28"/>
    </row>
    <row r="67" spans="1:19">
      <c r="A67" s="39" t="s">
        <v>181</v>
      </c>
      <c r="B67" s="44" t="s">
        <v>131</v>
      </c>
      <c r="C67" s="44"/>
      <c r="D67" s="44"/>
      <c r="E67" s="44"/>
      <c r="F67" s="44"/>
      <c r="G67" s="44"/>
      <c r="H67" s="44"/>
      <c r="I67" s="44"/>
      <c r="J67" s="44"/>
      <c r="O67" s="28"/>
      <c r="P67" s="28"/>
      <c r="Q67" s="28"/>
      <c r="R67" s="28"/>
      <c r="S67" s="28"/>
    </row>
    <row r="68" spans="1:19">
      <c r="A68" s="48" t="s">
        <v>182</v>
      </c>
      <c r="B68" s="44" t="s">
        <v>84</v>
      </c>
      <c r="C68" s="44"/>
      <c r="D68" s="35" t="s">
        <v>83</v>
      </c>
      <c r="E68" s="16">
        <v>10.6</v>
      </c>
      <c r="F68" s="21">
        <v>9.6</v>
      </c>
      <c r="G68" s="21">
        <v>9.1</v>
      </c>
      <c r="H68" s="21">
        <v>8.6</v>
      </c>
      <c r="I68" s="21">
        <v>8.6</v>
      </c>
      <c r="J68" s="21">
        <v>8.6</v>
      </c>
      <c r="O68" s="28"/>
      <c r="P68" s="28"/>
      <c r="Q68" s="28"/>
      <c r="R68" s="28"/>
      <c r="S68" s="28"/>
    </row>
    <row r="69" spans="1:19">
      <c r="A69" s="50"/>
      <c r="B69" s="44" t="s">
        <v>85</v>
      </c>
      <c r="C69" s="44"/>
      <c r="D69" s="35" t="s">
        <v>83</v>
      </c>
      <c r="E69" s="21">
        <v>3</v>
      </c>
      <c r="F69" s="21">
        <v>2.8</v>
      </c>
      <c r="G69" s="21">
        <v>2.7</v>
      </c>
      <c r="H69" s="21">
        <v>2.6</v>
      </c>
      <c r="I69" s="21">
        <v>2.6</v>
      </c>
      <c r="J69" s="21">
        <v>2.6</v>
      </c>
      <c r="O69" s="28"/>
      <c r="P69" s="28"/>
      <c r="Q69" s="28"/>
      <c r="R69" s="28"/>
      <c r="S69" s="28"/>
    </row>
    <row r="70" spans="1:19" ht="31.2">
      <c r="A70" s="39" t="s">
        <v>226</v>
      </c>
      <c r="B70" s="32" t="s">
        <v>144</v>
      </c>
      <c r="C70" s="33" t="s">
        <v>68</v>
      </c>
      <c r="D70" s="33" t="s">
        <v>83</v>
      </c>
      <c r="E70" s="33">
        <v>2</v>
      </c>
      <c r="F70" s="33">
        <v>6</v>
      </c>
      <c r="G70" s="33">
        <v>3</v>
      </c>
      <c r="H70" s="33">
        <v>3</v>
      </c>
      <c r="I70" s="33">
        <v>3</v>
      </c>
      <c r="J70" s="33">
        <f>E70+F70+G70+H70+I70</f>
        <v>17</v>
      </c>
      <c r="O70" s="28"/>
      <c r="P70" s="28"/>
      <c r="Q70" s="28"/>
      <c r="R70" s="28"/>
      <c r="S70" s="28"/>
    </row>
    <row r="71" spans="1:19" ht="62.4">
      <c r="A71" s="48" t="s">
        <v>227</v>
      </c>
      <c r="B71" s="43" t="s">
        <v>185</v>
      </c>
      <c r="C71" s="33" t="s">
        <v>69</v>
      </c>
      <c r="D71" s="33" t="s">
        <v>83</v>
      </c>
      <c r="E71" s="33">
        <v>500</v>
      </c>
      <c r="F71" s="33">
        <v>300</v>
      </c>
      <c r="G71" s="33">
        <v>250</v>
      </c>
      <c r="H71" s="33">
        <v>250</v>
      </c>
      <c r="I71" s="33">
        <v>250</v>
      </c>
      <c r="J71" s="33">
        <f>E71+F71+G71+H71+I71</f>
        <v>1550</v>
      </c>
      <c r="O71" s="28"/>
      <c r="P71" s="28"/>
      <c r="Q71" s="28"/>
      <c r="R71" s="28"/>
      <c r="S71" s="28"/>
    </row>
    <row r="72" spans="1:19" ht="62.4">
      <c r="A72" s="50"/>
      <c r="B72" s="43"/>
      <c r="C72" s="33" t="s">
        <v>186</v>
      </c>
      <c r="D72" s="33" t="s">
        <v>83</v>
      </c>
      <c r="E72" s="33">
        <v>700</v>
      </c>
      <c r="F72" s="33">
        <v>400</v>
      </c>
      <c r="G72" s="33">
        <v>0</v>
      </c>
      <c r="H72" s="33">
        <v>0</v>
      </c>
      <c r="I72" s="33">
        <v>0</v>
      </c>
      <c r="J72" s="33">
        <f>E72+F72+G72+H72+I72</f>
        <v>1100</v>
      </c>
      <c r="O72" s="28"/>
      <c r="P72" s="28"/>
      <c r="Q72" s="28"/>
      <c r="R72" s="28"/>
      <c r="S72" s="28"/>
    </row>
    <row r="73" spans="1:19" ht="31.2">
      <c r="A73" s="39" t="s">
        <v>228</v>
      </c>
      <c r="B73" s="32" t="s">
        <v>60</v>
      </c>
      <c r="C73" s="33" t="s">
        <v>70</v>
      </c>
      <c r="D73" s="33" t="s">
        <v>83</v>
      </c>
      <c r="E73" s="33">
        <v>1500</v>
      </c>
      <c r="F73" s="33">
        <v>1114</v>
      </c>
      <c r="G73" s="33">
        <v>120</v>
      </c>
      <c r="H73" s="33">
        <v>120</v>
      </c>
      <c r="I73" s="33">
        <v>120</v>
      </c>
      <c r="J73" s="33">
        <f>SUM(E73:I73)</f>
        <v>2974</v>
      </c>
      <c r="O73" s="28"/>
      <c r="P73" s="28"/>
      <c r="Q73" s="28"/>
      <c r="R73" s="28"/>
      <c r="S73" s="28"/>
    </row>
    <row r="74" spans="1:19" ht="31.2">
      <c r="A74" s="39" t="s">
        <v>229</v>
      </c>
      <c r="B74" s="32" t="s">
        <v>61</v>
      </c>
      <c r="C74" s="33" t="s">
        <v>89</v>
      </c>
      <c r="D74" s="33" t="s">
        <v>88</v>
      </c>
      <c r="E74" s="33">
        <v>5140</v>
      </c>
      <c r="F74" s="33">
        <v>1160</v>
      </c>
      <c r="G74" s="33">
        <v>0</v>
      </c>
      <c r="H74" s="33">
        <v>0</v>
      </c>
      <c r="I74" s="33">
        <v>0</v>
      </c>
      <c r="J74" s="33">
        <f>E74+F74+G74+H74+I74</f>
        <v>6300</v>
      </c>
      <c r="O74" s="28"/>
      <c r="P74" s="28"/>
      <c r="Q74" s="28"/>
      <c r="R74" s="28"/>
      <c r="S74" s="28"/>
    </row>
    <row r="75" spans="1:19" ht="62.4">
      <c r="A75" s="40" t="s">
        <v>230</v>
      </c>
      <c r="B75" s="32" t="s">
        <v>142</v>
      </c>
      <c r="C75" s="33" t="s">
        <v>247</v>
      </c>
      <c r="D75" s="33" t="s">
        <v>83</v>
      </c>
      <c r="E75" s="33">
        <v>13</v>
      </c>
      <c r="F75" s="33">
        <v>13</v>
      </c>
      <c r="G75" s="33">
        <v>4</v>
      </c>
      <c r="H75" s="33">
        <v>4</v>
      </c>
      <c r="I75" s="33">
        <v>0</v>
      </c>
      <c r="J75" s="33">
        <f>E75+F75+G75+H75+I75</f>
        <v>34</v>
      </c>
      <c r="O75" s="28"/>
      <c r="P75" s="28"/>
      <c r="Q75" s="28"/>
      <c r="R75" s="28"/>
      <c r="S75" s="28"/>
    </row>
    <row r="76" spans="1:19" ht="46.8">
      <c r="A76" s="40" t="s">
        <v>231</v>
      </c>
      <c r="B76" s="32" t="s">
        <v>62</v>
      </c>
      <c r="C76" s="33" t="s">
        <v>71</v>
      </c>
      <c r="D76" s="33" t="s">
        <v>83</v>
      </c>
      <c r="E76" s="33">
        <v>8</v>
      </c>
      <c r="F76" s="33">
        <v>5</v>
      </c>
      <c r="G76" s="33">
        <v>0</v>
      </c>
      <c r="H76" s="33">
        <v>0</v>
      </c>
      <c r="I76" s="33">
        <v>0</v>
      </c>
      <c r="J76" s="33">
        <f>E76+F76+G76+H76+I76</f>
        <v>13</v>
      </c>
      <c r="P76" s="28"/>
      <c r="Q76" s="28"/>
      <c r="R76" s="28"/>
      <c r="S76" s="28"/>
    </row>
    <row r="77" spans="1:19" ht="46.8">
      <c r="A77" s="40" t="s">
        <v>232</v>
      </c>
      <c r="B77" s="32" t="s">
        <v>189</v>
      </c>
      <c r="C77" s="34" t="s">
        <v>190</v>
      </c>
      <c r="D77" s="33" t="s">
        <v>83</v>
      </c>
      <c r="E77" s="33">
        <v>10</v>
      </c>
      <c r="F77" s="33">
        <v>10</v>
      </c>
      <c r="G77" s="33">
        <v>1</v>
      </c>
      <c r="H77" s="33">
        <v>0</v>
      </c>
      <c r="I77" s="33">
        <v>0</v>
      </c>
      <c r="J77" s="33">
        <f>E77+F77+G77+H77+I77</f>
        <v>21</v>
      </c>
      <c r="O77" s="28"/>
      <c r="P77" s="28"/>
      <c r="Q77" s="28"/>
      <c r="R77" s="28"/>
      <c r="S77" s="28"/>
    </row>
    <row r="78" spans="1:19">
      <c r="A78" s="39" t="s">
        <v>183</v>
      </c>
      <c r="B78" s="43" t="s">
        <v>77</v>
      </c>
      <c r="C78" s="43"/>
      <c r="D78" s="43"/>
      <c r="E78" s="43"/>
      <c r="F78" s="43"/>
      <c r="G78" s="43"/>
      <c r="H78" s="43"/>
      <c r="I78" s="43"/>
      <c r="J78" s="43"/>
      <c r="O78" s="28"/>
      <c r="P78" s="28"/>
      <c r="Q78" s="28"/>
      <c r="R78" s="28"/>
      <c r="S78" s="28"/>
    </row>
    <row r="79" spans="1:19" ht="33.75" customHeight="1">
      <c r="A79" s="39" t="s">
        <v>184</v>
      </c>
      <c r="B79" s="44" t="s">
        <v>95</v>
      </c>
      <c r="C79" s="44"/>
      <c r="D79" s="33" t="s">
        <v>83</v>
      </c>
      <c r="E79" s="21">
        <v>5.6</v>
      </c>
      <c r="F79" s="21">
        <v>5.4</v>
      </c>
      <c r="G79" s="21">
        <v>5.3</v>
      </c>
      <c r="H79" s="21">
        <v>5.2</v>
      </c>
      <c r="I79" s="21">
        <v>5.2</v>
      </c>
      <c r="J79" s="21">
        <v>5.2</v>
      </c>
      <c r="O79" s="28"/>
      <c r="P79" s="28"/>
      <c r="Q79" s="28"/>
      <c r="R79" s="28"/>
      <c r="S79" s="28"/>
    </row>
    <row r="80" spans="1:19" ht="78">
      <c r="A80" s="39" t="s">
        <v>235</v>
      </c>
      <c r="B80" s="32" t="s">
        <v>148</v>
      </c>
      <c r="C80" s="33" t="s">
        <v>91</v>
      </c>
      <c r="D80" s="33" t="s">
        <v>83</v>
      </c>
      <c r="E80" s="33">
        <v>14</v>
      </c>
      <c r="F80" s="33">
        <v>11</v>
      </c>
      <c r="G80" s="33">
        <v>11</v>
      </c>
      <c r="H80" s="33">
        <v>11</v>
      </c>
      <c r="I80" s="33">
        <v>11</v>
      </c>
      <c r="J80" s="33">
        <f>E80+F80+G80+H80+I80</f>
        <v>58</v>
      </c>
      <c r="O80" s="28"/>
      <c r="P80" s="28"/>
      <c r="Q80" s="28"/>
      <c r="R80" s="28"/>
      <c r="S80" s="28"/>
    </row>
    <row r="81" spans="1:19" ht="31.2">
      <c r="A81" s="38" t="s">
        <v>233</v>
      </c>
      <c r="B81" s="32" t="s">
        <v>65</v>
      </c>
      <c r="C81" s="33" t="s">
        <v>73</v>
      </c>
      <c r="D81" s="33" t="s">
        <v>90</v>
      </c>
      <c r="E81" s="33" t="s">
        <v>74</v>
      </c>
      <c r="F81" s="33" t="s">
        <v>74</v>
      </c>
      <c r="G81" s="33" t="s">
        <v>74</v>
      </c>
      <c r="H81" s="33" t="s">
        <v>74</v>
      </c>
      <c r="I81" s="33" t="s">
        <v>74</v>
      </c>
      <c r="J81" s="33" t="s">
        <v>74</v>
      </c>
      <c r="O81" s="28"/>
      <c r="P81" s="28"/>
      <c r="Q81" s="28"/>
      <c r="R81" s="28"/>
      <c r="S81" s="28"/>
    </row>
    <row r="82" spans="1:19" ht="62.4">
      <c r="A82" s="38" t="s">
        <v>234</v>
      </c>
      <c r="B82" s="32" t="s">
        <v>66</v>
      </c>
      <c r="C82" s="33" t="s">
        <v>92</v>
      </c>
      <c r="D82" s="33" t="s">
        <v>83</v>
      </c>
      <c r="E82" s="33">
        <v>2</v>
      </c>
      <c r="F82" s="33">
        <v>2</v>
      </c>
      <c r="G82" s="33">
        <v>0</v>
      </c>
      <c r="H82" s="33">
        <v>0</v>
      </c>
      <c r="I82" s="33">
        <v>0</v>
      </c>
      <c r="J82" s="33">
        <f>E82+F82+G82+H82+I82</f>
        <v>4</v>
      </c>
      <c r="O82" s="28"/>
      <c r="P82" s="28"/>
      <c r="Q82" s="28"/>
      <c r="R82" s="28"/>
      <c r="S82" s="28"/>
    </row>
    <row r="84" spans="1:19">
      <c r="A84" s="13"/>
      <c r="B84" s="15"/>
      <c r="C84" s="15"/>
      <c r="D84" s="15"/>
      <c r="E84" s="15"/>
      <c r="F84" s="15"/>
      <c r="G84" s="15"/>
      <c r="H84" s="15"/>
      <c r="I84" s="15"/>
      <c r="J84" s="15"/>
    </row>
    <row r="87" spans="1:19">
      <c r="J87" s="17"/>
    </row>
  </sheetData>
  <autoFilter ref="A6:S6"/>
  <mergeCells count="17">
    <mergeCell ref="B79:C79"/>
    <mergeCell ref="B52:B57"/>
    <mergeCell ref="B78:J78"/>
    <mergeCell ref="A52:A57"/>
    <mergeCell ref="B69:C69"/>
    <mergeCell ref="A71:A72"/>
    <mergeCell ref="B71:B72"/>
    <mergeCell ref="B68:C68"/>
    <mergeCell ref="A68:A69"/>
    <mergeCell ref="B66:J66"/>
    <mergeCell ref="B67:J67"/>
    <mergeCell ref="F62:H62"/>
    <mergeCell ref="H1:J1"/>
    <mergeCell ref="H2:J2"/>
    <mergeCell ref="B8:C8"/>
    <mergeCell ref="B60:J60"/>
    <mergeCell ref="B61:C61"/>
  </mergeCells>
  <phoneticPr fontId="9" type="noConversion"/>
  <printOptions horizontalCentered="1"/>
  <pageMargins left="0.39370078740157483" right="0.39370078740157483" top="1.1811023622047245" bottom="0.59055118110236227" header="0.31496062992125984" footer="0.27559055118110237"/>
  <pageSetup paperSize="9" scale="86" firstPageNumber="14" fitToHeight="0" orientation="landscape" useFirstPageNumber="1" r:id="rId1"/>
  <headerFooter alignWithMargins="0">
    <oddHeader>&amp;C&amp;P</oddHeader>
  </headerFooter>
  <rowBreaks count="2" manualBreakCount="2">
    <brk id="57" max="16383" man="1"/>
    <brk id="71" max="9" man="1"/>
  </rowBreaks>
  <colBreaks count="1" manualBreakCount="1">
    <brk id="2" max="81" man="1"/>
  </colBreaks>
  <ignoredErrors>
    <ignoredError sqref="F46:H46" formulaRange="1"/>
    <ignoredError sqref="J14 J7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45"/>
  <sheetViews>
    <sheetView tabSelected="1" view="pageBreakPreview" zoomScale="80" zoomScaleNormal="90" zoomScaleSheetLayoutView="80" zoomScalePageLayoutView="70" workbookViewId="0">
      <pane xSplit="3" ySplit="7" topLeftCell="E245" activePane="bottomRight" state="frozen"/>
      <selection pane="topRight" activeCell="D1" sqref="D1"/>
      <selection pane="bottomLeft" activeCell="A8" sqref="A8"/>
      <selection pane="bottomRight" activeCell="C268" sqref="A268:XFD268"/>
    </sheetView>
  </sheetViews>
  <sheetFormatPr defaultColWidth="9.109375" defaultRowHeight="15.6"/>
  <cols>
    <col min="1" max="1" width="7.6640625" style="3" customWidth="1"/>
    <col min="2" max="2" width="51.88671875" style="3" customWidth="1"/>
    <col min="3" max="3" width="19.6640625" style="3" customWidth="1"/>
    <col min="4" max="4" width="16.33203125" style="3" customWidth="1"/>
    <col min="5" max="5" width="17.5546875" style="3" customWidth="1"/>
    <col min="6" max="6" width="15.88671875" style="3" customWidth="1"/>
    <col min="7" max="9" width="16.5546875" style="3" customWidth="1"/>
    <col min="10" max="10" width="17.33203125" style="2" customWidth="1"/>
    <col min="11" max="11" width="21.44140625" style="2" bestFit="1" customWidth="1"/>
    <col min="12" max="16384" width="9.109375" style="3"/>
  </cols>
  <sheetData>
    <row r="1" spans="1:11" s="7" customFormat="1" ht="16.8">
      <c r="A1" s="5"/>
      <c r="B1" s="6"/>
      <c r="C1" s="5"/>
      <c r="D1" s="5"/>
      <c r="E1" s="5"/>
      <c r="F1" s="5"/>
      <c r="G1" s="5"/>
      <c r="H1" s="5"/>
      <c r="J1" s="20"/>
      <c r="K1" s="31" t="s">
        <v>37</v>
      </c>
    </row>
    <row r="2" spans="1:11" s="7" customFormat="1" ht="16.8">
      <c r="A2" s="5"/>
      <c r="B2" s="6"/>
      <c r="C2" s="5"/>
      <c r="D2" s="8"/>
      <c r="E2" s="8"/>
      <c r="F2" s="8"/>
      <c r="G2" s="5"/>
      <c r="H2" s="5"/>
      <c r="J2" s="20"/>
      <c r="K2" s="31" t="s">
        <v>39</v>
      </c>
    </row>
    <row r="3" spans="1:11" s="7" customFormat="1" ht="21">
      <c r="A3" s="10" t="s">
        <v>20</v>
      </c>
      <c r="B3" s="9"/>
      <c r="C3" s="9"/>
      <c r="D3" s="9"/>
      <c r="E3" s="9"/>
      <c r="F3" s="9"/>
      <c r="G3" s="9"/>
      <c r="H3" s="9"/>
      <c r="I3" s="11"/>
      <c r="J3" s="20"/>
      <c r="K3" s="20"/>
    </row>
    <row r="4" spans="1:11" ht="8.4" customHeight="1"/>
    <row r="5" spans="1:11" ht="16.5" customHeight="1">
      <c r="A5" s="51" t="s">
        <v>29</v>
      </c>
      <c r="B5" s="51" t="s">
        <v>48</v>
      </c>
      <c r="C5" s="51" t="s">
        <v>28</v>
      </c>
      <c r="D5" s="73" t="s">
        <v>3</v>
      </c>
      <c r="E5" s="73" t="s">
        <v>2</v>
      </c>
      <c r="F5" s="73"/>
      <c r="G5" s="73"/>
      <c r="H5" s="73"/>
      <c r="I5" s="73"/>
      <c r="J5" s="74" t="s">
        <v>5</v>
      </c>
      <c r="K5" s="74" t="s">
        <v>4</v>
      </c>
    </row>
    <row r="6" spans="1:11" ht="30.75" customHeight="1">
      <c r="A6" s="72"/>
      <c r="B6" s="72"/>
      <c r="C6" s="72"/>
      <c r="D6" s="73"/>
      <c r="E6" s="35" t="s">
        <v>25</v>
      </c>
      <c r="F6" s="35" t="s">
        <v>24</v>
      </c>
      <c r="G6" s="35" t="s">
        <v>27</v>
      </c>
      <c r="H6" s="35" t="s">
        <v>244</v>
      </c>
      <c r="I6" s="35" t="s">
        <v>26</v>
      </c>
      <c r="J6" s="74"/>
      <c r="K6" s="74"/>
    </row>
    <row r="7" spans="1:11">
      <c r="A7" s="35">
        <v>1</v>
      </c>
      <c r="B7" s="35">
        <v>2</v>
      </c>
      <c r="C7" s="35">
        <v>3</v>
      </c>
      <c r="D7" s="35">
        <v>4</v>
      </c>
      <c r="E7" s="35">
        <v>5</v>
      </c>
      <c r="F7" s="35">
        <v>6</v>
      </c>
      <c r="G7" s="35">
        <v>7</v>
      </c>
      <c r="H7" s="35">
        <v>7</v>
      </c>
      <c r="I7" s="35">
        <v>8</v>
      </c>
      <c r="J7" s="33">
        <v>9</v>
      </c>
      <c r="K7" s="33">
        <v>10</v>
      </c>
    </row>
    <row r="8" spans="1:11">
      <c r="A8" s="43" t="s">
        <v>118</v>
      </c>
      <c r="B8" s="43"/>
      <c r="C8" s="34" t="s">
        <v>40</v>
      </c>
      <c r="D8" s="65"/>
      <c r="E8" s="36">
        <f t="shared" ref="E8:G12" si="0">E13+E18+E28+E23</f>
        <v>3243830.35</v>
      </c>
      <c r="F8" s="36">
        <f t="shared" si="0"/>
        <v>1978004.52</v>
      </c>
      <c r="G8" s="36">
        <f t="shared" si="0"/>
        <v>1653012.8599999999</v>
      </c>
      <c r="H8" s="36">
        <f>H13+H18+H28+H23</f>
        <v>1008822.86</v>
      </c>
      <c r="I8" s="36">
        <f t="shared" ref="I8:I39" si="1">SUM(E8:H8)</f>
        <v>7883670.5900000008</v>
      </c>
      <c r="J8" s="65"/>
      <c r="K8" s="51"/>
    </row>
    <row r="9" spans="1:11">
      <c r="A9" s="43"/>
      <c r="B9" s="43"/>
      <c r="C9" s="34" t="s">
        <v>51</v>
      </c>
      <c r="D9" s="65"/>
      <c r="E9" s="36">
        <f t="shared" si="0"/>
        <v>1328441.56</v>
      </c>
      <c r="F9" s="36">
        <f t="shared" si="0"/>
        <v>0</v>
      </c>
      <c r="G9" s="36">
        <f t="shared" si="0"/>
        <v>0</v>
      </c>
      <c r="H9" s="36">
        <f>H14+H19+H29+H24</f>
        <v>0</v>
      </c>
      <c r="I9" s="36">
        <f t="shared" si="1"/>
        <v>1328441.56</v>
      </c>
      <c r="J9" s="65"/>
      <c r="K9" s="51"/>
    </row>
    <row r="10" spans="1:11">
      <c r="A10" s="43"/>
      <c r="B10" s="43"/>
      <c r="C10" s="34" t="s">
        <v>52</v>
      </c>
      <c r="D10" s="65"/>
      <c r="E10" s="36">
        <f t="shared" si="0"/>
        <v>92845.35</v>
      </c>
      <c r="F10" s="36">
        <f t="shared" si="0"/>
        <v>126320</v>
      </c>
      <c r="G10" s="36">
        <f t="shared" si="0"/>
        <v>644190</v>
      </c>
      <c r="H10" s="36">
        <f>H15+H20+H30+H25</f>
        <v>0</v>
      </c>
      <c r="I10" s="36">
        <f t="shared" si="1"/>
        <v>863355.35</v>
      </c>
      <c r="J10" s="65"/>
      <c r="K10" s="51"/>
    </row>
    <row r="11" spans="1:11">
      <c r="A11" s="43"/>
      <c r="B11" s="43"/>
      <c r="C11" s="34" t="s">
        <v>53</v>
      </c>
      <c r="D11" s="65"/>
      <c r="E11" s="36">
        <f t="shared" si="0"/>
        <v>1815543.44</v>
      </c>
      <c r="F11" s="36">
        <f t="shared" si="0"/>
        <v>1851684.52</v>
      </c>
      <c r="G11" s="36">
        <f t="shared" si="0"/>
        <v>1008822.86</v>
      </c>
      <c r="H11" s="36">
        <f>H16+H21+H31+H26</f>
        <v>1008822.86</v>
      </c>
      <c r="I11" s="36">
        <f t="shared" si="1"/>
        <v>5684873.6800000006</v>
      </c>
      <c r="J11" s="65"/>
      <c r="K11" s="51"/>
    </row>
    <row r="12" spans="1:11">
      <c r="A12" s="43"/>
      <c r="B12" s="43"/>
      <c r="C12" s="34" t="s">
        <v>54</v>
      </c>
      <c r="D12" s="65"/>
      <c r="E12" s="36">
        <f t="shared" si="0"/>
        <v>7000</v>
      </c>
      <c r="F12" s="36">
        <f t="shared" si="0"/>
        <v>0</v>
      </c>
      <c r="G12" s="36">
        <f t="shared" si="0"/>
        <v>0</v>
      </c>
      <c r="H12" s="36">
        <f>H17+H22+H32+H27</f>
        <v>0</v>
      </c>
      <c r="I12" s="36">
        <f t="shared" si="1"/>
        <v>7000</v>
      </c>
      <c r="J12" s="65"/>
      <c r="K12" s="51"/>
    </row>
    <row r="13" spans="1:11">
      <c r="A13" s="43" t="s">
        <v>119</v>
      </c>
      <c r="B13" s="43"/>
      <c r="C13" s="34" t="s">
        <v>40</v>
      </c>
      <c r="D13" s="65"/>
      <c r="E13" s="36">
        <f>E14+E15+E16+E17</f>
        <v>2036296.97</v>
      </c>
      <c r="F13" s="36">
        <f>F14+F15+F16+F17</f>
        <v>448350.99</v>
      </c>
      <c r="G13" s="36">
        <f>G14+G15+G16+G17</f>
        <v>644190</v>
      </c>
      <c r="H13" s="36">
        <f>H14+H15+H16+H17</f>
        <v>0</v>
      </c>
      <c r="I13" s="36">
        <f t="shared" si="1"/>
        <v>3128837.96</v>
      </c>
      <c r="J13" s="65"/>
      <c r="K13" s="51"/>
    </row>
    <row r="14" spans="1:11">
      <c r="A14" s="43"/>
      <c r="B14" s="43"/>
      <c r="C14" s="34" t="s">
        <v>51</v>
      </c>
      <c r="D14" s="65"/>
      <c r="E14" s="36">
        <f>E34+E39+E44+E49+E54+E59+E64+E69+E94+E99+E104+E109+E114+E119+E124+E129+E134+E139+E144+E149+E154+E159+E164+E169+E174+E179+E184+E189+E194+E204+E89+E214+E219</f>
        <v>1328441.56</v>
      </c>
      <c r="F14" s="36">
        <f>F34+F39+F44+F49+F54+F59+F64+F69+F94+F99+F104+F109+F114+F124+F129+F134+F139+F144+F149+F154+F159+F164+F169+F174+F179+F184+F189+F194+F204+F89+F119+F214+F219</f>
        <v>0</v>
      </c>
      <c r="G14" s="36">
        <f>G34+G39+G44+G49+G54+G59+G64+G69+G94+G99+G104+G109+G114+G124+G129+G134+G139+G144+G149+G154+G159+G164+G169+G174+G179+G184+G189+G194+G204+G89+G119+G214+G219</f>
        <v>0</v>
      </c>
      <c r="H14" s="36">
        <f>H34+H39+H44+H49+H54+H59+H64+H69+H94+H99+H104+H109+H114+H124+H129+H134+H139+H144+H149+H154+H159+H164+H169+H174+H179+H184+H189+H194+H204+H89+H119+H214+H219</f>
        <v>0</v>
      </c>
      <c r="I14" s="36">
        <f t="shared" si="1"/>
        <v>1328441.56</v>
      </c>
      <c r="J14" s="65"/>
      <c r="K14" s="51"/>
    </row>
    <row r="15" spans="1:11">
      <c r="A15" s="43"/>
      <c r="B15" s="43"/>
      <c r="C15" s="34" t="s">
        <v>52</v>
      </c>
      <c r="D15" s="65"/>
      <c r="E15" s="36">
        <f>E35+E40+E45+E50+E55+E60+E65+E70+E95+E100+E105+E110+E115+E120+E125+E130+E135+E140+E145+E150+E155+E160+E165+E170+E175+E180+E185+E190+E195+E205+E90+E215+E220</f>
        <v>38343.82</v>
      </c>
      <c r="F15" s="36">
        <f>F35+F40+F45+F50+F55+F60+F65+F70+F95+F100+F105+F110+F115+F120+F125+F130+F135+F140+F145+F150+F155+F160+F165+F170+F175+F180+F185+F190+F195+F205+F90+F215+F220</f>
        <v>126320</v>
      </c>
      <c r="G15" s="36">
        <f>G35+G40+G45+G50+G55+G60+G65+G70+G95+G100+G105+G110+G115+G120+G125+G130+G135+G140+G145+G150+G155+G160+G165+G170+G175+G180+G185+G190+G195+G205+G90+G215+G220</f>
        <v>644190</v>
      </c>
      <c r="H15" s="36">
        <f>H35+H40+H45+H50+H55+H60+H65+H70+H95+H100+H105+H110+H115+H120+H125+H130+H135+H140+H145+H150+H155+H160+H165+H170+H175+H180+H185+H190+H195+H205+H90+H215+H220</f>
        <v>0</v>
      </c>
      <c r="I15" s="36">
        <f t="shared" si="1"/>
        <v>808853.82000000007</v>
      </c>
      <c r="J15" s="65"/>
      <c r="K15" s="51"/>
    </row>
    <row r="16" spans="1:11">
      <c r="A16" s="43"/>
      <c r="B16" s="43"/>
      <c r="C16" s="34" t="s">
        <v>53</v>
      </c>
      <c r="D16" s="65"/>
      <c r="E16" s="36">
        <f>E36+E41+E46+E51+E56+E61+E66+E71+E91+E96+E101+E106+E111+E116+E121+E126+E131+E136+E141+E146+E151+E156+E161+E166+E171+E176+E181+E186+E191+E196+E206+E216+E221</f>
        <v>669511.58999999985</v>
      </c>
      <c r="F16" s="36">
        <f>F36+F41+F46+F51+F56+F61+F66+F71+F91+F96+F101+F106+F111+F116+F121+F126+F131+F136+F141+F146+F151+F156+F161+F166+F171+F176+F181+F186+F191+F196+F206+F216+F221</f>
        <v>322030.99</v>
      </c>
      <c r="G16" s="36">
        <f>G36+G41+G46+G51+G56+G61+G66+G71+G91+G96+G101+G106+G111+G116+G121+G126+G131+G136+G141+G146+G151+G156+G161+G166+G171+G176+G181+G186+G191+G196+G206+G216+G221</f>
        <v>0</v>
      </c>
      <c r="H16" s="36">
        <f>H36+H41+H46+H51+H56+H61+H66+H71+H91+H96+H101+H106+H111+H116+H121+H126+H131+H136+H141+H146+H151+H156+H161+H166+H171+H176+H181+H186+H191+H196+H206+H216+H221</f>
        <v>0</v>
      </c>
      <c r="I16" s="36">
        <f t="shared" si="1"/>
        <v>991542.57999999984</v>
      </c>
      <c r="J16" s="65"/>
      <c r="K16" s="51"/>
    </row>
    <row r="17" spans="1:11">
      <c r="A17" s="43"/>
      <c r="B17" s="43"/>
      <c r="C17" s="34" t="s">
        <v>54</v>
      </c>
      <c r="D17" s="65"/>
      <c r="E17" s="36">
        <f>E37+E42+E47+E52+E57+E62+E67+E72+E97+E102+E107+E112+E117+E122+E127+E132+E137+E142+E147+E152+E157+E162+E167+E172+E177+E182+E187+E192+E197+E207+E92+E217+E222</f>
        <v>0</v>
      </c>
      <c r="F17" s="36">
        <f>F37+F42+F47+F52+F57+F62+F67+F72+F97+F102+F107+F112+F117+F122+F127+F132+F137+F142+F147+F152+F157+F162+F167+F172+F177+F182+F187+F192+F197+F207+F92+F217+F222</f>
        <v>0</v>
      </c>
      <c r="G17" s="36">
        <f>G37+G42+G47+G52+G57+G62+G67+G72+G97+G102+G107+G112+G117+G122+G127+G132+G137+G142+G147+G152+G157+G162+G167+G172+G177+G182+G187+G192+G197+G207+G92+G217+G222</f>
        <v>0</v>
      </c>
      <c r="H17" s="36">
        <f>H37+H42+H47+H52+H57+H62+H67+H72+H97+H102+H107+H112+H117+H122+H127+H132+H137+H142+H147+H152+H157+H162+H167+H172+H177+H182+H187+H192+H197+H207+H92+H217+H222</f>
        <v>0</v>
      </c>
      <c r="I17" s="36">
        <f t="shared" si="1"/>
        <v>0</v>
      </c>
      <c r="J17" s="65"/>
      <c r="K17" s="51"/>
    </row>
    <row r="18" spans="1:11">
      <c r="A18" s="43" t="s">
        <v>120</v>
      </c>
      <c r="B18" s="43"/>
      <c r="C18" s="34" t="s">
        <v>40</v>
      </c>
      <c r="D18" s="65"/>
      <c r="E18" s="36">
        <f>E19+E20+E21+E22</f>
        <v>1207433.3800000001</v>
      </c>
      <c r="F18" s="36">
        <f>F19+F20+F21+F22</f>
        <v>1159505.32</v>
      </c>
      <c r="G18" s="36">
        <f>G19+G20+G21+G22</f>
        <v>717471.5</v>
      </c>
      <c r="H18" s="36">
        <f>H19+H20+H21+H22</f>
        <v>717471.5</v>
      </c>
      <c r="I18" s="36">
        <f t="shared" si="1"/>
        <v>3801881.7</v>
      </c>
      <c r="J18" s="65"/>
      <c r="K18" s="51"/>
    </row>
    <row r="19" spans="1:11">
      <c r="A19" s="43"/>
      <c r="B19" s="43"/>
      <c r="C19" s="34" t="s">
        <v>51</v>
      </c>
      <c r="D19" s="65"/>
      <c r="E19" s="36">
        <f>E84+E74+E79+E209+E214+E224+E229+E234+E239+E249+E254+E259+E264+E269+E274+E279+E284+E289+E294</f>
        <v>0</v>
      </c>
      <c r="F19" s="36">
        <f t="shared" ref="F19:H22" si="2">F74+F79+F209+F224+F229+F234+F239+F249+F254+F259+F264+F269+F274+F279+F284+F289+F294+F84+F199</f>
        <v>0</v>
      </c>
      <c r="G19" s="36">
        <f t="shared" si="2"/>
        <v>0</v>
      </c>
      <c r="H19" s="36">
        <f t="shared" si="2"/>
        <v>0</v>
      </c>
      <c r="I19" s="36">
        <f t="shared" si="1"/>
        <v>0</v>
      </c>
      <c r="J19" s="65"/>
      <c r="K19" s="51"/>
    </row>
    <row r="20" spans="1:11">
      <c r="A20" s="43"/>
      <c r="B20" s="43"/>
      <c r="C20" s="34" t="s">
        <v>52</v>
      </c>
      <c r="D20" s="65"/>
      <c r="E20" s="36">
        <f>E85+E200+E75+E80+E210+E225+E230+E235+E240+E250+E255+E260+E265+E270+E275+E280+E285+E290+E295</f>
        <v>54501.53</v>
      </c>
      <c r="F20" s="36">
        <f t="shared" si="2"/>
        <v>0</v>
      </c>
      <c r="G20" s="36">
        <f t="shared" si="2"/>
        <v>0</v>
      </c>
      <c r="H20" s="36">
        <f t="shared" si="2"/>
        <v>0</v>
      </c>
      <c r="I20" s="36">
        <f t="shared" si="1"/>
        <v>54501.53</v>
      </c>
      <c r="J20" s="65"/>
      <c r="K20" s="51"/>
    </row>
    <row r="21" spans="1:11">
      <c r="A21" s="43"/>
      <c r="B21" s="43"/>
      <c r="C21" s="34" t="s">
        <v>53</v>
      </c>
      <c r="D21" s="65"/>
      <c r="E21" s="36">
        <f>E76+E81+E86+E201+E211+E226+E231+E236+E241+E251+E256+E261+E266+E271+E276+E281+E286+E291+E296</f>
        <v>1145931.8500000001</v>
      </c>
      <c r="F21" s="36">
        <f t="shared" si="2"/>
        <v>1159505.32</v>
      </c>
      <c r="G21" s="36">
        <f t="shared" si="2"/>
        <v>717471.5</v>
      </c>
      <c r="H21" s="36">
        <f t="shared" si="2"/>
        <v>717471.5</v>
      </c>
      <c r="I21" s="36">
        <f t="shared" si="1"/>
        <v>3740380.17</v>
      </c>
      <c r="J21" s="65"/>
      <c r="K21" s="51"/>
    </row>
    <row r="22" spans="1:11">
      <c r="A22" s="43"/>
      <c r="B22" s="43"/>
      <c r="C22" s="34" t="s">
        <v>54</v>
      </c>
      <c r="D22" s="65"/>
      <c r="E22" s="36">
        <f>E77+E82+E212+E227+E232+E237+E242+E252+E257+E262+E267+E272+E277+E282+E287+E292+E297+E87+E202</f>
        <v>7000</v>
      </c>
      <c r="F22" s="36">
        <f t="shared" si="2"/>
        <v>0</v>
      </c>
      <c r="G22" s="36">
        <f t="shared" si="2"/>
        <v>0</v>
      </c>
      <c r="H22" s="36">
        <f t="shared" si="2"/>
        <v>0</v>
      </c>
      <c r="I22" s="36">
        <f t="shared" si="1"/>
        <v>7000</v>
      </c>
      <c r="J22" s="65"/>
      <c r="K22" s="51"/>
    </row>
    <row r="23" spans="1:11">
      <c r="A23" s="43" t="s">
        <v>240</v>
      </c>
      <c r="B23" s="43"/>
      <c r="C23" s="34" t="s">
        <v>40</v>
      </c>
      <c r="D23" s="65"/>
      <c r="E23" s="36">
        <f>E243</f>
        <v>0</v>
      </c>
      <c r="F23" s="41">
        <f>F243</f>
        <v>370118.21</v>
      </c>
      <c r="G23" s="41">
        <f>G243</f>
        <v>291321.36</v>
      </c>
      <c r="H23" s="41">
        <f>H243</f>
        <v>291321.36</v>
      </c>
      <c r="I23" s="36">
        <f t="shared" si="1"/>
        <v>952760.93</v>
      </c>
      <c r="J23" s="65"/>
      <c r="K23" s="51"/>
    </row>
    <row r="24" spans="1:11">
      <c r="A24" s="43"/>
      <c r="B24" s="43"/>
      <c r="C24" s="34" t="s">
        <v>51</v>
      </c>
      <c r="D24" s="65"/>
      <c r="E24" s="41">
        <f t="shared" ref="E24:F27" si="3">E244</f>
        <v>0</v>
      </c>
      <c r="F24" s="41">
        <f t="shared" si="3"/>
        <v>0</v>
      </c>
      <c r="G24" s="41">
        <f t="shared" ref="G24:H24" si="4">G244</f>
        <v>0</v>
      </c>
      <c r="H24" s="41">
        <f t="shared" si="4"/>
        <v>0</v>
      </c>
      <c r="I24" s="36">
        <f t="shared" si="1"/>
        <v>0</v>
      </c>
      <c r="J24" s="65"/>
      <c r="K24" s="51"/>
    </row>
    <row r="25" spans="1:11">
      <c r="A25" s="43"/>
      <c r="B25" s="43"/>
      <c r="C25" s="34" t="s">
        <v>52</v>
      </c>
      <c r="D25" s="65"/>
      <c r="E25" s="41">
        <f t="shared" si="3"/>
        <v>0</v>
      </c>
      <c r="F25" s="41">
        <f t="shared" si="3"/>
        <v>0</v>
      </c>
      <c r="G25" s="41">
        <f t="shared" ref="G25:H25" si="5">G245</f>
        <v>0</v>
      </c>
      <c r="H25" s="41">
        <f t="shared" si="5"/>
        <v>0</v>
      </c>
      <c r="I25" s="36">
        <f t="shared" si="1"/>
        <v>0</v>
      </c>
      <c r="J25" s="65"/>
      <c r="K25" s="51"/>
    </row>
    <row r="26" spans="1:11">
      <c r="A26" s="43"/>
      <c r="B26" s="43"/>
      <c r="C26" s="34" t="s">
        <v>53</v>
      </c>
      <c r="D26" s="65"/>
      <c r="E26" s="41">
        <f t="shared" si="3"/>
        <v>0</v>
      </c>
      <c r="F26" s="41">
        <f t="shared" si="3"/>
        <v>370118.21</v>
      </c>
      <c r="G26" s="41">
        <f t="shared" ref="G26:H26" si="6">G246</f>
        <v>291321.36</v>
      </c>
      <c r="H26" s="41">
        <f t="shared" si="6"/>
        <v>291321.36</v>
      </c>
      <c r="I26" s="36">
        <f t="shared" si="1"/>
        <v>952760.93</v>
      </c>
      <c r="J26" s="65"/>
      <c r="K26" s="51"/>
    </row>
    <row r="27" spans="1:11">
      <c r="A27" s="43"/>
      <c r="B27" s="43"/>
      <c r="C27" s="34" t="s">
        <v>54</v>
      </c>
      <c r="D27" s="65"/>
      <c r="E27" s="41">
        <f t="shared" si="3"/>
        <v>0</v>
      </c>
      <c r="F27" s="41">
        <f t="shared" si="3"/>
        <v>0</v>
      </c>
      <c r="G27" s="41">
        <f t="shared" ref="G27:H27" si="7">G247</f>
        <v>0</v>
      </c>
      <c r="H27" s="41">
        <f t="shared" si="7"/>
        <v>0</v>
      </c>
      <c r="I27" s="36">
        <f t="shared" si="1"/>
        <v>0</v>
      </c>
      <c r="J27" s="65"/>
      <c r="K27" s="51"/>
    </row>
    <row r="28" spans="1:11">
      <c r="A28" s="43" t="s">
        <v>248</v>
      </c>
      <c r="B28" s="43"/>
      <c r="C28" s="34" t="s">
        <v>40</v>
      </c>
      <c r="D28" s="65"/>
      <c r="E28" s="36">
        <f t="shared" ref="E28:G32" si="8">E298+E303</f>
        <v>100</v>
      </c>
      <c r="F28" s="36">
        <f t="shared" si="8"/>
        <v>30</v>
      </c>
      <c r="G28" s="36">
        <f t="shared" si="8"/>
        <v>30</v>
      </c>
      <c r="H28" s="36">
        <f>H298+H303</f>
        <v>30</v>
      </c>
      <c r="I28" s="36">
        <f t="shared" si="1"/>
        <v>190</v>
      </c>
      <c r="J28" s="65"/>
      <c r="K28" s="51"/>
    </row>
    <row r="29" spans="1:11">
      <c r="A29" s="43"/>
      <c r="B29" s="43"/>
      <c r="C29" s="34" t="s">
        <v>51</v>
      </c>
      <c r="D29" s="65"/>
      <c r="E29" s="36">
        <f t="shared" si="8"/>
        <v>0</v>
      </c>
      <c r="F29" s="36">
        <f t="shared" si="8"/>
        <v>0</v>
      </c>
      <c r="G29" s="36">
        <f t="shared" si="8"/>
        <v>0</v>
      </c>
      <c r="H29" s="36">
        <f>H299+H304</f>
        <v>0</v>
      </c>
      <c r="I29" s="36">
        <f t="shared" si="1"/>
        <v>0</v>
      </c>
      <c r="J29" s="65"/>
      <c r="K29" s="51"/>
    </row>
    <row r="30" spans="1:11">
      <c r="A30" s="43"/>
      <c r="B30" s="43"/>
      <c r="C30" s="34" t="s">
        <v>52</v>
      </c>
      <c r="D30" s="65"/>
      <c r="E30" s="36">
        <f t="shared" si="8"/>
        <v>0</v>
      </c>
      <c r="F30" s="36">
        <f t="shared" si="8"/>
        <v>0</v>
      </c>
      <c r="G30" s="36">
        <f t="shared" si="8"/>
        <v>0</v>
      </c>
      <c r="H30" s="36">
        <f>H300+H305</f>
        <v>0</v>
      </c>
      <c r="I30" s="36">
        <f t="shared" si="1"/>
        <v>0</v>
      </c>
      <c r="J30" s="65"/>
      <c r="K30" s="51"/>
    </row>
    <row r="31" spans="1:11">
      <c r="A31" s="43"/>
      <c r="B31" s="43"/>
      <c r="C31" s="34" t="s">
        <v>53</v>
      </c>
      <c r="D31" s="65"/>
      <c r="E31" s="36">
        <f>E301+E306</f>
        <v>100</v>
      </c>
      <c r="F31" s="36">
        <f t="shared" si="8"/>
        <v>30</v>
      </c>
      <c r="G31" s="36">
        <f t="shared" si="8"/>
        <v>30</v>
      </c>
      <c r="H31" s="36">
        <f>H301+H306</f>
        <v>30</v>
      </c>
      <c r="I31" s="36">
        <f t="shared" si="1"/>
        <v>190</v>
      </c>
      <c r="J31" s="65"/>
      <c r="K31" s="51"/>
    </row>
    <row r="32" spans="1:11">
      <c r="A32" s="43"/>
      <c r="B32" s="43"/>
      <c r="C32" s="34" t="s">
        <v>54</v>
      </c>
      <c r="D32" s="65"/>
      <c r="E32" s="36">
        <f t="shared" si="8"/>
        <v>0</v>
      </c>
      <c r="F32" s="36">
        <f t="shared" si="8"/>
        <v>0</v>
      </c>
      <c r="G32" s="36">
        <f t="shared" si="8"/>
        <v>0</v>
      </c>
      <c r="H32" s="36">
        <f>H302+H307</f>
        <v>0</v>
      </c>
      <c r="I32" s="36">
        <f t="shared" si="1"/>
        <v>0</v>
      </c>
      <c r="J32" s="65"/>
      <c r="K32" s="51"/>
    </row>
    <row r="33" spans="1:11">
      <c r="A33" s="48" t="s">
        <v>159</v>
      </c>
      <c r="B33" s="43" t="s">
        <v>204</v>
      </c>
      <c r="C33" s="34" t="s">
        <v>40</v>
      </c>
      <c r="D33" s="65" t="s">
        <v>79</v>
      </c>
      <c r="E33" s="36">
        <f>E34+E35+E36+E37</f>
        <v>444.64</v>
      </c>
      <c r="F33" s="36">
        <f>F34+F35+F36+F37</f>
        <v>0</v>
      </c>
      <c r="G33" s="36">
        <f>G34+G35+G36+G37</f>
        <v>0</v>
      </c>
      <c r="H33" s="36">
        <f>H34+H35+H36+H37</f>
        <v>0</v>
      </c>
      <c r="I33" s="36">
        <f t="shared" si="1"/>
        <v>444.64</v>
      </c>
      <c r="J33" s="51" t="s">
        <v>6</v>
      </c>
      <c r="K33" s="51" t="s">
        <v>96</v>
      </c>
    </row>
    <row r="34" spans="1:11">
      <c r="A34" s="49"/>
      <c r="B34" s="43"/>
      <c r="C34" s="34" t="s">
        <v>51</v>
      </c>
      <c r="D34" s="65"/>
      <c r="E34" s="36">
        <v>0</v>
      </c>
      <c r="F34" s="36">
        <v>0</v>
      </c>
      <c r="G34" s="36">
        <v>0</v>
      </c>
      <c r="H34" s="36">
        <v>0</v>
      </c>
      <c r="I34" s="36">
        <f t="shared" si="1"/>
        <v>0</v>
      </c>
      <c r="J34" s="51"/>
      <c r="K34" s="51"/>
    </row>
    <row r="35" spans="1:11">
      <c r="A35" s="49"/>
      <c r="B35" s="43"/>
      <c r="C35" s="34" t="s">
        <v>52</v>
      </c>
      <c r="D35" s="65"/>
      <c r="E35" s="36">
        <v>0</v>
      </c>
      <c r="F35" s="36">
        <v>0</v>
      </c>
      <c r="G35" s="36">
        <v>0</v>
      </c>
      <c r="H35" s="36">
        <v>0</v>
      </c>
      <c r="I35" s="36">
        <f t="shared" si="1"/>
        <v>0</v>
      </c>
      <c r="J35" s="51"/>
      <c r="K35" s="51"/>
    </row>
    <row r="36" spans="1:11">
      <c r="A36" s="49"/>
      <c r="B36" s="43"/>
      <c r="C36" s="34" t="s">
        <v>53</v>
      </c>
      <c r="D36" s="65"/>
      <c r="E36" s="36">
        <v>444.64</v>
      </c>
      <c r="F36" s="36">
        <v>0</v>
      </c>
      <c r="G36" s="36">
        <v>0</v>
      </c>
      <c r="H36" s="36">
        <v>0</v>
      </c>
      <c r="I36" s="36">
        <f t="shared" si="1"/>
        <v>444.64</v>
      </c>
      <c r="J36" s="51"/>
      <c r="K36" s="51"/>
    </row>
    <row r="37" spans="1:11" ht="18.600000000000001" customHeight="1">
      <c r="A37" s="50"/>
      <c r="B37" s="43"/>
      <c r="C37" s="34" t="s">
        <v>54</v>
      </c>
      <c r="D37" s="65"/>
      <c r="E37" s="36">
        <v>0</v>
      </c>
      <c r="F37" s="36">
        <v>0</v>
      </c>
      <c r="G37" s="36">
        <v>0</v>
      </c>
      <c r="H37" s="36">
        <v>0</v>
      </c>
      <c r="I37" s="36">
        <f t="shared" si="1"/>
        <v>0</v>
      </c>
      <c r="J37" s="51"/>
      <c r="K37" s="51"/>
    </row>
    <row r="38" spans="1:11">
      <c r="A38" s="48" t="s">
        <v>160</v>
      </c>
      <c r="B38" s="43" t="s">
        <v>8</v>
      </c>
      <c r="C38" s="34" t="s">
        <v>40</v>
      </c>
      <c r="D38" s="65" t="s">
        <v>79</v>
      </c>
      <c r="E38" s="36">
        <f>E39+E40+E41+E42</f>
        <v>12202.6</v>
      </c>
      <c r="F38" s="36">
        <f>F39+F40+F41+F42</f>
        <v>0</v>
      </c>
      <c r="G38" s="36">
        <f>G39+G40+G41+G42</f>
        <v>0</v>
      </c>
      <c r="H38" s="36">
        <f>H39+H40+H41+H42</f>
        <v>0</v>
      </c>
      <c r="I38" s="36">
        <f t="shared" si="1"/>
        <v>12202.6</v>
      </c>
      <c r="J38" s="51" t="s">
        <v>6</v>
      </c>
      <c r="K38" s="51" t="s">
        <v>96</v>
      </c>
    </row>
    <row r="39" spans="1:11">
      <c r="A39" s="49"/>
      <c r="B39" s="43"/>
      <c r="C39" s="34" t="s">
        <v>51</v>
      </c>
      <c r="D39" s="65"/>
      <c r="E39" s="36">
        <v>0</v>
      </c>
      <c r="F39" s="36">
        <v>0</v>
      </c>
      <c r="G39" s="36">
        <v>0</v>
      </c>
      <c r="H39" s="36">
        <v>0</v>
      </c>
      <c r="I39" s="36">
        <f t="shared" si="1"/>
        <v>0</v>
      </c>
      <c r="J39" s="51"/>
      <c r="K39" s="51"/>
    </row>
    <row r="40" spans="1:11">
      <c r="A40" s="49"/>
      <c r="B40" s="43"/>
      <c r="C40" s="34" t="s">
        <v>52</v>
      </c>
      <c r="D40" s="65"/>
      <c r="E40" s="36">
        <v>0</v>
      </c>
      <c r="F40" s="36">
        <v>0</v>
      </c>
      <c r="G40" s="36">
        <v>0</v>
      </c>
      <c r="H40" s="36">
        <v>0</v>
      </c>
      <c r="I40" s="36">
        <f t="shared" ref="I40:I62" si="9">SUM(E40:H40)</f>
        <v>0</v>
      </c>
      <c r="J40" s="51"/>
      <c r="K40" s="51"/>
    </row>
    <row r="41" spans="1:11">
      <c r="A41" s="49"/>
      <c r="B41" s="43"/>
      <c r="C41" s="34" t="s">
        <v>53</v>
      </c>
      <c r="D41" s="65"/>
      <c r="E41" s="36">
        <v>12202.6</v>
      </c>
      <c r="F41" s="36">
        <v>0</v>
      </c>
      <c r="G41" s="36">
        <v>0</v>
      </c>
      <c r="H41" s="36">
        <v>0</v>
      </c>
      <c r="I41" s="36">
        <f t="shared" si="9"/>
        <v>12202.6</v>
      </c>
      <c r="J41" s="51"/>
      <c r="K41" s="51"/>
    </row>
    <row r="42" spans="1:11">
      <c r="A42" s="50"/>
      <c r="B42" s="43"/>
      <c r="C42" s="34" t="s">
        <v>54</v>
      </c>
      <c r="D42" s="65"/>
      <c r="E42" s="36">
        <v>0</v>
      </c>
      <c r="F42" s="36">
        <v>0</v>
      </c>
      <c r="G42" s="36">
        <v>0</v>
      </c>
      <c r="H42" s="36">
        <v>0</v>
      </c>
      <c r="I42" s="36">
        <f t="shared" si="9"/>
        <v>0</v>
      </c>
      <c r="J42" s="51"/>
      <c r="K42" s="51"/>
    </row>
    <row r="43" spans="1:11">
      <c r="A43" s="48" t="s">
        <v>161</v>
      </c>
      <c r="B43" s="43" t="s">
        <v>9</v>
      </c>
      <c r="C43" s="34" t="s">
        <v>40</v>
      </c>
      <c r="D43" s="65" t="s">
        <v>79</v>
      </c>
      <c r="E43" s="36">
        <f>E44+E45+E46+E47</f>
        <v>10318.01</v>
      </c>
      <c r="F43" s="36">
        <f>F44+F45+F46+F47</f>
        <v>0</v>
      </c>
      <c r="G43" s="36">
        <f>G44+G45+G46+G47</f>
        <v>0</v>
      </c>
      <c r="H43" s="36">
        <f>H44+H45+H46+H47</f>
        <v>0</v>
      </c>
      <c r="I43" s="36">
        <f t="shared" si="9"/>
        <v>10318.01</v>
      </c>
      <c r="J43" s="51" t="s">
        <v>6</v>
      </c>
      <c r="K43" s="51" t="s">
        <v>96</v>
      </c>
    </row>
    <row r="44" spans="1:11">
      <c r="A44" s="49"/>
      <c r="B44" s="43"/>
      <c r="C44" s="34" t="s">
        <v>51</v>
      </c>
      <c r="D44" s="65"/>
      <c r="E44" s="36">
        <v>0</v>
      </c>
      <c r="F44" s="36">
        <v>0</v>
      </c>
      <c r="G44" s="36">
        <v>0</v>
      </c>
      <c r="H44" s="36">
        <v>0</v>
      </c>
      <c r="I44" s="36">
        <f t="shared" si="9"/>
        <v>0</v>
      </c>
      <c r="J44" s="51"/>
      <c r="K44" s="51"/>
    </row>
    <row r="45" spans="1:11">
      <c r="A45" s="49"/>
      <c r="B45" s="43"/>
      <c r="C45" s="34" t="s">
        <v>52</v>
      </c>
      <c r="D45" s="65"/>
      <c r="E45" s="36">
        <v>0</v>
      </c>
      <c r="F45" s="36">
        <v>0</v>
      </c>
      <c r="G45" s="36">
        <v>0</v>
      </c>
      <c r="H45" s="36">
        <v>0</v>
      </c>
      <c r="I45" s="36">
        <f t="shared" si="9"/>
        <v>0</v>
      </c>
      <c r="J45" s="51"/>
      <c r="K45" s="51"/>
    </row>
    <row r="46" spans="1:11">
      <c r="A46" s="49"/>
      <c r="B46" s="43"/>
      <c r="C46" s="34" t="s">
        <v>53</v>
      </c>
      <c r="D46" s="65"/>
      <c r="E46" s="36">
        <v>10318.01</v>
      </c>
      <c r="F46" s="36">
        <v>0</v>
      </c>
      <c r="G46" s="36">
        <v>0</v>
      </c>
      <c r="H46" s="36">
        <v>0</v>
      </c>
      <c r="I46" s="36">
        <f t="shared" si="9"/>
        <v>10318.01</v>
      </c>
      <c r="J46" s="51"/>
      <c r="K46" s="51"/>
    </row>
    <row r="47" spans="1:11">
      <c r="A47" s="50"/>
      <c r="B47" s="43"/>
      <c r="C47" s="34" t="s">
        <v>54</v>
      </c>
      <c r="D47" s="65"/>
      <c r="E47" s="36">
        <v>0</v>
      </c>
      <c r="F47" s="36">
        <v>0</v>
      </c>
      <c r="G47" s="36">
        <v>0</v>
      </c>
      <c r="H47" s="36">
        <v>0</v>
      </c>
      <c r="I47" s="36">
        <f t="shared" si="9"/>
        <v>0</v>
      </c>
      <c r="J47" s="51"/>
      <c r="K47" s="51"/>
    </row>
    <row r="48" spans="1:11">
      <c r="A48" s="48" t="s">
        <v>162</v>
      </c>
      <c r="B48" s="69" t="s">
        <v>191</v>
      </c>
      <c r="C48" s="34" t="s">
        <v>40</v>
      </c>
      <c r="D48" s="65" t="s">
        <v>79</v>
      </c>
      <c r="E48" s="36">
        <f>SUM(E49:E52)</f>
        <v>1309</v>
      </c>
      <c r="F48" s="36">
        <f>SUM(F49:F52)</f>
        <v>0</v>
      </c>
      <c r="G48" s="36">
        <f>SUM(G49:G52)</f>
        <v>0</v>
      </c>
      <c r="H48" s="36">
        <f>SUM(H49:H52)</f>
        <v>0</v>
      </c>
      <c r="I48" s="36">
        <f t="shared" si="9"/>
        <v>1309</v>
      </c>
      <c r="J48" s="51" t="s">
        <v>6</v>
      </c>
      <c r="K48" s="51" t="s">
        <v>96</v>
      </c>
    </row>
    <row r="49" spans="1:11">
      <c r="A49" s="49"/>
      <c r="B49" s="70"/>
      <c r="C49" s="34" t="s">
        <v>51</v>
      </c>
      <c r="D49" s="65"/>
      <c r="E49" s="36">
        <v>0</v>
      </c>
      <c r="F49" s="36">
        <v>0</v>
      </c>
      <c r="G49" s="36">
        <v>0</v>
      </c>
      <c r="H49" s="36">
        <v>0</v>
      </c>
      <c r="I49" s="36">
        <f t="shared" si="9"/>
        <v>0</v>
      </c>
      <c r="J49" s="51"/>
      <c r="K49" s="51"/>
    </row>
    <row r="50" spans="1:11">
      <c r="A50" s="49"/>
      <c r="B50" s="70"/>
      <c r="C50" s="34" t="s">
        <v>52</v>
      </c>
      <c r="D50" s="65"/>
      <c r="E50" s="36">
        <v>0</v>
      </c>
      <c r="F50" s="36">
        <v>0</v>
      </c>
      <c r="G50" s="36">
        <v>0</v>
      </c>
      <c r="H50" s="36">
        <v>0</v>
      </c>
      <c r="I50" s="36">
        <f t="shared" si="9"/>
        <v>0</v>
      </c>
      <c r="J50" s="51"/>
      <c r="K50" s="51"/>
    </row>
    <row r="51" spans="1:11">
      <c r="A51" s="49"/>
      <c r="B51" s="70"/>
      <c r="C51" s="34" t="s">
        <v>53</v>
      </c>
      <c r="D51" s="65"/>
      <c r="E51" s="36">
        <v>1309</v>
      </c>
      <c r="F51" s="36">
        <v>0</v>
      </c>
      <c r="G51" s="36">
        <v>0</v>
      </c>
      <c r="H51" s="36">
        <v>0</v>
      </c>
      <c r="I51" s="36">
        <f t="shared" si="9"/>
        <v>1309</v>
      </c>
      <c r="J51" s="51"/>
      <c r="K51" s="51"/>
    </row>
    <row r="52" spans="1:11">
      <c r="A52" s="50"/>
      <c r="B52" s="71"/>
      <c r="C52" s="34" t="s">
        <v>54</v>
      </c>
      <c r="D52" s="65"/>
      <c r="E52" s="36">
        <v>0</v>
      </c>
      <c r="F52" s="36">
        <v>0</v>
      </c>
      <c r="G52" s="36">
        <v>0</v>
      </c>
      <c r="H52" s="36">
        <v>0</v>
      </c>
      <c r="I52" s="36">
        <f t="shared" si="9"/>
        <v>0</v>
      </c>
      <c r="J52" s="51"/>
      <c r="K52" s="51"/>
    </row>
    <row r="53" spans="1:11" ht="29.25" customHeight="1">
      <c r="A53" s="48" t="s">
        <v>163</v>
      </c>
      <c r="B53" s="66" t="s">
        <v>192</v>
      </c>
      <c r="C53" s="34" t="s">
        <v>40</v>
      </c>
      <c r="D53" s="65" t="s">
        <v>79</v>
      </c>
      <c r="E53" s="36">
        <f>SUM(E54:E57)</f>
        <v>409.8</v>
      </c>
      <c r="F53" s="36">
        <f>SUM(F54:F57)</f>
        <v>0</v>
      </c>
      <c r="G53" s="36">
        <f>SUM(G54:G57)</f>
        <v>0</v>
      </c>
      <c r="H53" s="36">
        <f>SUM(H54:H57)</f>
        <v>0</v>
      </c>
      <c r="I53" s="36">
        <f t="shared" si="9"/>
        <v>409.8</v>
      </c>
      <c r="J53" s="51" t="s">
        <v>6</v>
      </c>
      <c r="K53" s="51" t="s">
        <v>96</v>
      </c>
    </row>
    <row r="54" spans="1:11" ht="29.25" customHeight="1">
      <c r="A54" s="49"/>
      <c r="B54" s="67"/>
      <c r="C54" s="34" t="s">
        <v>51</v>
      </c>
      <c r="D54" s="65"/>
      <c r="E54" s="36">
        <v>0</v>
      </c>
      <c r="F54" s="36">
        <v>0</v>
      </c>
      <c r="G54" s="36">
        <v>0</v>
      </c>
      <c r="H54" s="36">
        <v>0</v>
      </c>
      <c r="I54" s="36">
        <f t="shared" si="9"/>
        <v>0</v>
      </c>
      <c r="J54" s="51"/>
      <c r="K54" s="51"/>
    </row>
    <row r="55" spans="1:11" ht="29.25" customHeight="1">
      <c r="A55" s="49"/>
      <c r="B55" s="67"/>
      <c r="C55" s="34" t="s">
        <v>52</v>
      </c>
      <c r="D55" s="65"/>
      <c r="E55" s="36">
        <v>0</v>
      </c>
      <c r="F55" s="36">
        <v>0</v>
      </c>
      <c r="G55" s="36">
        <v>0</v>
      </c>
      <c r="H55" s="36">
        <v>0</v>
      </c>
      <c r="I55" s="36">
        <f t="shared" si="9"/>
        <v>0</v>
      </c>
      <c r="J55" s="51"/>
      <c r="K55" s="51"/>
    </row>
    <row r="56" spans="1:11" ht="29.25" customHeight="1">
      <c r="A56" s="49"/>
      <c r="B56" s="67"/>
      <c r="C56" s="34" t="s">
        <v>53</v>
      </c>
      <c r="D56" s="65"/>
      <c r="E56" s="36">
        <v>409.8</v>
      </c>
      <c r="F56" s="36">
        <v>0</v>
      </c>
      <c r="G56" s="36">
        <v>0</v>
      </c>
      <c r="H56" s="36">
        <v>0</v>
      </c>
      <c r="I56" s="36">
        <f t="shared" si="9"/>
        <v>409.8</v>
      </c>
      <c r="J56" s="51"/>
      <c r="K56" s="51"/>
    </row>
    <row r="57" spans="1:11" ht="29.25" customHeight="1">
      <c r="A57" s="50"/>
      <c r="B57" s="68"/>
      <c r="C57" s="34" t="s">
        <v>54</v>
      </c>
      <c r="D57" s="65"/>
      <c r="E57" s="36">
        <v>0</v>
      </c>
      <c r="F57" s="36">
        <v>0</v>
      </c>
      <c r="G57" s="36">
        <v>0</v>
      </c>
      <c r="H57" s="36">
        <v>0</v>
      </c>
      <c r="I57" s="36">
        <f t="shared" si="9"/>
        <v>0</v>
      </c>
      <c r="J57" s="51"/>
      <c r="K57" s="51"/>
    </row>
    <row r="58" spans="1:11">
      <c r="A58" s="48" t="s">
        <v>164</v>
      </c>
      <c r="B58" s="43" t="s">
        <v>110</v>
      </c>
      <c r="C58" s="34" t="s">
        <v>40</v>
      </c>
      <c r="D58" s="65" t="s">
        <v>79</v>
      </c>
      <c r="E58" s="36">
        <f>SUM(E59:E62)</f>
        <v>894.8</v>
      </c>
      <c r="F58" s="36">
        <f>SUM(F59:F62)</f>
        <v>0</v>
      </c>
      <c r="G58" s="36">
        <f>SUM(G59:G62)</f>
        <v>0</v>
      </c>
      <c r="H58" s="36">
        <f>SUM(H59:H62)</f>
        <v>0</v>
      </c>
      <c r="I58" s="36">
        <f t="shared" si="9"/>
        <v>894.8</v>
      </c>
      <c r="J58" s="51" t="s">
        <v>6</v>
      </c>
      <c r="K58" s="51" t="s">
        <v>96</v>
      </c>
    </row>
    <row r="59" spans="1:11">
      <c r="A59" s="49"/>
      <c r="B59" s="43"/>
      <c r="C59" s="34" t="s">
        <v>51</v>
      </c>
      <c r="D59" s="65"/>
      <c r="E59" s="36">
        <v>0</v>
      </c>
      <c r="F59" s="36">
        <v>0</v>
      </c>
      <c r="G59" s="36">
        <v>0</v>
      </c>
      <c r="H59" s="36">
        <v>0</v>
      </c>
      <c r="I59" s="36">
        <f t="shared" si="9"/>
        <v>0</v>
      </c>
      <c r="J59" s="51"/>
      <c r="K59" s="51"/>
    </row>
    <row r="60" spans="1:11">
      <c r="A60" s="49"/>
      <c r="B60" s="43"/>
      <c r="C60" s="34" t="s">
        <v>52</v>
      </c>
      <c r="D60" s="65"/>
      <c r="E60" s="36">
        <v>0</v>
      </c>
      <c r="F60" s="36">
        <v>0</v>
      </c>
      <c r="G60" s="36">
        <v>0</v>
      </c>
      <c r="H60" s="36">
        <v>0</v>
      </c>
      <c r="I60" s="36">
        <f t="shared" si="9"/>
        <v>0</v>
      </c>
      <c r="J60" s="51"/>
      <c r="K60" s="51"/>
    </row>
    <row r="61" spans="1:11">
      <c r="A61" s="49"/>
      <c r="B61" s="43"/>
      <c r="C61" s="34" t="s">
        <v>53</v>
      </c>
      <c r="D61" s="65"/>
      <c r="E61" s="36">
        <v>894.8</v>
      </c>
      <c r="F61" s="36">
        <v>0</v>
      </c>
      <c r="G61" s="36">
        <v>0</v>
      </c>
      <c r="H61" s="36">
        <v>0</v>
      </c>
      <c r="I61" s="36">
        <f t="shared" si="9"/>
        <v>894.8</v>
      </c>
      <c r="J61" s="51"/>
      <c r="K61" s="51"/>
    </row>
    <row r="62" spans="1:11">
      <c r="A62" s="50"/>
      <c r="B62" s="43"/>
      <c r="C62" s="34" t="s">
        <v>54</v>
      </c>
      <c r="D62" s="65"/>
      <c r="E62" s="36">
        <v>0</v>
      </c>
      <c r="F62" s="36">
        <v>0</v>
      </c>
      <c r="G62" s="36">
        <v>0</v>
      </c>
      <c r="H62" s="36">
        <v>0</v>
      </c>
      <c r="I62" s="36">
        <f t="shared" si="9"/>
        <v>0</v>
      </c>
      <c r="J62" s="51"/>
      <c r="K62" s="51"/>
    </row>
    <row r="63" spans="1:11">
      <c r="A63" s="48" t="s">
        <v>165</v>
      </c>
      <c r="B63" s="43" t="s">
        <v>125</v>
      </c>
      <c r="C63" s="34" t="s">
        <v>40</v>
      </c>
      <c r="D63" s="65" t="s">
        <v>79</v>
      </c>
      <c r="E63" s="36">
        <f>SUM(E64:E67)</f>
        <v>99</v>
      </c>
      <c r="F63" s="36">
        <f>SUM(F64:F67)</f>
        <v>0</v>
      </c>
      <c r="G63" s="36">
        <f>SUM(G64:G67)</f>
        <v>0</v>
      </c>
      <c r="H63" s="36">
        <f>SUM(H64:H67)</f>
        <v>0</v>
      </c>
      <c r="I63" s="36">
        <f>SUM(I64:I67)</f>
        <v>99</v>
      </c>
      <c r="J63" s="51" t="s">
        <v>6</v>
      </c>
      <c r="K63" s="51" t="s">
        <v>96</v>
      </c>
    </row>
    <row r="64" spans="1:11">
      <c r="A64" s="49"/>
      <c r="B64" s="43"/>
      <c r="C64" s="34" t="s">
        <v>51</v>
      </c>
      <c r="D64" s="65"/>
      <c r="E64" s="36">
        <v>0</v>
      </c>
      <c r="F64" s="36">
        <v>0</v>
      </c>
      <c r="G64" s="36">
        <v>0</v>
      </c>
      <c r="H64" s="36">
        <v>0</v>
      </c>
      <c r="I64" s="36">
        <f>SUM(E64:H64)</f>
        <v>0</v>
      </c>
      <c r="J64" s="51"/>
      <c r="K64" s="51"/>
    </row>
    <row r="65" spans="1:11">
      <c r="A65" s="49"/>
      <c r="B65" s="43"/>
      <c r="C65" s="34" t="s">
        <v>52</v>
      </c>
      <c r="D65" s="65"/>
      <c r="E65" s="36">
        <v>0</v>
      </c>
      <c r="F65" s="36">
        <v>0</v>
      </c>
      <c r="G65" s="36">
        <v>0</v>
      </c>
      <c r="H65" s="36">
        <v>0</v>
      </c>
      <c r="I65" s="36">
        <f>SUM(E65:H65)</f>
        <v>0</v>
      </c>
      <c r="J65" s="51"/>
      <c r="K65" s="51"/>
    </row>
    <row r="66" spans="1:11">
      <c r="A66" s="49"/>
      <c r="B66" s="43"/>
      <c r="C66" s="34" t="s">
        <v>53</v>
      </c>
      <c r="D66" s="65"/>
      <c r="E66" s="36">
        <v>99</v>
      </c>
      <c r="F66" s="36">
        <v>0</v>
      </c>
      <c r="G66" s="36">
        <v>0</v>
      </c>
      <c r="H66" s="36">
        <v>0</v>
      </c>
      <c r="I66" s="36">
        <f>SUM(E66:H66)</f>
        <v>99</v>
      </c>
      <c r="J66" s="51"/>
      <c r="K66" s="51"/>
    </row>
    <row r="67" spans="1:11">
      <c r="A67" s="50"/>
      <c r="B67" s="43"/>
      <c r="C67" s="34" t="s">
        <v>54</v>
      </c>
      <c r="D67" s="65"/>
      <c r="E67" s="36">
        <v>0</v>
      </c>
      <c r="F67" s="36">
        <v>0</v>
      </c>
      <c r="G67" s="36">
        <v>0</v>
      </c>
      <c r="H67" s="36">
        <v>0</v>
      </c>
      <c r="I67" s="36">
        <f>SUM(E67:H67)</f>
        <v>0</v>
      </c>
      <c r="J67" s="51"/>
      <c r="K67" s="51"/>
    </row>
    <row r="68" spans="1:11">
      <c r="A68" s="48" t="s">
        <v>166</v>
      </c>
      <c r="B68" s="43" t="s">
        <v>104</v>
      </c>
      <c r="C68" s="34" t="s">
        <v>40</v>
      </c>
      <c r="D68" s="65" t="s">
        <v>79</v>
      </c>
      <c r="E68" s="36">
        <f>SUM(E69:E72)</f>
        <v>177.4</v>
      </c>
      <c r="F68" s="36">
        <f>SUM(F69:F72)</f>
        <v>0</v>
      </c>
      <c r="G68" s="36">
        <f>SUM(G69:G72)</f>
        <v>0</v>
      </c>
      <c r="H68" s="36">
        <f>SUM(H69:H72)</f>
        <v>0</v>
      </c>
      <c r="I68" s="36">
        <f>SUM(I69:I72)</f>
        <v>177.4</v>
      </c>
      <c r="J68" s="51" t="s">
        <v>6</v>
      </c>
      <c r="K68" s="51" t="s">
        <v>96</v>
      </c>
    </row>
    <row r="69" spans="1:11">
      <c r="A69" s="49"/>
      <c r="B69" s="43"/>
      <c r="C69" s="34" t="s">
        <v>51</v>
      </c>
      <c r="D69" s="65"/>
      <c r="E69" s="36">
        <v>0</v>
      </c>
      <c r="F69" s="36">
        <v>0</v>
      </c>
      <c r="G69" s="36">
        <v>0</v>
      </c>
      <c r="H69" s="36">
        <v>0</v>
      </c>
      <c r="I69" s="36">
        <f t="shared" ref="I69:I132" si="10">SUM(E69:H69)</f>
        <v>0</v>
      </c>
      <c r="J69" s="51"/>
      <c r="K69" s="51"/>
    </row>
    <row r="70" spans="1:11">
      <c r="A70" s="49"/>
      <c r="B70" s="43"/>
      <c r="C70" s="34" t="s">
        <v>52</v>
      </c>
      <c r="D70" s="65"/>
      <c r="E70" s="36">
        <v>0</v>
      </c>
      <c r="F70" s="36">
        <v>0</v>
      </c>
      <c r="G70" s="36">
        <v>0</v>
      </c>
      <c r="H70" s="36">
        <v>0</v>
      </c>
      <c r="I70" s="36">
        <f t="shared" si="10"/>
        <v>0</v>
      </c>
      <c r="J70" s="51"/>
      <c r="K70" s="51"/>
    </row>
    <row r="71" spans="1:11">
      <c r="A71" s="49"/>
      <c r="B71" s="43"/>
      <c r="C71" s="34" t="s">
        <v>53</v>
      </c>
      <c r="D71" s="65"/>
      <c r="E71" s="36">
        <v>177.4</v>
      </c>
      <c r="F71" s="36">
        <v>0</v>
      </c>
      <c r="G71" s="36">
        <v>0</v>
      </c>
      <c r="H71" s="36">
        <v>0</v>
      </c>
      <c r="I71" s="36">
        <f t="shared" si="10"/>
        <v>177.4</v>
      </c>
      <c r="J71" s="51"/>
      <c r="K71" s="51"/>
    </row>
    <row r="72" spans="1:11">
      <c r="A72" s="50"/>
      <c r="B72" s="43"/>
      <c r="C72" s="34" t="s">
        <v>54</v>
      </c>
      <c r="D72" s="65"/>
      <c r="E72" s="36">
        <v>0</v>
      </c>
      <c r="F72" s="36">
        <v>0</v>
      </c>
      <c r="G72" s="36">
        <v>0</v>
      </c>
      <c r="H72" s="36">
        <v>0</v>
      </c>
      <c r="I72" s="36">
        <f t="shared" si="10"/>
        <v>0</v>
      </c>
      <c r="J72" s="51"/>
      <c r="K72" s="51"/>
    </row>
    <row r="73" spans="1:11" ht="18.75" customHeight="1">
      <c r="A73" s="48" t="s">
        <v>167</v>
      </c>
      <c r="B73" s="43" t="s">
        <v>0</v>
      </c>
      <c r="C73" s="34" t="s">
        <v>40</v>
      </c>
      <c r="D73" s="65" t="s">
        <v>79</v>
      </c>
      <c r="E73" s="36">
        <f>E74+E75+E76+E77</f>
        <v>23334.9</v>
      </c>
      <c r="F73" s="36">
        <f>F74+F75+F76+F77</f>
        <v>0</v>
      </c>
      <c r="G73" s="36">
        <f>G74+G75+G76+G77</f>
        <v>0</v>
      </c>
      <c r="H73" s="36">
        <f>H74+H75+H76+H77</f>
        <v>0</v>
      </c>
      <c r="I73" s="36">
        <f t="shared" si="10"/>
        <v>23334.9</v>
      </c>
      <c r="J73" s="51" t="s">
        <v>137</v>
      </c>
      <c r="K73" s="51" t="s">
        <v>96</v>
      </c>
    </row>
    <row r="74" spans="1:11" ht="18.75" customHeight="1">
      <c r="A74" s="49"/>
      <c r="B74" s="43"/>
      <c r="C74" s="34" t="s">
        <v>51</v>
      </c>
      <c r="D74" s="65"/>
      <c r="E74" s="36">
        <v>0</v>
      </c>
      <c r="F74" s="36">
        <v>0</v>
      </c>
      <c r="G74" s="36">
        <v>0</v>
      </c>
      <c r="H74" s="36">
        <v>0</v>
      </c>
      <c r="I74" s="36">
        <f t="shared" si="10"/>
        <v>0</v>
      </c>
      <c r="J74" s="51"/>
      <c r="K74" s="51"/>
    </row>
    <row r="75" spans="1:11" ht="18.75" customHeight="1">
      <c r="A75" s="49"/>
      <c r="B75" s="43"/>
      <c r="C75" s="34" t="s">
        <v>52</v>
      </c>
      <c r="D75" s="65"/>
      <c r="E75" s="36">
        <v>19760</v>
      </c>
      <c r="F75" s="36">
        <v>0</v>
      </c>
      <c r="G75" s="36">
        <v>0</v>
      </c>
      <c r="H75" s="36">
        <v>0</v>
      </c>
      <c r="I75" s="36">
        <f t="shared" si="10"/>
        <v>19760</v>
      </c>
      <c r="J75" s="51"/>
      <c r="K75" s="51"/>
    </row>
    <row r="76" spans="1:11" ht="18.75" customHeight="1">
      <c r="A76" s="49"/>
      <c r="B76" s="43"/>
      <c r="C76" s="34" t="s">
        <v>53</v>
      </c>
      <c r="D76" s="65"/>
      <c r="E76" s="36">
        <v>3574.9</v>
      </c>
      <c r="F76" s="36">
        <v>0</v>
      </c>
      <c r="G76" s="36">
        <v>0</v>
      </c>
      <c r="H76" s="36">
        <v>0</v>
      </c>
      <c r="I76" s="36">
        <f t="shared" si="10"/>
        <v>3574.9</v>
      </c>
      <c r="J76" s="51"/>
      <c r="K76" s="51"/>
    </row>
    <row r="77" spans="1:11" ht="18.75" customHeight="1">
      <c r="A77" s="50"/>
      <c r="B77" s="43"/>
      <c r="C77" s="34" t="s">
        <v>54</v>
      </c>
      <c r="D77" s="65"/>
      <c r="E77" s="36">
        <v>0</v>
      </c>
      <c r="F77" s="36">
        <v>0</v>
      </c>
      <c r="G77" s="36">
        <v>0</v>
      </c>
      <c r="H77" s="36">
        <v>0</v>
      </c>
      <c r="I77" s="36">
        <f t="shared" si="10"/>
        <v>0</v>
      </c>
      <c r="J77" s="51"/>
      <c r="K77" s="51"/>
    </row>
    <row r="78" spans="1:11">
      <c r="A78" s="48" t="s">
        <v>168</v>
      </c>
      <c r="B78" s="43" t="s">
        <v>145</v>
      </c>
      <c r="C78" s="34" t="s">
        <v>40</v>
      </c>
      <c r="D78" s="65" t="s">
        <v>79</v>
      </c>
      <c r="E78" s="36">
        <f>E79+E80+E81+E82</f>
        <v>1060.6400000000001</v>
      </c>
      <c r="F78" s="36">
        <f>F79+F80+F81+F82</f>
        <v>0</v>
      </c>
      <c r="G78" s="36">
        <f>G79+G80+G81+G82</f>
        <v>0</v>
      </c>
      <c r="H78" s="36">
        <f>H79+H80+H81+H82</f>
        <v>0</v>
      </c>
      <c r="I78" s="36">
        <f t="shared" si="10"/>
        <v>1060.6400000000001</v>
      </c>
      <c r="J78" s="51" t="s">
        <v>137</v>
      </c>
      <c r="K78" s="51" t="s">
        <v>96</v>
      </c>
    </row>
    <row r="79" spans="1:11">
      <c r="A79" s="49"/>
      <c r="B79" s="43"/>
      <c r="C79" s="34" t="s">
        <v>51</v>
      </c>
      <c r="D79" s="65"/>
      <c r="E79" s="36">
        <v>0</v>
      </c>
      <c r="F79" s="36">
        <v>0</v>
      </c>
      <c r="G79" s="36">
        <v>0</v>
      </c>
      <c r="H79" s="36">
        <v>0</v>
      </c>
      <c r="I79" s="36">
        <f t="shared" si="10"/>
        <v>0</v>
      </c>
      <c r="J79" s="51"/>
      <c r="K79" s="51"/>
    </row>
    <row r="80" spans="1:11">
      <c r="A80" s="49"/>
      <c r="B80" s="43"/>
      <c r="C80" s="34" t="s">
        <v>52</v>
      </c>
      <c r="D80" s="65"/>
      <c r="E80" s="36">
        <v>0</v>
      </c>
      <c r="F80" s="36">
        <v>0</v>
      </c>
      <c r="G80" s="36">
        <v>0</v>
      </c>
      <c r="H80" s="36">
        <v>0</v>
      </c>
      <c r="I80" s="36">
        <f t="shared" si="10"/>
        <v>0</v>
      </c>
      <c r="J80" s="51"/>
      <c r="K80" s="51"/>
    </row>
    <row r="81" spans="1:11">
      <c r="A81" s="49"/>
      <c r="B81" s="43"/>
      <c r="C81" s="34" t="s">
        <v>53</v>
      </c>
      <c r="D81" s="65"/>
      <c r="E81" s="36">
        <v>1060.6400000000001</v>
      </c>
      <c r="F81" s="36">
        <v>0</v>
      </c>
      <c r="G81" s="36">
        <v>0</v>
      </c>
      <c r="H81" s="36">
        <v>0</v>
      </c>
      <c r="I81" s="36">
        <f t="shared" si="10"/>
        <v>1060.6400000000001</v>
      </c>
      <c r="J81" s="51"/>
      <c r="K81" s="51"/>
    </row>
    <row r="82" spans="1:11">
      <c r="A82" s="50"/>
      <c r="B82" s="43"/>
      <c r="C82" s="34" t="s">
        <v>54</v>
      </c>
      <c r="D82" s="65"/>
      <c r="E82" s="36">
        <v>0</v>
      </c>
      <c r="F82" s="36">
        <v>0</v>
      </c>
      <c r="G82" s="36">
        <v>0</v>
      </c>
      <c r="H82" s="36">
        <v>0</v>
      </c>
      <c r="I82" s="36">
        <f t="shared" si="10"/>
        <v>0</v>
      </c>
      <c r="J82" s="51"/>
      <c r="K82" s="51"/>
    </row>
    <row r="83" spans="1:11">
      <c r="A83" s="48" t="s">
        <v>156</v>
      </c>
      <c r="B83" s="43" t="s">
        <v>149</v>
      </c>
      <c r="C83" s="34" t="s">
        <v>40</v>
      </c>
      <c r="D83" s="65" t="s">
        <v>79</v>
      </c>
      <c r="E83" s="36">
        <f>E84+E85+E86+E87</f>
        <v>902.99</v>
      </c>
      <c r="F83" s="36">
        <f>F84+F85+F86+F87</f>
        <v>0</v>
      </c>
      <c r="G83" s="36">
        <f>G84+G85+G86+G87</f>
        <v>0</v>
      </c>
      <c r="H83" s="36">
        <f>H84+H85+H86+H87</f>
        <v>0</v>
      </c>
      <c r="I83" s="36">
        <f t="shared" si="10"/>
        <v>902.99</v>
      </c>
      <c r="J83" s="51" t="s">
        <v>56</v>
      </c>
      <c r="K83" s="51" t="s">
        <v>96</v>
      </c>
    </row>
    <row r="84" spans="1:11">
      <c r="A84" s="49"/>
      <c r="B84" s="43"/>
      <c r="C84" s="34" t="s">
        <v>51</v>
      </c>
      <c r="D84" s="65"/>
      <c r="E84" s="36">
        <v>0</v>
      </c>
      <c r="F84" s="36">
        <v>0</v>
      </c>
      <c r="G84" s="36">
        <v>0</v>
      </c>
      <c r="H84" s="36">
        <v>0</v>
      </c>
      <c r="I84" s="36">
        <f t="shared" si="10"/>
        <v>0</v>
      </c>
      <c r="J84" s="51"/>
      <c r="K84" s="51"/>
    </row>
    <row r="85" spans="1:11">
      <c r="A85" s="49"/>
      <c r="B85" s="43"/>
      <c r="C85" s="34" t="s">
        <v>52</v>
      </c>
      <c r="D85" s="65"/>
      <c r="E85" s="36">
        <v>0</v>
      </c>
      <c r="F85" s="36">
        <v>0</v>
      </c>
      <c r="G85" s="36">
        <v>0</v>
      </c>
      <c r="H85" s="36">
        <v>0</v>
      </c>
      <c r="I85" s="36">
        <f t="shared" si="10"/>
        <v>0</v>
      </c>
      <c r="J85" s="51"/>
      <c r="K85" s="51"/>
    </row>
    <row r="86" spans="1:11">
      <c r="A86" s="49"/>
      <c r="B86" s="43"/>
      <c r="C86" s="34" t="s">
        <v>53</v>
      </c>
      <c r="D86" s="65"/>
      <c r="E86" s="36">
        <v>902.99</v>
      </c>
      <c r="F86" s="36">
        <v>0</v>
      </c>
      <c r="G86" s="36">
        <v>0</v>
      </c>
      <c r="H86" s="36">
        <v>0</v>
      </c>
      <c r="I86" s="36">
        <f t="shared" si="10"/>
        <v>902.99</v>
      </c>
      <c r="J86" s="51"/>
      <c r="K86" s="51"/>
    </row>
    <row r="87" spans="1:11">
      <c r="A87" s="50"/>
      <c r="B87" s="43"/>
      <c r="C87" s="34" t="s">
        <v>54</v>
      </c>
      <c r="D87" s="65"/>
      <c r="E87" s="36">
        <v>0</v>
      </c>
      <c r="F87" s="36">
        <v>0</v>
      </c>
      <c r="G87" s="36">
        <v>0</v>
      </c>
      <c r="H87" s="36">
        <v>0</v>
      </c>
      <c r="I87" s="36">
        <f t="shared" si="10"/>
        <v>0</v>
      </c>
      <c r="J87" s="51"/>
      <c r="K87" s="51"/>
    </row>
    <row r="88" spans="1:11" ht="28.2" customHeight="1">
      <c r="A88" s="48" t="s">
        <v>157</v>
      </c>
      <c r="B88" s="43" t="s">
        <v>193</v>
      </c>
      <c r="C88" s="34" t="s">
        <v>40</v>
      </c>
      <c r="D88" s="65" t="s">
        <v>57</v>
      </c>
      <c r="E88" s="36">
        <f>E89+E90+E91+E92</f>
        <v>290.7</v>
      </c>
      <c r="F88" s="36">
        <f>F89+F90+F91+F92</f>
        <v>0</v>
      </c>
      <c r="G88" s="36">
        <f>G89+G90+G91+G92</f>
        <v>0</v>
      </c>
      <c r="H88" s="36">
        <f>H89+H90+H91+H92</f>
        <v>0</v>
      </c>
      <c r="I88" s="36">
        <f t="shared" si="10"/>
        <v>290.7</v>
      </c>
      <c r="J88" s="51" t="s">
        <v>19</v>
      </c>
      <c r="K88" s="51" t="s">
        <v>96</v>
      </c>
    </row>
    <row r="89" spans="1:11" ht="28.2" customHeight="1">
      <c r="A89" s="49"/>
      <c r="B89" s="43"/>
      <c r="C89" s="34" t="s">
        <v>51</v>
      </c>
      <c r="D89" s="65"/>
      <c r="E89" s="36">
        <v>0</v>
      </c>
      <c r="F89" s="36">
        <v>0</v>
      </c>
      <c r="G89" s="36">
        <v>0</v>
      </c>
      <c r="H89" s="36">
        <v>0</v>
      </c>
      <c r="I89" s="36">
        <f t="shared" si="10"/>
        <v>0</v>
      </c>
      <c r="J89" s="51"/>
      <c r="K89" s="51"/>
    </row>
    <row r="90" spans="1:11" ht="28.2" customHeight="1">
      <c r="A90" s="49"/>
      <c r="B90" s="43"/>
      <c r="C90" s="34" t="s">
        <v>52</v>
      </c>
      <c r="D90" s="65"/>
      <c r="E90" s="36">
        <v>0</v>
      </c>
      <c r="F90" s="36">
        <v>0</v>
      </c>
      <c r="G90" s="36">
        <v>0</v>
      </c>
      <c r="H90" s="36">
        <v>0</v>
      </c>
      <c r="I90" s="36">
        <f t="shared" si="10"/>
        <v>0</v>
      </c>
      <c r="J90" s="51"/>
      <c r="K90" s="51"/>
    </row>
    <row r="91" spans="1:11" ht="28.2" customHeight="1">
      <c r="A91" s="49"/>
      <c r="B91" s="43"/>
      <c r="C91" s="34" t="s">
        <v>53</v>
      </c>
      <c r="D91" s="65"/>
      <c r="E91" s="36">
        <v>290.7</v>
      </c>
      <c r="F91" s="36">
        <v>0</v>
      </c>
      <c r="G91" s="36">
        <v>0</v>
      </c>
      <c r="H91" s="36">
        <v>0</v>
      </c>
      <c r="I91" s="36">
        <f t="shared" si="10"/>
        <v>290.7</v>
      </c>
      <c r="J91" s="51"/>
      <c r="K91" s="51"/>
    </row>
    <row r="92" spans="1:11" ht="34.5" customHeight="1">
      <c r="A92" s="50"/>
      <c r="B92" s="43"/>
      <c r="C92" s="34" t="s">
        <v>54</v>
      </c>
      <c r="D92" s="65"/>
      <c r="E92" s="36">
        <v>0</v>
      </c>
      <c r="F92" s="36">
        <v>0</v>
      </c>
      <c r="G92" s="36">
        <v>0</v>
      </c>
      <c r="H92" s="36">
        <v>0</v>
      </c>
      <c r="I92" s="36">
        <f t="shared" si="10"/>
        <v>0</v>
      </c>
      <c r="J92" s="51"/>
      <c r="K92" s="51"/>
    </row>
    <row r="93" spans="1:11">
      <c r="A93" s="48" t="s">
        <v>169</v>
      </c>
      <c r="B93" s="45" t="s">
        <v>152</v>
      </c>
      <c r="C93" s="34" t="s">
        <v>40</v>
      </c>
      <c r="D93" s="65" t="s">
        <v>79</v>
      </c>
      <c r="E93" s="36">
        <f>E94+E95+E96+E97</f>
        <v>23626.5</v>
      </c>
      <c r="F93" s="36">
        <f>F94+F95+F96+F97</f>
        <v>0</v>
      </c>
      <c r="G93" s="36">
        <f>G94+G95+G96+G97</f>
        <v>0</v>
      </c>
      <c r="H93" s="36">
        <f>H94+H95+H96+H97</f>
        <v>0</v>
      </c>
      <c r="I93" s="36">
        <f t="shared" si="10"/>
        <v>23626.5</v>
      </c>
      <c r="J93" s="51" t="s">
        <v>6</v>
      </c>
      <c r="K93" s="51" t="s">
        <v>96</v>
      </c>
    </row>
    <row r="94" spans="1:11">
      <c r="A94" s="49"/>
      <c r="B94" s="46"/>
      <c r="C94" s="34" t="s">
        <v>51</v>
      </c>
      <c r="D94" s="65"/>
      <c r="E94" s="36">
        <v>0</v>
      </c>
      <c r="F94" s="36">
        <v>0</v>
      </c>
      <c r="G94" s="36">
        <v>0</v>
      </c>
      <c r="H94" s="36">
        <v>0</v>
      </c>
      <c r="I94" s="36">
        <f t="shared" si="10"/>
        <v>0</v>
      </c>
      <c r="J94" s="51"/>
      <c r="K94" s="51"/>
    </row>
    <row r="95" spans="1:11">
      <c r="A95" s="49"/>
      <c r="B95" s="46"/>
      <c r="C95" s="34" t="s">
        <v>52</v>
      </c>
      <c r="D95" s="65"/>
      <c r="E95" s="36">
        <v>0</v>
      </c>
      <c r="F95" s="36">
        <v>0</v>
      </c>
      <c r="G95" s="36">
        <v>0</v>
      </c>
      <c r="H95" s="36">
        <v>0</v>
      </c>
      <c r="I95" s="36">
        <f t="shared" si="10"/>
        <v>0</v>
      </c>
      <c r="J95" s="51"/>
      <c r="K95" s="51"/>
    </row>
    <row r="96" spans="1:11">
      <c r="A96" s="49"/>
      <c r="B96" s="46"/>
      <c r="C96" s="34" t="s">
        <v>53</v>
      </c>
      <c r="D96" s="65"/>
      <c r="E96" s="36">
        <v>23626.5</v>
      </c>
      <c r="F96" s="36">
        <v>0</v>
      </c>
      <c r="G96" s="36">
        <v>0</v>
      </c>
      <c r="H96" s="36">
        <v>0</v>
      </c>
      <c r="I96" s="36">
        <f t="shared" si="10"/>
        <v>23626.5</v>
      </c>
      <c r="J96" s="51"/>
      <c r="K96" s="51"/>
    </row>
    <row r="97" spans="1:11">
      <c r="A97" s="50"/>
      <c r="B97" s="47"/>
      <c r="C97" s="34" t="s">
        <v>54</v>
      </c>
      <c r="D97" s="65"/>
      <c r="E97" s="36">
        <v>0</v>
      </c>
      <c r="F97" s="36">
        <v>0</v>
      </c>
      <c r="G97" s="36">
        <v>0</v>
      </c>
      <c r="H97" s="36">
        <v>0</v>
      </c>
      <c r="I97" s="36">
        <f t="shared" si="10"/>
        <v>0</v>
      </c>
      <c r="J97" s="51"/>
      <c r="K97" s="51"/>
    </row>
    <row r="98" spans="1:11">
      <c r="A98" s="48" t="s">
        <v>170</v>
      </c>
      <c r="B98" s="45" t="s">
        <v>133</v>
      </c>
      <c r="C98" s="34" t="s">
        <v>40</v>
      </c>
      <c r="D98" s="65" t="s">
        <v>79</v>
      </c>
      <c r="E98" s="36">
        <f>E99+E100+E101+E102</f>
        <v>46370.400000000001</v>
      </c>
      <c r="F98" s="36">
        <f>F99+F100+F101+F102</f>
        <v>0</v>
      </c>
      <c r="G98" s="36">
        <f>G99+G100+G101+G102</f>
        <v>0</v>
      </c>
      <c r="H98" s="36">
        <f>H99+H100+H101+H102</f>
        <v>0</v>
      </c>
      <c r="I98" s="36">
        <f t="shared" si="10"/>
        <v>46370.400000000001</v>
      </c>
      <c r="J98" s="51" t="s">
        <v>6</v>
      </c>
      <c r="K98" s="51" t="s">
        <v>96</v>
      </c>
    </row>
    <row r="99" spans="1:11">
      <c r="A99" s="49"/>
      <c r="B99" s="46"/>
      <c r="C99" s="34" t="s">
        <v>51</v>
      </c>
      <c r="D99" s="65"/>
      <c r="E99" s="36">
        <v>0</v>
      </c>
      <c r="F99" s="36">
        <v>0</v>
      </c>
      <c r="G99" s="36">
        <v>0</v>
      </c>
      <c r="H99" s="36">
        <v>0</v>
      </c>
      <c r="I99" s="36">
        <f t="shared" si="10"/>
        <v>0</v>
      </c>
      <c r="J99" s="51"/>
      <c r="K99" s="51"/>
    </row>
    <row r="100" spans="1:11">
      <c r="A100" s="49"/>
      <c r="B100" s="46"/>
      <c r="C100" s="34" t="s">
        <v>52</v>
      </c>
      <c r="D100" s="65"/>
      <c r="E100" s="36">
        <v>0</v>
      </c>
      <c r="F100" s="36">
        <v>0</v>
      </c>
      <c r="G100" s="36">
        <v>0</v>
      </c>
      <c r="H100" s="36">
        <v>0</v>
      </c>
      <c r="I100" s="36">
        <f t="shared" si="10"/>
        <v>0</v>
      </c>
      <c r="J100" s="51"/>
      <c r="K100" s="51"/>
    </row>
    <row r="101" spans="1:11">
      <c r="A101" s="49"/>
      <c r="B101" s="46"/>
      <c r="C101" s="34" t="s">
        <v>53</v>
      </c>
      <c r="D101" s="65"/>
      <c r="E101" s="36">
        <v>46370.400000000001</v>
      </c>
      <c r="F101" s="36">
        <v>0</v>
      </c>
      <c r="G101" s="36">
        <v>0</v>
      </c>
      <c r="H101" s="36">
        <v>0</v>
      </c>
      <c r="I101" s="36">
        <f t="shared" si="10"/>
        <v>46370.400000000001</v>
      </c>
      <c r="J101" s="51"/>
      <c r="K101" s="51"/>
    </row>
    <row r="102" spans="1:11">
      <c r="A102" s="50"/>
      <c r="B102" s="47"/>
      <c r="C102" s="34" t="s">
        <v>54</v>
      </c>
      <c r="D102" s="65"/>
      <c r="E102" s="36">
        <v>0</v>
      </c>
      <c r="F102" s="36">
        <v>0</v>
      </c>
      <c r="G102" s="36">
        <v>0</v>
      </c>
      <c r="H102" s="36">
        <v>0</v>
      </c>
      <c r="I102" s="36">
        <f t="shared" si="10"/>
        <v>0</v>
      </c>
      <c r="J102" s="51"/>
      <c r="K102" s="51"/>
    </row>
    <row r="103" spans="1:11" ht="18" customHeight="1">
      <c r="A103" s="48" t="s">
        <v>171</v>
      </c>
      <c r="B103" s="43" t="s">
        <v>105</v>
      </c>
      <c r="C103" s="34" t="s">
        <v>40</v>
      </c>
      <c r="D103" s="65" t="s">
        <v>79</v>
      </c>
      <c r="E103" s="36">
        <f>E104+E105+E106+E107</f>
        <v>1044434.36</v>
      </c>
      <c r="F103" s="36">
        <f>F104+F105+F106+F107</f>
        <v>0</v>
      </c>
      <c r="G103" s="36">
        <f>G104+G105+G106+G107</f>
        <v>0</v>
      </c>
      <c r="H103" s="36">
        <f>H104+H105+H106+H107</f>
        <v>0</v>
      </c>
      <c r="I103" s="36">
        <f t="shared" si="10"/>
        <v>1044434.36</v>
      </c>
      <c r="J103" s="51" t="s">
        <v>19</v>
      </c>
      <c r="K103" s="51" t="s">
        <v>96</v>
      </c>
    </row>
    <row r="104" spans="1:11" ht="18" customHeight="1">
      <c r="A104" s="49"/>
      <c r="B104" s="43"/>
      <c r="C104" s="34" t="s">
        <v>51</v>
      </c>
      <c r="D104" s="65"/>
      <c r="E104" s="25">
        <v>986038.64</v>
      </c>
      <c r="F104" s="25">
        <v>0</v>
      </c>
      <c r="G104" s="36">
        <v>0</v>
      </c>
      <c r="H104" s="36">
        <v>0</v>
      </c>
      <c r="I104" s="36">
        <f t="shared" si="10"/>
        <v>986038.64</v>
      </c>
      <c r="J104" s="51"/>
      <c r="K104" s="51"/>
    </row>
    <row r="105" spans="1:11" ht="21.75" customHeight="1">
      <c r="A105" s="49"/>
      <c r="B105" s="43"/>
      <c r="C105" s="34" t="s">
        <v>52</v>
      </c>
      <c r="D105" s="65"/>
      <c r="E105" s="25">
        <v>0</v>
      </c>
      <c r="F105" s="25">
        <v>0</v>
      </c>
      <c r="G105" s="36">
        <v>0</v>
      </c>
      <c r="H105" s="36">
        <v>0</v>
      </c>
      <c r="I105" s="36">
        <f t="shared" si="10"/>
        <v>0</v>
      </c>
      <c r="J105" s="51"/>
      <c r="K105" s="51"/>
    </row>
    <row r="106" spans="1:11" ht="18" customHeight="1">
      <c r="A106" s="49"/>
      <c r="B106" s="43"/>
      <c r="C106" s="34" t="s">
        <v>53</v>
      </c>
      <c r="D106" s="65"/>
      <c r="E106" s="36">
        <v>58395.72</v>
      </c>
      <c r="F106" s="36">
        <v>0</v>
      </c>
      <c r="G106" s="36">
        <v>0</v>
      </c>
      <c r="H106" s="36">
        <v>0</v>
      </c>
      <c r="I106" s="36">
        <f t="shared" si="10"/>
        <v>58395.72</v>
      </c>
      <c r="J106" s="51"/>
      <c r="K106" s="51"/>
    </row>
    <row r="107" spans="1:11" ht="20.25" customHeight="1">
      <c r="A107" s="50"/>
      <c r="B107" s="43"/>
      <c r="C107" s="34" t="s">
        <v>54</v>
      </c>
      <c r="D107" s="65"/>
      <c r="E107" s="36">
        <v>0</v>
      </c>
      <c r="F107" s="36">
        <v>0</v>
      </c>
      <c r="G107" s="36">
        <v>0</v>
      </c>
      <c r="H107" s="36">
        <v>0</v>
      </c>
      <c r="I107" s="36">
        <f t="shared" si="10"/>
        <v>0</v>
      </c>
      <c r="J107" s="51"/>
      <c r="K107" s="51"/>
    </row>
    <row r="108" spans="1:11" ht="15.6" customHeight="1">
      <c r="A108" s="48" t="s">
        <v>172</v>
      </c>
      <c r="B108" s="43" t="s">
        <v>38</v>
      </c>
      <c r="C108" s="34" t="s">
        <v>40</v>
      </c>
      <c r="D108" s="65" t="s">
        <v>79</v>
      </c>
      <c r="E108" s="36">
        <f>E109+E110+E111+E112</f>
        <v>370617.88</v>
      </c>
      <c r="F108" s="36">
        <f>F109+F110+F111+F112</f>
        <v>322030.99</v>
      </c>
      <c r="G108" s="36">
        <f>G109+G110+G111+G112</f>
        <v>0</v>
      </c>
      <c r="H108" s="36">
        <f>H109+H110+H111+H112</f>
        <v>0</v>
      </c>
      <c r="I108" s="36">
        <f t="shared" si="10"/>
        <v>692648.87</v>
      </c>
      <c r="J108" s="51" t="s">
        <v>19</v>
      </c>
      <c r="K108" s="51" t="s">
        <v>96</v>
      </c>
    </row>
    <row r="109" spans="1:11">
      <c r="A109" s="49"/>
      <c r="B109" s="43"/>
      <c r="C109" s="34" t="s">
        <v>51</v>
      </c>
      <c r="D109" s="65"/>
      <c r="E109" s="36">
        <v>0</v>
      </c>
      <c r="F109" s="36">
        <v>0</v>
      </c>
      <c r="G109" s="36">
        <v>0</v>
      </c>
      <c r="H109" s="36">
        <v>0</v>
      </c>
      <c r="I109" s="36">
        <f t="shared" si="10"/>
        <v>0</v>
      </c>
      <c r="J109" s="51"/>
      <c r="K109" s="51"/>
    </row>
    <row r="110" spans="1:11">
      <c r="A110" s="49"/>
      <c r="B110" s="43"/>
      <c r="C110" s="34" t="s">
        <v>52</v>
      </c>
      <c r="D110" s="65"/>
      <c r="E110" s="36">
        <v>0</v>
      </c>
      <c r="F110" s="36">
        <v>0</v>
      </c>
      <c r="G110" s="36">
        <v>0</v>
      </c>
      <c r="H110" s="36">
        <v>0</v>
      </c>
      <c r="I110" s="36">
        <f t="shared" si="10"/>
        <v>0</v>
      </c>
      <c r="J110" s="51"/>
      <c r="K110" s="51"/>
    </row>
    <row r="111" spans="1:11">
      <c r="A111" s="49"/>
      <c r="B111" s="43"/>
      <c r="C111" s="34" t="s">
        <v>53</v>
      </c>
      <c r="D111" s="65"/>
      <c r="E111" s="36">
        <v>370617.88</v>
      </c>
      <c r="F111" s="36">
        <v>322030.99</v>
      </c>
      <c r="G111" s="36">
        <v>0</v>
      </c>
      <c r="H111" s="36">
        <v>0</v>
      </c>
      <c r="I111" s="36">
        <f t="shared" si="10"/>
        <v>692648.87</v>
      </c>
      <c r="J111" s="51"/>
      <c r="K111" s="51"/>
    </row>
    <row r="112" spans="1:11">
      <c r="A112" s="50"/>
      <c r="B112" s="43"/>
      <c r="C112" s="34" t="s">
        <v>54</v>
      </c>
      <c r="D112" s="65"/>
      <c r="E112" s="36">
        <v>0</v>
      </c>
      <c r="F112" s="36">
        <v>0</v>
      </c>
      <c r="G112" s="36">
        <v>0</v>
      </c>
      <c r="H112" s="36">
        <v>0</v>
      </c>
      <c r="I112" s="36">
        <f t="shared" si="10"/>
        <v>0</v>
      </c>
      <c r="J112" s="51"/>
      <c r="K112" s="51"/>
    </row>
    <row r="113" spans="1:11">
      <c r="A113" s="48" t="s">
        <v>173</v>
      </c>
      <c r="B113" s="43" t="s">
        <v>195</v>
      </c>
      <c r="C113" s="34" t="s">
        <v>40</v>
      </c>
      <c r="D113" s="65" t="s">
        <v>79</v>
      </c>
      <c r="E113" s="36">
        <f>E114+E115+E116+E117</f>
        <v>169.6</v>
      </c>
      <c r="F113" s="36">
        <f>F114+F115+F116+F117</f>
        <v>0</v>
      </c>
      <c r="G113" s="36">
        <f>G114+G115+G116+G117</f>
        <v>0</v>
      </c>
      <c r="H113" s="36">
        <f>H114+H115+H116+H117</f>
        <v>0</v>
      </c>
      <c r="I113" s="36">
        <f t="shared" si="10"/>
        <v>169.6</v>
      </c>
      <c r="J113" s="51" t="s">
        <v>6</v>
      </c>
      <c r="K113" s="51" t="s">
        <v>96</v>
      </c>
    </row>
    <row r="114" spans="1:11">
      <c r="A114" s="49"/>
      <c r="B114" s="43"/>
      <c r="C114" s="34" t="s">
        <v>51</v>
      </c>
      <c r="D114" s="65"/>
      <c r="E114" s="36">
        <v>0</v>
      </c>
      <c r="F114" s="36">
        <v>0</v>
      </c>
      <c r="G114" s="36">
        <v>0</v>
      </c>
      <c r="H114" s="36">
        <v>0</v>
      </c>
      <c r="I114" s="36">
        <f t="shared" si="10"/>
        <v>0</v>
      </c>
      <c r="J114" s="51"/>
      <c r="K114" s="51"/>
    </row>
    <row r="115" spans="1:11">
      <c r="A115" s="49"/>
      <c r="B115" s="43"/>
      <c r="C115" s="34" t="s">
        <v>52</v>
      </c>
      <c r="D115" s="65"/>
      <c r="E115" s="36">
        <v>169.6</v>
      </c>
      <c r="F115" s="36">
        <v>0</v>
      </c>
      <c r="G115" s="36">
        <v>0</v>
      </c>
      <c r="H115" s="36">
        <v>0</v>
      </c>
      <c r="I115" s="36">
        <f t="shared" si="10"/>
        <v>169.6</v>
      </c>
      <c r="J115" s="51"/>
      <c r="K115" s="51"/>
    </row>
    <row r="116" spans="1:11">
      <c r="A116" s="49"/>
      <c r="B116" s="43"/>
      <c r="C116" s="34" t="s">
        <v>53</v>
      </c>
      <c r="D116" s="65"/>
      <c r="E116" s="36">
        <v>0</v>
      </c>
      <c r="F116" s="36">
        <v>0</v>
      </c>
      <c r="G116" s="36">
        <v>0</v>
      </c>
      <c r="H116" s="36">
        <v>0</v>
      </c>
      <c r="I116" s="36">
        <f t="shared" si="10"/>
        <v>0</v>
      </c>
      <c r="J116" s="51"/>
      <c r="K116" s="51"/>
    </row>
    <row r="117" spans="1:11">
      <c r="A117" s="50"/>
      <c r="B117" s="43"/>
      <c r="C117" s="34" t="s">
        <v>54</v>
      </c>
      <c r="D117" s="65"/>
      <c r="E117" s="36">
        <v>0</v>
      </c>
      <c r="F117" s="36">
        <v>0</v>
      </c>
      <c r="G117" s="36">
        <v>0</v>
      </c>
      <c r="H117" s="36">
        <v>0</v>
      </c>
      <c r="I117" s="36">
        <f t="shared" si="10"/>
        <v>0</v>
      </c>
      <c r="J117" s="51"/>
      <c r="K117" s="51"/>
    </row>
    <row r="118" spans="1:11">
      <c r="A118" s="48" t="s">
        <v>174</v>
      </c>
      <c r="B118" s="43" t="s">
        <v>141</v>
      </c>
      <c r="C118" s="34" t="s">
        <v>40</v>
      </c>
      <c r="D118" s="65" t="s">
        <v>79</v>
      </c>
      <c r="E118" s="36">
        <f>SUM(E119:E122)</f>
        <v>1583.76</v>
      </c>
      <c r="F118" s="36">
        <f>SUM(F119:F122)</f>
        <v>0</v>
      </c>
      <c r="G118" s="36">
        <f>SUM(G119:G122)</f>
        <v>0</v>
      </c>
      <c r="H118" s="36">
        <f>SUM(H119:H122)</f>
        <v>0</v>
      </c>
      <c r="I118" s="36">
        <f t="shared" si="10"/>
        <v>1583.76</v>
      </c>
      <c r="J118" s="51" t="s">
        <v>6</v>
      </c>
      <c r="K118" s="51" t="s">
        <v>96</v>
      </c>
    </row>
    <row r="119" spans="1:11">
      <c r="A119" s="49"/>
      <c r="B119" s="43"/>
      <c r="C119" s="34" t="s">
        <v>51</v>
      </c>
      <c r="D119" s="65"/>
      <c r="E119" s="36">
        <v>0</v>
      </c>
      <c r="F119" s="36">
        <v>0</v>
      </c>
      <c r="G119" s="36">
        <v>0</v>
      </c>
      <c r="H119" s="36">
        <v>0</v>
      </c>
      <c r="I119" s="36">
        <f t="shared" si="10"/>
        <v>0</v>
      </c>
      <c r="J119" s="51"/>
      <c r="K119" s="51"/>
    </row>
    <row r="120" spans="1:11">
      <c r="A120" s="49"/>
      <c r="B120" s="43"/>
      <c r="C120" s="34" t="s">
        <v>52</v>
      </c>
      <c r="D120" s="65"/>
      <c r="E120" s="36">
        <v>0</v>
      </c>
      <c r="F120" s="36">
        <v>0</v>
      </c>
      <c r="G120" s="36">
        <v>0</v>
      </c>
      <c r="H120" s="36">
        <v>0</v>
      </c>
      <c r="I120" s="36">
        <f t="shared" si="10"/>
        <v>0</v>
      </c>
      <c r="J120" s="51"/>
      <c r="K120" s="51"/>
    </row>
    <row r="121" spans="1:11">
      <c r="A121" s="49"/>
      <c r="B121" s="43"/>
      <c r="C121" s="34" t="s">
        <v>53</v>
      </c>
      <c r="D121" s="65"/>
      <c r="E121" s="36">
        <v>1583.76</v>
      </c>
      <c r="F121" s="36">
        <v>0</v>
      </c>
      <c r="G121" s="36">
        <v>0</v>
      </c>
      <c r="H121" s="36">
        <v>0</v>
      </c>
      <c r="I121" s="36">
        <f t="shared" si="10"/>
        <v>1583.76</v>
      </c>
      <c r="J121" s="51"/>
      <c r="K121" s="51"/>
    </row>
    <row r="122" spans="1:11">
      <c r="A122" s="50"/>
      <c r="B122" s="43"/>
      <c r="C122" s="34" t="s">
        <v>54</v>
      </c>
      <c r="D122" s="65"/>
      <c r="E122" s="36">
        <v>0</v>
      </c>
      <c r="F122" s="36">
        <v>0</v>
      </c>
      <c r="G122" s="36">
        <v>0</v>
      </c>
      <c r="H122" s="36">
        <v>0</v>
      </c>
      <c r="I122" s="36">
        <f t="shared" si="10"/>
        <v>0</v>
      </c>
      <c r="J122" s="51"/>
      <c r="K122" s="51"/>
    </row>
    <row r="123" spans="1:11">
      <c r="A123" s="48" t="s">
        <v>205</v>
      </c>
      <c r="B123" s="43" t="s">
        <v>11</v>
      </c>
      <c r="C123" s="34" t="s">
        <v>23</v>
      </c>
      <c r="D123" s="65" t="s">
        <v>79</v>
      </c>
      <c r="E123" s="36">
        <f>E124+E125+E126+E127</f>
        <v>10152.5</v>
      </c>
      <c r="F123" s="36">
        <f>F124+F125+F126+F127</f>
        <v>0</v>
      </c>
      <c r="G123" s="36">
        <f>G124+G125+G126+G127</f>
        <v>0</v>
      </c>
      <c r="H123" s="36">
        <f>H124+H125+H126+H127</f>
        <v>0</v>
      </c>
      <c r="I123" s="36">
        <f t="shared" si="10"/>
        <v>10152.5</v>
      </c>
      <c r="J123" s="51" t="s">
        <v>6</v>
      </c>
      <c r="K123" s="51" t="s">
        <v>96</v>
      </c>
    </row>
    <row r="124" spans="1:11">
      <c r="A124" s="49"/>
      <c r="B124" s="43"/>
      <c r="C124" s="34" t="s">
        <v>51</v>
      </c>
      <c r="D124" s="65"/>
      <c r="E124" s="36">
        <v>0</v>
      </c>
      <c r="F124" s="36">
        <v>0</v>
      </c>
      <c r="G124" s="36">
        <v>0</v>
      </c>
      <c r="H124" s="36">
        <v>0</v>
      </c>
      <c r="I124" s="36">
        <f t="shared" si="10"/>
        <v>0</v>
      </c>
      <c r="J124" s="51"/>
      <c r="K124" s="51"/>
    </row>
    <row r="125" spans="1:11">
      <c r="A125" s="49"/>
      <c r="B125" s="43"/>
      <c r="C125" s="34" t="s">
        <v>52</v>
      </c>
      <c r="D125" s="65"/>
      <c r="E125" s="36">
        <v>0</v>
      </c>
      <c r="F125" s="36">
        <v>0</v>
      </c>
      <c r="G125" s="36">
        <v>0</v>
      </c>
      <c r="H125" s="36">
        <v>0</v>
      </c>
      <c r="I125" s="36">
        <f t="shared" si="10"/>
        <v>0</v>
      </c>
      <c r="J125" s="51"/>
      <c r="K125" s="51"/>
    </row>
    <row r="126" spans="1:11">
      <c r="A126" s="49"/>
      <c r="B126" s="43"/>
      <c r="C126" s="34" t="s">
        <v>53</v>
      </c>
      <c r="D126" s="65"/>
      <c r="E126" s="36">
        <v>10152.5</v>
      </c>
      <c r="F126" s="36">
        <v>0</v>
      </c>
      <c r="G126" s="36">
        <v>0</v>
      </c>
      <c r="H126" s="36">
        <v>0</v>
      </c>
      <c r="I126" s="36">
        <f t="shared" si="10"/>
        <v>10152.5</v>
      </c>
      <c r="J126" s="51"/>
      <c r="K126" s="51"/>
    </row>
    <row r="127" spans="1:11">
      <c r="A127" s="50"/>
      <c r="B127" s="43"/>
      <c r="C127" s="34" t="s">
        <v>54</v>
      </c>
      <c r="D127" s="65"/>
      <c r="E127" s="36">
        <v>0</v>
      </c>
      <c r="F127" s="36">
        <v>0</v>
      </c>
      <c r="G127" s="36">
        <v>0</v>
      </c>
      <c r="H127" s="36">
        <v>0</v>
      </c>
      <c r="I127" s="36">
        <f t="shared" si="10"/>
        <v>0</v>
      </c>
      <c r="J127" s="51"/>
      <c r="K127" s="51"/>
    </row>
    <row r="128" spans="1:11">
      <c r="A128" s="48" t="s">
        <v>206</v>
      </c>
      <c r="B128" s="43" t="s">
        <v>12</v>
      </c>
      <c r="C128" s="34" t="s">
        <v>23</v>
      </c>
      <c r="D128" s="65" t="s">
        <v>79</v>
      </c>
      <c r="E128" s="36">
        <f>E129+E130+E131+E132</f>
        <v>5188.3999999999996</v>
      </c>
      <c r="F128" s="36">
        <f>F129+F130+F131+F132</f>
        <v>0</v>
      </c>
      <c r="G128" s="36">
        <f>G129+G130+G131+G132</f>
        <v>0</v>
      </c>
      <c r="H128" s="36">
        <f>H129+H130+H131+H132</f>
        <v>0</v>
      </c>
      <c r="I128" s="36">
        <f t="shared" si="10"/>
        <v>5188.3999999999996</v>
      </c>
      <c r="J128" s="51" t="s">
        <v>6</v>
      </c>
      <c r="K128" s="51" t="s">
        <v>96</v>
      </c>
    </row>
    <row r="129" spans="1:11">
      <c r="A129" s="49"/>
      <c r="B129" s="43"/>
      <c r="C129" s="34" t="s">
        <v>51</v>
      </c>
      <c r="D129" s="65"/>
      <c r="E129" s="36">
        <v>0</v>
      </c>
      <c r="F129" s="36">
        <v>0</v>
      </c>
      <c r="G129" s="36">
        <v>0</v>
      </c>
      <c r="H129" s="36">
        <v>0</v>
      </c>
      <c r="I129" s="36">
        <f t="shared" si="10"/>
        <v>0</v>
      </c>
      <c r="J129" s="51"/>
      <c r="K129" s="51"/>
    </row>
    <row r="130" spans="1:11">
      <c r="A130" s="49"/>
      <c r="B130" s="43"/>
      <c r="C130" s="34" t="s">
        <v>52</v>
      </c>
      <c r="D130" s="65"/>
      <c r="E130" s="36">
        <v>0</v>
      </c>
      <c r="F130" s="36">
        <v>0</v>
      </c>
      <c r="G130" s="36">
        <v>0</v>
      </c>
      <c r="H130" s="36">
        <v>0</v>
      </c>
      <c r="I130" s="36">
        <f t="shared" si="10"/>
        <v>0</v>
      </c>
      <c r="J130" s="51"/>
      <c r="K130" s="51"/>
    </row>
    <row r="131" spans="1:11">
      <c r="A131" s="49"/>
      <c r="B131" s="43"/>
      <c r="C131" s="34" t="s">
        <v>53</v>
      </c>
      <c r="D131" s="65"/>
      <c r="E131" s="36">
        <v>5188.3999999999996</v>
      </c>
      <c r="F131" s="36">
        <v>0</v>
      </c>
      <c r="G131" s="36">
        <v>0</v>
      </c>
      <c r="H131" s="36">
        <v>0</v>
      </c>
      <c r="I131" s="36">
        <f t="shared" si="10"/>
        <v>5188.3999999999996</v>
      </c>
      <c r="J131" s="51"/>
      <c r="K131" s="51"/>
    </row>
    <row r="132" spans="1:11">
      <c r="A132" s="50"/>
      <c r="B132" s="43"/>
      <c r="C132" s="34" t="s">
        <v>54</v>
      </c>
      <c r="D132" s="65"/>
      <c r="E132" s="36">
        <v>0</v>
      </c>
      <c r="F132" s="36">
        <v>0</v>
      </c>
      <c r="G132" s="36">
        <v>0</v>
      </c>
      <c r="H132" s="36">
        <v>0</v>
      </c>
      <c r="I132" s="36">
        <f t="shared" si="10"/>
        <v>0</v>
      </c>
      <c r="J132" s="51"/>
      <c r="K132" s="51"/>
    </row>
    <row r="133" spans="1:11">
      <c r="A133" s="48" t="s">
        <v>207</v>
      </c>
      <c r="B133" s="43" t="s">
        <v>13</v>
      </c>
      <c r="C133" s="34" t="s">
        <v>23</v>
      </c>
      <c r="D133" s="65" t="s">
        <v>79</v>
      </c>
      <c r="E133" s="36">
        <f>E134+E135+E136+E137</f>
        <v>7893.7</v>
      </c>
      <c r="F133" s="36">
        <f>F134+F135+F136+F137</f>
        <v>0</v>
      </c>
      <c r="G133" s="36">
        <f>G134+G135+G136+G137</f>
        <v>0</v>
      </c>
      <c r="H133" s="36">
        <f>H134+H135+H136+H137</f>
        <v>0</v>
      </c>
      <c r="I133" s="36">
        <f t="shared" ref="I133:I196" si="11">SUM(E133:H133)</f>
        <v>7893.7</v>
      </c>
      <c r="J133" s="51" t="s">
        <v>6</v>
      </c>
      <c r="K133" s="51" t="s">
        <v>96</v>
      </c>
    </row>
    <row r="134" spans="1:11">
      <c r="A134" s="49"/>
      <c r="B134" s="43"/>
      <c r="C134" s="34" t="s">
        <v>51</v>
      </c>
      <c r="D134" s="65"/>
      <c r="E134" s="36">
        <v>0</v>
      </c>
      <c r="F134" s="36">
        <v>0</v>
      </c>
      <c r="G134" s="36">
        <v>0</v>
      </c>
      <c r="H134" s="36">
        <v>0</v>
      </c>
      <c r="I134" s="36">
        <f t="shared" si="11"/>
        <v>0</v>
      </c>
      <c r="J134" s="51"/>
      <c r="K134" s="51"/>
    </row>
    <row r="135" spans="1:11">
      <c r="A135" s="49"/>
      <c r="B135" s="43"/>
      <c r="C135" s="34" t="s">
        <v>52</v>
      </c>
      <c r="D135" s="65"/>
      <c r="E135" s="36">
        <v>0</v>
      </c>
      <c r="F135" s="36">
        <v>0</v>
      </c>
      <c r="G135" s="36">
        <v>0</v>
      </c>
      <c r="H135" s="36">
        <v>0</v>
      </c>
      <c r="I135" s="36">
        <f t="shared" si="11"/>
        <v>0</v>
      </c>
      <c r="J135" s="51"/>
      <c r="K135" s="51"/>
    </row>
    <row r="136" spans="1:11">
      <c r="A136" s="49"/>
      <c r="B136" s="43"/>
      <c r="C136" s="34" t="s">
        <v>53</v>
      </c>
      <c r="D136" s="65"/>
      <c r="E136" s="36">
        <v>7893.7</v>
      </c>
      <c r="F136" s="36">
        <v>0</v>
      </c>
      <c r="G136" s="36">
        <v>0</v>
      </c>
      <c r="H136" s="36">
        <v>0</v>
      </c>
      <c r="I136" s="36">
        <f t="shared" si="11"/>
        <v>7893.7</v>
      </c>
      <c r="J136" s="51"/>
      <c r="K136" s="51"/>
    </row>
    <row r="137" spans="1:11">
      <c r="A137" s="50"/>
      <c r="B137" s="43"/>
      <c r="C137" s="34" t="s">
        <v>54</v>
      </c>
      <c r="D137" s="65"/>
      <c r="E137" s="36">
        <v>0</v>
      </c>
      <c r="F137" s="36">
        <v>0</v>
      </c>
      <c r="G137" s="36">
        <v>0</v>
      </c>
      <c r="H137" s="36">
        <v>0</v>
      </c>
      <c r="I137" s="36">
        <f t="shared" si="11"/>
        <v>0</v>
      </c>
      <c r="J137" s="51"/>
      <c r="K137" s="51"/>
    </row>
    <row r="138" spans="1:11">
      <c r="A138" s="48" t="s">
        <v>208</v>
      </c>
      <c r="B138" s="43" t="s">
        <v>14</v>
      </c>
      <c r="C138" s="34" t="s">
        <v>23</v>
      </c>
      <c r="D138" s="65" t="s">
        <v>79</v>
      </c>
      <c r="E138" s="36">
        <f>E139+E140+E141+E142</f>
        <v>19348</v>
      </c>
      <c r="F138" s="36">
        <f>F139+F140+F141+F142</f>
        <v>0</v>
      </c>
      <c r="G138" s="36">
        <f>G139+G140+G141+G142</f>
        <v>0</v>
      </c>
      <c r="H138" s="36">
        <f>H139+H140+H141+H142</f>
        <v>0</v>
      </c>
      <c r="I138" s="36">
        <f t="shared" si="11"/>
        <v>19348</v>
      </c>
      <c r="J138" s="51" t="s">
        <v>6</v>
      </c>
      <c r="K138" s="51" t="s">
        <v>96</v>
      </c>
    </row>
    <row r="139" spans="1:11">
      <c r="A139" s="49"/>
      <c r="B139" s="43"/>
      <c r="C139" s="34" t="s">
        <v>51</v>
      </c>
      <c r="D139" s="65"/>
      <c r="E139" s="36">
        <v>0</v>
      </c>
      <c r="F139" s="36">
        <v>0</v>
      </c>
      <c r="G139" s="36">
        <v>0</v>
      </c>
      <c r="H139" s="36">
        <v>0</v>
      </c>
      <c r="I139" s="36">
        <f t="shared" si="11"/>
        <v>0</v>
      </c>
      <c r="J139" s="51"/>
      <c r="K139" s="51"/>
    </row>
    <row r="140" spans="1:11">
      <c r="A140" s="49"/>
      <c r="B140" s="43"/>
      <c r="C140" s="34" t="s">
        <v>52</v>
      </c>
      <c r="D140" s="65"/>
      <c r="E140" s="36">
        <v>0</v>
      </c>
      <c r="F140" s="36">
        <v>0</v>
      </c>
      <c r="G140" s="36">
        <v>0</v>
      </c>
      <c r="H140" s="36">
        <v>0</v>
      </c>
      <c r="I140" s="36">
        <f t="shared" si="11"/>
        <v>0</v>
      </c>
      <c r="J140" s="51"/>
      <c r="K140" s="51"/>
    </row>
    <row r="141" spans="1:11">
      <c r="A141" s="49"/>
      <c r="B141" s="43"/>
      <c r="C141" s="34" t="s">
        <v>53</v>
      </c>
      <c r="D141" s="65"/>
      <c r="E141" s="36">
        <v>19348</v>
      </c>
      <c r="F141" s="36">
        <v>0</v>
      </c>
      <c r="G141" s="36">
        <v>0</v>
      </c>
      <c r="H141" s="36">
        <v>0</v>
      </c>
      <c r="I141" s="36">
        <f t="shared" si="11"/>
        <v>19348</v>
      </c>
      <c r="J141" s="51"/>
      <c r="K141" s="51"/>
    </row>
    <row r="142" spans="1:11">
      <c r="A142" s="50"/>
      <c r="B142" s="43"/>
      <c r="C142" s="34" t="s">
        <v>54</v>
      </c>
      <c r="D142" s="65"/>
      <c r="E142" s="36">
        <v>0</v>
      </c>
      <c r="F142" s="36">
        <v>0</v>
      </c>
      <c r="G142" s="36">
        <v>0</v>
      </c>
      <c r="H142" s="36">
        <v>0</v>
      </c>
      <c r="I142" s="36">
        <f t="shared" si="11"/>
        <v>0</v>
      </c>
      <c r="J142" s="51"/>
      <c r="K142" s="51"/>
    </row>
    <row r="143" spans="1:11">
      <c r="A143" s="48" t="s">
        <v>209</v>
      </c>
      <c r="B143" s="43" t="s">
        <v>15</v>
      </c>
      <c r="C143" s="34" t="s">
        <v>23</v>
      </c>
      <c r="D143" s="65" t="s">
        <v>79</v>
      </c>
      <c r="E143" s="36">
        <f>E144+E145+E146+E147</f>
        <v>13456.71</v>
      </c>
      <c r="F143" s="36">
        <f>F144+F145+F146+F147</f>
        <v>0</v>
      </c>
      <c r="G143" s="36">
        <f>G144+G145+G146+G147</f>
        <v>0</v>
      </c>
      <c r="H143" s="36">
        <f>H144+H145+H146+H147</f>
        <v>0</v>
      </c>
      <c r="I143" s="36">
        <f t="shared" si="11"/>
        <v>13456.71</v>
      </c>
      <c r="J143" s="51" t="s">
        <v>6</v>
      </c>
      <c r="K143" s="51" t="s">
        <v>96</v>
      </c>
    </row>
    <row r="144" spans="1:11">
      <c r="A144" s="49"/>
      <c r="B144" s="43"/>
      <c r="C144" s="34" t="s">
        <v>51</v>
      </c>
      <c r="D144" s="65"/>
      <c r="E144" s="36">
        <v>0</v>
      </c>
      <c r="F144" s="36">
        <v>0</v>
      </c>
      <c r="G144" s="36">
        <v>0</v>
      </c>
      <c r="H144" s="36">
        <v>0</v>
      </c>
      <c r="I144" s="36">
        <f t="shared" si="11"/>
        <v>0</v>
      </c>
      <c r="J144" s="51"/>
      <c r="K144" s="51"/>
    </row>
    <row r="145" spans="1:11">
      <c r="A145" s="49"/>
      <c r="B145" s="43"/>
      <c r="C145" s="34" t="s">
        <v>52</v>
      </c>
      <c r="D145" s="65"/>
      <c r="E145" s="36">
        <v>0</v>
      </c>
      <c r="F145" s="36">
        <v>0</v>
      </c>
      <c r="G145" s="36">
        <v>0</v>
      </c>
      <c r="H145" s="36">
        <v>0</v>
      </c>
      <c r="I145" s="36">
        <f t="shared" si="11"/>
        <v>0</v>
      </c>
      <c r="J145" s="51"/>
      <c r="K145" s="51"/>
    </row>
    <row r="146" spans="1:11">
      <c r="A146" s="49"/>
      <c r="B146" s="43"/>
      <c r="C146" s="34" t="s">
        <v>53</v>
      </c>
      <c r="D146" s="65"/>
      <c r="E146" s="36">
        <v>13456.71</v>
      </c>
      <c r="F146" s="36">
        <v>0</v>
      </c>
      <c r="G146" s="36">
        <v>0</v>
      </c>
      <c r="H146" s="36">
        <v>0</v>
      </c>
      <c r="I146" s="36">
        <f t="shared" si="11"/>
        <v>13456.71</v>
      </c>
      <c r="J146" s="51"/>
      <c r="K146" s="51"/>
    </row>
    <row r="147" spans="1:11">
      <c r="A147" s="50"/>
      <c r="B147" s="43"/>
      <c r="C147" s="34" t="s">
        <v>54</v>
      </c>
      <c r="D147" s="65"/>
      <c r="E147" s="36">
        <v>0</v>
      </c>
      <c r="F147" s="36">
        <v>0</v>
      </c>
      <c r="G147" s="36">
        <v>0</v>
      </c>
      <c r="H147" s="36">
        <v>0</v>
      </c>
      <c r="I147" s="36">
        <f t="shared" si="11"/>
        <v>0</v>
      </c>
      <c r="J147" s="51"/>
      <c r="K147" s="51"/>
    </row>
    <row r="148" spans="1:11">
      <c r="A148" s="48" t="s">
        <v>210</v>
      </c>
      <c r="B148" s="43" t="s">
        <v>16</v>
      </c>
      <c r="C148" s="34" t="s">
        <v>40</v>
      </c>
      <c r="D148" s="65" t="s">
        <v>79</v>
      </c>
      <c r="E148" s="36">
        <f>E149+E150+E151+E152</f>
        <v>595.79999999999995</v>
      </c>
      <c r="F148" s="36">
        <f>F149+F150+F151+F152</f>
        <v>0</v>
      </c>
      <c r="G148" s="36">
        <f>G149+G150+G151+G152</f>
        <v>0</v>
      </c>
      <c r="H148" s="36">
        <f>H149+H150+H151+H152</f>
        <v>0</v>
      </c>
      <c r="I148" s="36">
        <f t="shared" si="11"/>
        <v>595.79999999999995</v>
      </c>
      <c r="J148" s="51" t="s">
        <v>6</v>
      </c>
      <c r="K148" s="51" t="s">
        <v>96</v>
      </c>
    </row>
    <row r="149" spans="1:11">
      <c r="A149" s="49"/>
      <c r="B149" s="43"/>
      <c r="C149" s="34" t="s">
        <v>51</v>
      </c>
      <c r="D149" s="65"/>
      <c r="E149" s="36">
        <v>0</v>
      </c>
      <c r="F149" s="36">
        <v>0</v>
      </c>
      <c r="G149" s="36">
        <v>0</v>
      </c>
      <c r="H149" s="36">
        <v>0</v>
      </c>
      <c r="I149" s="36">
        <f t="shared" si="11"/>
        <v>0</v>
      </c>
      <c r="J149" s="51"/>
      <c r="K149" s="51"/>
    </row>
    <row r="150" spans="1:11">
      <c r="A150" s="49"/>
      <c r="B150" s="43"/>
      <c r="C150" s="34" t="s">
        <v>52</v>
      </c>
      <c r="D150" s="65"/>
      <c r="E150" s="36">
        <v>0</v>
      </c>
      <c r="F150" s="36">
        <v>0</v>
      </c>
      <c r="G150" s="36">
        <v>0</v>
      </c>
      <c r="H150" s="36">
        <v>0</v>
      </c>
      <c r="I150" s="36">
        <f t="shared" si="11"/>
        <v>0</v>
      </c>
      <c r="J150" s="51"/>
      <c r="K150" s="51"/>
    </row>
    <row r="151" spans="1:11">
      <c r="A151" s="49"/>
      <c r="B151" s="43"/>
      <c r="C151" s="34" t="s">
        <v>53</v>
      </c>
      <c r="D151" s="65"/>
      <c r="E151" s="36">
        <v>595.79999999999995</v>
      </c>
      <c r="F151" s="36">
        <v>0</v>
      </c>
      <c r="G151" s="36">
        <v>0</v>
      </c>
      <c r="H151" s="36">
        <v>0</v>
      </c>
      <c r="I151" s="36">
        <f t="shared" si="11"/>
        <v>595.79999999999995</v>
      </c>
      <c r="J151" s="51"/>
      <c r="K151" s="51"/>
    </row>
    <row r="152" spans="1:11">
      <c r="A152" s="50"/>
      <c r="B152" s="43"/>
      <c r="C152" s="34" t="s">
        <v>54</v>
      </c>
      <c r="D152" s="65"/>
      <c r="E152" s="36">
        <v>0</v>
      </c>
      <c r="F152" s="36">
        <v>0</v>
      </c>
      <c r="G152" s="36">
        <v>0</v>
      </c>
      <c r="H152" s="36">
        <v>0</v>
      </c>
      <c r="I152" s="36">
        <f t="shared" si="11"/>
        <v>0</v>
      </c>
      <c r="J152" s="51"/>
      <c r="K152" s="51"/>
    </row>
    <row r="153" spans="1:11">
      <c r="A153" s="48" t="s">
        <v>211</v>
      </c>
      <c r="B153" s="43" t="s">
        <v>121</v>
      </c>
      <c r="C153" s="34" t="s">
        <v>40</v>
      </c>
      <c r="D153" s="65" t="s">
        <v>79</v>
      </c>
      <c r="E153" s="36">
        <f>E154+E155+E156+E157</f>
        <v>25616.260000000002</v>
      </c>
      <c r="F153" s="36">
        <f>F154+F155+F156+F157</f>
        <v>0</v>
      </c>
      <c r="G153" s="36">
        <f>G154+G155+G156+G157</f>
        <v>0</v>
      </c>
      <c r="H153" s="36">
        <f>H154+H155+H156+H157</f>
        <v>0</v>
      </c>
      <c r="I153" s="36">
        <f t="shared" si="11"/>
        <v>25616.260000000002</v>
      </c>
      <c r="J153" s="51" t="s">
        <v>19</v>
      </c>
      <c r="K153" s="51" t="s">
        <v>96</v>
      </c>
    </row>
    <row r="154" spans="1:11">
      <c r="A154" s="49"/>
      <c r="B154" s="43"/>
      <c r="C154" s="34" t="s">
        <v>51</v>
      </c>
      <c r="D154" s="65"/>
      <c r="E154" s="36">
        <v>0</v>
      </c>
      <c r="F154" s="36">
        <v>0</v>
      </c>
      <c r="G154" s="36">
        <v>0</v>
      </c>
      <c r="H154" s="36">
        <v>0</v>
      </c>
      <c r="I154" s="36">
        <f t="shared" si="11"/>
        <v>0</v>
      </c>
      <c r="J154" s="51"/>
      <c r="K154" s="51"/>
    </row>
    <row r="155" spans="1:11">
      <c r="A155" s="49"/>
      <c r="B155" s="43"/>
      <c r="C155" s="34" t="s">
        <v>52</v>
      </c>
      <c r="D155" s="65"/>
      <c r="E155" s="36">
        <v>20850</v>
      </c>
      <c r="F155" s="36">
        <v>0</v>
      </c>
      <c r="G155" s="36">
        <v>0</v>
      </c>
      <c r="H155" s="36">
        <v>0</v>
      </c>
      <c r="I155" s="36">
        <f t="shared" si="11"/>
        <v>20850</v>
      </c>
      <c r="J155" s="51"/>
      <c r="K155" s="51"/>
    </row>
    <row r="156" spans="1:11">
      <c r="A156" s="49"/>
      <c r="B156" s="43"/>
      <c r="C156" s="34" t="s">
        <v>53</v>
      </c>
      <c r="D156" s="65"/>
      <c r="E156" s="36">
        <v>4766.26</v>
      </c>
      <c r="F156" s="36">
        <v>0</v>
      </c>
      <c r="G156" s="36">
        <v>0</v>
      </c>
      <c r="H156" s="36">
        <v>0</v>
      </c>
      <c r="I156" s="36">
        <f t="shared" si="11"/>
        <v>4766.26</v>
      </c>
      <c r="J156" s="51"/>
      <c r="K156" s="51"/>
    </row>
    <row r="157" spans="1:11">
      <c r="A157" s="50"/>
      <c r="B157" s="43"/>
      <c r="C157" s="34" t="s">
        <v>54</v>
      </c>
      <c r="D157" s="65"/>
      <c r="E157" s="36">
        <v>0</v>
      </c>
      <c r="F157" s="36">
        <v>0</v>
      </c>
      <c r="G157" s="36">
        <v>0</v>
      </c>
      <c r="H157" s="36">
        <v>0</v>
      </c>
      <c r="I157" s="36">
        <f t="shared" si="11"/>
        <v>0</v>
      </c>
      <c r="J157" s="51"/>
      <c r="K157" s="51"/>
    </row>
    <row r="158" spans="1:11">
      <c r="A158" s="48" t="s">
        <v>212</v>
      </c>
      <c r="B158" s="43" t="s">
        <v>194</v>
      </c>
      <c r="C158" s="34" t="s">
        <v>40</v>
      </c>
      <c r="D158" s="65" t="s">
        <v>79</v>
      </c>
      <c r="E158" s="36">
        <f>E159+E160+E161+E162</f>
        <v>21546.18</v>
      </c>
      <c r="F158" s="36">
        <f>F159+F160+F161+F162</f>
        <v>0</v>
      </c>
      <c r="G158" s="36">
        <f>G159+G160+G161+G162</f>
        <v>0</v>
      </c>
      <c r="H158" s="36">
        <f>H159+H160+H161+H162</f>
        <v>0</v>
      </c>
      <c r="I158" s="36">
        <f t="shared" si="11"/>
        <v>21546.18</v>
      </c>
      <c r="J158" s="55" t="s">
        <v>19</v>
      </c>
      <c r="K158" s="51" t="s">
        <v>96</v>
      </c>
    </row>
    <row r="159" spans="1:11">
      <c r="A159" s="49"/>
      <c r="B159" s="43"/>
      <c r="C159" s="34" t="s">
        <v>51</v>
      </c>
      <c r="D159" s="65"/>
      <c r="E159" s="36">
        <v>0</v>
      </c>
      <c r="F159" s="36">
        <v>0</v>
      </c>
      <c r="G159" s="36">
        <v>0</v>
      </c>
      <c r="H159" s="36">
        <v>0</v>
      </c>
      <c r="I159" s="36">
        <f t="shared" si="11"/>
        <v>0</v>
      </c>
      <c r="J159" s="56"/>
      <c r="K159" s="51"/>
    </row>
    <row r="160" spans="1:11">
      <c r="A160" s="49"/>
      <c r="B160" s="43"/>
      <c r="C160" s="34" t="s">
        <v>52</v>
      </c>
      <c r="D160" s="65"/>
      <c r="E160" s="36">
        <v>17324.22</v>
      </c>
      <c r="F160" s="36">
        <v>0</v>
      </c>
      <c r="G160" s="36">
        <v>0</v>
      </c>
      <c r="H160" s="36">
        <v>0</v>
      </c>
      <c r="I160" s="36">
        <f t="shared" si="11"/>
        <v>17324.22</v>
      </c>
      <c r="J160" s="56"/>
      <c r="K160" s="51"/>
    </row>
    <row r="161" spans="1:11">
      <c r="A161" s="49"/>
      <c r="B161" s="43"/>
      <c r="C161" s="34" t="s">
        <v>53</v>
      </c>
      <c r="D161" s="65"/>
      <c r="E161" s="36">
        <v>4221.96</v>
      </c>
      <c r="F161" s="36">
        <v>0</v>
      </c>
      <c r="G161" s="36">
        <v>0</v>
      </c>
      <c r="H161" s="36">
        <v>0</v>
      </c>
      <c r="I161" s="36">
        <f t="shared" si="11"/>
        <v>4221.96</v>
      </c>
      <c r="J161" s="56"/>
      <c r="K161" s="51"/>
    </row>
    <row r="162" spans="1:11">
      <c r="A162" s="50"/>
      <c r="B162" s="43"/>
      <c r="C162" s="34" t="s">
        <v>54</v>
      </c>
      <c r="D162" s="65"/>
      <c r="E162" s="36">
        <v>0</v>
      </c>
      <c r="F162" s="36">
        <v>0</v>
      </c>
      <c r="G162" s="36">
        <v>0</v>
      </c>
      <c r="H162" s="36">
        <v>0</v>
      </c>
      <c r="I162" s="36">
        <f t="shared" si="11"/>
        <v>0</v>
      </c>
      <c r="J162" s="57"/>
      <c r="K162" s="51"/>
    </row>
    <row r="163" spans="1:11">
      <c r="A163" s="48" t="s">
        <v>213</v>
      </c>
      <c r="B163" s="43" t="s">
        <v>17</v>
      </c>
      <c r="C163" s="34" t="s">
        <v>40</v>
      </c>
      <c r="D163" s="65" t="s">
        <v>79</v>
      </c>
      <c r="E163" s="36">
        <f>E164+E165+E166+E167</f>
        <v>560.13</v>
      </c>
      <c r="F163" s="36">
        <f>F164+F165+F166+F167</f>
        <v>0</v>
      </c>
      <c r="G163" s="36">
        <f>G164+G165+G166+G167</f>
        <v>0</v>
      </c>
      <c r="H163" s="36">
        <f>H164+H165+H166+H167</f>
        <v>0</v>
      </c>
      <c r="I163" s="36">
        <f t="shared" si="11"/>
        <v>560.13</v>
      </c>
      <c r="J163" s="51" t="s">
        <v>6</v>
      </c>
      <c r="K163" s="51" t="s">
        <v>96</v>
      </c>
    </row>
    <row r="164" spans="1:11">
      <c r="A164" s="49"/>
      <c r="B164" s="43"/>
      <c r="C164" s="34" t="s">
        <v>51</v>
      </c>
      <c r="D164" s="65"/>
      <c r="E164" s="36">
        <v>0</v>
      </c>
      <c r="F164" s="36">
        <v>0</v>
      </c>
      <c r="G164" s="36">
        <v>0</v>
      </c>
      <c r="H164" s="36">
        <v>0</v>
      </c>
      <c r="I164" s="36">
        <f t="shared" si="11"/>
        <v>0</v>
      </c>
      <c r="J164" s="51"/>
      <c r="K164" s="51"/>
    </row>
    <row r="165" spans="1:11">
      <c r="A165" s="49"/>
      <c r="B165" s="43"/>
      <c r="C165" s="34" t="s">
        <v>52</v>
      </c>
      <c r="D165" s="65"/>
      <c r="E165" s="36">
        <v>0</v>
      </c>
      <c r="F165" s="36">
        <v>0</v>
      </c>
      <c r="G165" s="36">
        <v>0</v>
      </c>
      <c r="H165" s="36">
        <v>0</v>
      </c>
      <c r="I165" s="36">
        <f t="shared" si="11"/>
        <v>0</v>
      </c>
      <c r="J165" s="51"/>
      <c r="K165" s="51"/>
    </row>
    <row r="166" spans="1:11">
      <c r="A166" s="49"/>
      <c r="B166" s="43"/>
      <c r="C166" s="34" t="s">
        <v>53</v>
      </c>
      <c r="D166" s="65"/>
      <c r="E166" s="36">
        <v>560.13</v>
      </c>
      <c r="F166" s="36">
        <v>0</v>
      </c>
      <c r="G166" s="36">
        <v>0</v>
      </c>
      <c r="H166" s="36">
        <v>0</v>
      </c>
      <c r="I166" s="36">
        <f t="shared" si="11"/>
        <v>560.13</v>
      </c>
      <c r="J166" s="51"/>
      <c r="K166" s="51"/>
    </row>
    <row r="167" spans="1:11">
      <c r="A167" s="50"/>
      <c r="B167" s="43"/>
      <c r="C167" s="34" t="s">
        <v>54</v>
      </c>
      <c r="D167" s="65"/>
      <c r="E167" s="36">
        <v>0</v>
      </c>
      <c r="F167" s="36">
        <v>0</v>
      </c>
      <c r="G167" s="36">
        <v>0</v>
      </c>
      <c r="H167" s="36">
        <v>0</v>
      </c>
      <c r="I167" s="36">
        <f t="shared" si="11"/>
        <v>0</v>
      </c>
      <c r="J167" s="51"/>
      <c r="K167" s="51"/>
    </row>
    <row r="168" spans="1:11">
      <c r="A168" s="48" t="s">
        <v>214</v>
      </c>
      <c r="B168" s="43" t="s">
        <v>151</v>
      </c>
      <c r="C168" s="34" t="s">
        <v>40</v>
      </c>
      <c r="D168" s="65" t="s">
        <v>79</v>
      </c>
      <c r="E168" s="36">
        <f>E169+E170+E171+E172</f>
        <v>16532</v>
      </c>
      <c r="F168" s="36">
        <f>F169+F170+F171+F172</f>
        <v>0</v>
      </c>
      <c r="G168" s="36">
        <f>G169+G170+G171+G172</f>
        <v>0</v>
      </c>
      <c r="H168" s="36">
        <f>H169+H170+H171+H172</f>
        <v>0</v>
      </c>
      <c r="I168" s="36">
        <f t="shared" si="11"/>
        <v>16532</v>
      </c>
      <c r="J168" s="51" t="s">
        <v>6</v>
      </c>
      <c r="K168" s="51" t="s">
        <v>96</v>
      </c>
    </row>
    <row r="169" spans="1:11">
      <c r="A169" s="49"/>
      <c r="B169" s="43"/>
      <c r="C169" s="34" t="s">
        <v>51</v>
      </c>
      <c r="D169" s="65"/>
      <c r="E169" s="36">
        <v>0</v>
      </c>
      <c r="F169" s="36">
        <v>0</v>
      </c>
      <c r="G169" s="36">
        <v>0</v>
      </c>
      <c r="H169" s="36">
        <v>0</v>
      </c>
      <c r="I169" s="36">
        <f t="shared" si="11"/>
        <v>0</v>
      </c>
      <c r="J169" s="51"/>
      <c r="K169" s="51"/>
    </row>
    <row r="170" spans="1:11">
      <c r="A170" s="49"/>
      <c r="B170" s="43"/>
      <c r="C170" s="34" t="s">
        <v>52</v>
      </c>
      <c r="D170" s="65"/>
      <c r="E170" s="36">
        <v>0</v>
      </c>
      <c r="F170" s="36">
        <v>0</v>
      </c>
      <c r="G170" s="36">
        <v>0</v>
      </c>
      <c r="H170" s="36">
        <v>0</v>
      </c>
      <c r="I170" s="36">
        <f t="shared" si="11"/>
        <v>0</v>
      </c>
      <c r="J170" s="51"/>
      <c r="K170" s="51"/>
    </row>
    <row r="171" spans="1:11">
      <c r="A171" s="49"/>
      <c r="B171" s="43"/>
      <c r="C171" s="34" t="s">
        <v>53</v>
      </c>
      <c r="D171" s="65"/>
      <c r="E171" s="36">
        <v>16532</v>
      </c>
      <c r="F171" s="36">
        <v>0</v>
      </c>
      <c r="G171" s="36">
        <v>0</v>
      </c>
      <c r="H171" s="36">
        <v>0</v>
      </c>
      <c r="I171" s="36">
        <f t="shared" si="11"/>
        <v>16532</v>
      </c>
      <c r="J171" s="51"/>
      <c r="K171" s="51"/>
    </row>
    <row r="172" spans="1:11">
      <c r="A172" s="50"/>
      <c r="B172" s="43"/>
      <c r="C172" s="34" t="s">
        <v>54</v>
      </c>
      <c r="D172" s="65"/>
      <c r="E172" s="36">
        <v>0</v>
      </c>
      <c r="F172" s="36">
        <v>0</v>
      </c>
      <c r="G172" s="36">
        <v>0</v>
      </c>
      <c r="H172" s="36">
        <v>0</v>
      </c>
      <c r="I172" s="36">
        <f t="shared" si="11"/>
        <v>0</v>
      </c>
      <c r="J172" s="51"/>
      <c r="K172" s="51"/>
    </row>
    <row r="173" spans="1:11">
      <c r="A173" s="48" t="s">
        <v>215</v>
      </c>
      <c r="B173" s="43" t="s">
        <v>132</v>
      </c>
      <c r="C173" s="34" t="s">
        <v>40</v>
      </c>
      <c r="D173" s="65" t="s">
        <v>79</v>
      </c>
      <c r="E173" s="36">
        <f>E174+E175+E176+E177</f>
        <v>1835.7</v>
      </c>
      <c r="F173" s="36">
        <f>F174+F175+F176+F177</f>
        <v>0</v>
      </c>
      <c r="G173" s="36">
        <f>G174+G175+G176+G177</f>
        <v>0</v>
      </c>
      <c r="H173" s="36">
        <f>H174+H175+H176+H177</f>
        <v>0</v>
      </c>
      <c r="I173" s="36">
        <f t="shared" si="11"/>
        <v>1835.7</v>
      </c>
      <c r="J173" s="51" t="s">
        <v>6</v>
      </c>
      <c r="K173" s="51" t="s">
        <v>96</v>
      </c>
    </row>
    <row r="174" spans="1:11">
      <c r="A174" s="49"/>
      <c r="B174" s="43"/>
      <c r="C174" s="34" t="s">
        <v>51</v>
      </c>
      <c r="D174" s="65"/>
      <c r="E174" s="36">
        <v>0</v>
      </c>
      <c r="F174" s="36">
        <v>0</v>
      </c>
      <c r="G174" s="36">
        <v>0</v>
      </c>
      <c r="H174" s="36">
        <v>0</v>
      </c>
      <c r="I174" s="36">
        <f t="shared" si="11"/>
        <v>0</v>
      </c>
      <c r="J174" s="51"/>
      <c r="K174" s="51"/>
    </row>
    <row r="175" spans="1:11">
      <c r="A175" s="49"/>
      <c r="B175" s="43"/>
      <c r="C175" s="34" t="s">
        <v>52</v>
      </c>
      <c r="D175" s="65"/>
      <c r="E175" s="36">
        <v>0</v>
      </c>
      <c r="F175" s="36">
        <v>0</v>
      </c>
      <c r="G175" s="36">
        <v>0</v>
      </c>
      <c r="H175" s="36">
        <v>0</v>
      </c>
      <c r="I175" s="36">
        <f t="shared" si="11"/>
        <v>0</v>
      </c>
      <c r="J175" s="51"/>
      <c r="K175" s="51"/>
    </row>
    <row r="176" spans="1:11">
      <c r="A176" s="49"/>
      <c r="B176" s="43"/>
      <c r="C176" s="34" t="s">
        <v>53</v>
      </c>
      <c r="D176" s="65"/>
      <c r="E176" s="36">
        <v>1835.7</v>
      </c>
      <c r="F176" s="36">
        <v>0</v>
      </c>
      <c r="G176" s="36">
        <v>0</v>
      </c>
      <c r="H176" s="36">
        <v>0</v>
      </c>
      <c r="I176" s="36">
        <f t="shared" si="11"/>
        <v>1835.7</v>
      </c>
      <c r="J176" s="51"/>
      <c r="K176" s="51"/>
    </row>
    <row r="177" spans="1:11">
      <c r="A177" s="50"/>
      <c r="B177" s="43"/>
      <c r="C177" s="34" t="s">
        <v>54</v>
      </c>
      <c r="D177" s="65"/>
      <c r="E177" s="36">
        <v>0</v>
      </c>
      <c r="F177" s="36">
        <v>0</v>
      </c>
      <c r="G177" s="36">
        <v>0</v>
      </c>
      <c r="H177" s="36">
        <v>0</v>
      </c>
      <c r="I177" s="36">
        <f t="shared" si="11"/>
        <v>0</v>
      </c>
      <c r="J177" s="51"/>
      <c r="K177" s="51"/>
    </row>
    <row r="178" spans="1:11">
      <c r="A178" s="48" t="s">
        <v>216</v>
      </c>
      <c r="B178" s="43" t="s">
        <v>106</v>
      </c>
      <c r="C178" s="34" t="s">
        <v>40</v>
      </c>
      <c r="D178" s="65" t="s">
        <v>79</v>
      </c>
      <c r="E178" s="36">
        <f>E179+E180+E181+E182</f>
        <v>6180.5</v>
      </c>
      <c r="F178" s="36">
        <f>F179+F180+F181+F182</f>
        <v>0</v>
      </c>
      <c r="G178" s="36">
        <f>G179+G180+G181+G182</f>
        <v>0</v>
      </c>
      <c r="H178" s="36">
        <f>H179+H180+H181+H182</f>
        <v>0</v>
      </c>
      <c r="I178" s="36">
        <f t="shared" si="11"/>
        <v>6180.5</v>
      </c>
      <c r="J178" s="51" t="s">
        <v>6</v>
      </c>
      <c r="K178" s="51" t="s">
        <v>96</v>
      </c>
    </row>
    <row r="179" spans="1:11">
      <c r="A179" s="49"/>
      <c r="B179" s="43"/>
      <c r="C179" s="34" t="s">
        <v>51</v>
      </c>
      <c r="D179" s="65"/>
      <c r="E179" s="36">
        <v>0</v>
      </c>
      <c r="F179" s="36">
        <v>0</v>
      </c>
      <c r="G179" s="36">
        <v>0</v>
      </c>
      <c r="H179" s="36">
        <v>0</v>
      </c>
      <c r="I179" s="36">
        <f t="shared" si="11"/>
        <v>0</v>
      </c>
      <c r="J179" s="51"/>
      <c r="K179" s="51"/>
    </row>
    <row r="180" spans="1:11">
      <c r="A180" s="49"/>
      <c r="B180" s="43"/>
      <c r="C180" s="34" t="s">
        <v>52</v>
      </c>
      <c r="D180" s="65"/>
      <c r="E180" s="36">
        <v>0</v>
      </c>
      <c r="F180" s="36">
        <v>0</v>
      </c>
      <c r="G180" s="36">
        <v>0</v>
      </c>
      <c r="H180" s="36">
        <v>0</v>
      </c>
      <c r="I180" s="36">
        <f t="shared" si="11"/>
        <v>0</v>
      </c>
      <c r="J180" s="51"/>
      <c r="K180" s="51"/>
    </row>
    <row r="181" spans="1:11">
      <c r="A181" s="49"/>
      <c r="B181" s="43"/>
      <c r="C181" s="34" t="s">
        <v>53</v>
      </c>
      <c r="D181" s="65"/>
      <c r="E181" s="36">
        <v>6180.5</v>
      </c>
      <c r="F181" s="36">
        <v>0</v>
      </c>
      <c r="G181" s="36">
        <v>0</v>
      </c>
      <c r="H181" s="36">
        <v>0</v>
      </c>
      <c r="I181" s="36">
        <f t="shared" si="11"/>
        <v>6180.5</v>
      </c>
      <c r="J181" s="51"/>
      <c r="K181" s="51"/>
    </row>
    <row r="182" spans="1:11">
      <c r="A182" s="50"/>
      <c r="B182" s="43"/>
      <c r="C182" s="34" t="s">
        <v>54</v>
      </c>
      <c r="D182" s="65"/>
      <c r="E182" s="36">
        <v>0</v>
      </c>
      <c r="F182" s="36">
        <v>0</v>
      </c>
      <c r="G182" s="36">
        <v>0</v>
      </c>
      <c r="H182" s="36">
        <v>0</v>
      </c>
      <c r="I182" s="36">
        <f t="shared" si="11"/>
        <v>0</v>
      </c>
      <c r="J182" s="51"/>
      <c r="K182" s="51"/>
    </row>
    <row r="183" spans="1:11">
      <c r="A183" s="48" t="s">
        <v>217</v>
      </c>
      <c r="B183" s="43" t="s">
        <v>155</v>
      </c>
      <c r="C183" s="34" t="s">
        <v>40</v>
      </c>
      <c r="D183" s="65" t="s">
        <v>79</v>
      </c>
      <c r="E183" s="36">
        <f>E184+E185+E186+E187</f>
        <v>732.8</v>
      </c>
      <c r="F183" s="36">
        <f>F184+F185+F186+F187</f>
        <v>0</v>
      </c>
      <c r="G183" s="36">
        <f>G184+G185+G186+G187</f>
        <v>0</v>
      </c>
      <c r="H183" s="36">
        <f>H184+H185+H186+H187</f>
        <v>0</v>
      </c>
      <c r="I183" s="36">
        <f t="shared" si="11"/>
        <v>732.8</v>
      </c>
      <c r="J183" s="51" t="s">
        <v>6</v>
      </c>
      <c r="K183" s="51" t="s">
        <v>96</v>
      </c>
    </row>
    <row r="184" spans="1:11">
      <c r="A184" s="49"/>
      <c r="B184" s="43"/>
      <c r="C184" s="34" t="s">
        <v>51</v>
      </c>
      <c r="D184" s="65"/>
      <c r="E184" s="36">
        <v>0</v>
      </c>
      <c r="F184" s="36">
        <v>0</v>
      </c>
      <c r="G184" s="36">
        <v>0</v>
      </c>
      <c r="H184" s="36">
        <v>0</v>
      </c>
      <c r="I184" s="36">
        <f t="shared" si="11"/>
        <v>0</v>
      </c>
      <c r="J184" s="51"/>
      <c r="K184" s="51"/>
    </row>
    <row r="185" spans="1:11">
      <c r="A185" s="49"/>
      <c r="B185" s="43"/>
      <c r="C185" s="34" t="s">
        <v>52</v>
      </c>
      <c r="D185" s="65"/>
      <c r="E185" s="36">
        <v>0</v>
      </c>
      <c r="F185" s="36">
        <v>0</v>
      </c>
      <c r="G185" s="36">
        <v>0</v>
      </c>
      <c r="H185" s="36">
        <v>0</v>
      </c>
      <c r="I185" s="36">
        <f t="shared" si="11"/>
        <v>0</v>
      </c>
      <c r="J185" s="51"/>
      <c r="K185" s="51"/>
    </row>
    <row r="186" spans="1:11">
      <c r="A186" s="49"/>
      <c r="B186" s="43"/>
      <c r="C186" s="34" t="s">
        <v>53</v>
      </c>
      <c r="D186" s="65"/>
      <c r="E186" s="36">
        <v>732.8</v>
      </c>
      <c r="F186" s="36">
        <v>0</v>
      </c>
      <c r="G186" s="36">
        <v>0</v>
      </c>
      <c r="H186" s="36">
        <v>0</v>
      </c>
      <c r="I186" s="36">
        <f t="shared" si="11"/>
        <v>732.8</v>
      </c>
      <c r="J186" s="51"/>
      <c r="K186" s="51"/>
    </row>
    <row r="187" spans="1:11">
      <c r="A187" s="50"/>
      <c r="B187" s="43"/>
      <c r="C187" s="34" t="s">
        <v>54</v>
      </c>
      <c r="D187" s="65"/>
      <c r="E187" s="36">
        <v>0</v>
      </c>
      <c r="F187" s="36">
        <v>0</v>
      </c>
      <c r="G187" s="36">
        <v>0</v>
      </c>
      <c r="H187" s="36">
        <v>0</v>
      </c>
      <c r="I187" s="36">
        <f t="shared" si="11"/>
        <v>0</v>
      </c>
      <c r="J187" s="51"/>
      <c r="K187" s="51"/>
    </row>
    <row r="188" spans="1:11">
      <c r="A188" s="48" t="s">
        <v>218</v>
      </c>
      <c r="B188" s="43" t="s">
        <v>187</v>
      </c>
      <c r="C188" s="34" t="s">
        <v>40</v>
      </c>
      <c r="D188" s="65" t="s">
        <v>79</v>
      </c>
      <c r="E188" s="36">
        <f>E189+E190+E191+E192</f>
        <v>100</v>
      </c>
      <c r="F188" s="36">
        <f>F189+F190+F191+F192</f>
        <v>0</v>
      </c>
      <c r="G188" s="36">
        <f>G189+G190+G191+G192</f>
        <v>0</v>
      </c>
      <c r="H188" s="36">
        <f>H189+H190+H191+H192</f>
        <v>0</v>
      </c>
      <c r="I188" s="36">
        <f t="shared" si="11"/>
        <v>100</v>
      </c>
      <c r="J188" s="51" t="s">
        <v>6</v>
      </c>
      <c r="K188" s="51" t="s">
        <v>96</v>
      </c>
    </row>
    <row r="189" spans="1:11">
      <c r="A189" s="49"/>
      <c r="B189" s="43"/>
      <c r="C189" s="34" t="s">
        <v>51</v>
      </c>
      <c r="D189" s="65"/>
      <c r="E189" s="36">
        <v>0</v>
      </c>
      <c r="F189" s="36">
        <v>0</v>
      </c>
      <c r="G189" s="36">
        <v>0</v>
      </c>
      <c r="H189" s="36">
        <v>0</v>
      </c>
      <c r="I189" s="36">
        <f t="shared" si="11"/>
        <v>0</v>
      </c>
      <c r="J189" s="51"/>
      <c r="K189" s="51"/>
    </row>
    <row r="190" spans="1:11">
      <c r="A190" s="49"/>
      <c r="B190" s="43"/>
      <c r="C190" s="34" t="s">
        <v>52</v>
      </c>
      <c r="D190" s="65"/>
      <c r="E190" s="36">
        <v>0</v>
      </c>
      <c r="F190" s="36">
        <v>0</v>
      </c>
      <c r="G190" s="36">
        <v>0</v>
      </c>
      <c r="H190" s="36">
        <v>0</v>
      </c>
      <c r="I190" s="36">
        <f t="shared" si="11"/>
        <v>0</v>
      </c>
      <c r="J190" s="51"/>
      <c r="K190" s="51"/>
    </row>
    <row r="191" spans="1:11">
      <c r="A191" s="49"/>
      <c r="B191" s="43"/>
      <c r="C191" s="34" t="s">
        <v>53</v>
      </c>
      <c r="D191" s="65"/>
      <c r="E191" s="36">
        <v>100</v>
      </c>
      <c r="F191" s="36">
        <v>0</v>
      </c>
      <c r="G191" s="36">
        <v>0</v>
      </c>
      <c r="H191" s="36">
        <v>0</v>
      </c>
      <c r="I191" s="36">
        <f t="shared" si="11"/>
        <v>100</v>
      </c>
      <c r="J191" s="51"/>
      <c r="K191" s="51"/>
    </row>
    <row r="192" spans="1:11">
      <c r="A192" s="50"/>
      <c r="B192" s="43"/>
      <c r="C192" s="34" t="s">
        <v>54</v>
      </c>
      <c r="D192" s="65"/>
      <c r="E192" s="36">
        <v>0</v>
      </c>
      <c r="F192" s="36">
        <v>0</v>
      </c>
      <c r="G192" s="36">
        <v>0</v>
      </c>
      <c r="H192" s="36">
        <v>0</v>
      </c>
      <c r="I192" s="36">
        <f t="shared" si="11"/>
        <v>0</v>
      </c>
      <c r="J192" s="51"/>
      <c r="K192" s="51"/>
    </row>
    <row r="193" spans="1:11">
      <c r="A193" s="48" t="s">
        <v>219</v>
      </c>
      <c r="B193" s="43" t="s">
        <v>140</v>
      </c>
      <c r="C193" s="34" t="s">
        <v>40</v>
      </c>
      <c r="D193" s="65" t="s">
        <v>79</v>
      </c>
      <c r="E193" s="36">
        <f>E194+E195+E196+E197</f>
        <v>4081.1</v>
      </c>
      <c r="F193" s="36">
        <f>F194+F195+F196+F197</f>
        <v>0</v>
      </c>
      <c r="G193" s="36">
        <f>G194+G195+G196+G197</f>
        <v>0</v>
      </c>
      <c r="H193" s="36">
        <f>H194+H195+H196+H197</f>
        <v>0</v>
      </c>
      <c r="I193" s="36">
        <f t="shared" si="11"/>
        <v>4081.1</v>
      </c>
      <c r="J193" s="51" t="s">
        <v>6</v>
      </c>
      <c r="K193" s="51" t="s">
        <v>96</v>
      </c>
    </row>
    <row r="194" spans="1:11">
      <c r="A194" s="49"/>
      <c r="B194" s="43"/>
      <c r="C194" s="34" t="s">
        <v>51</v>
      </c>
      <c r="D194" s="65"/>
      <c r="E194" s="36">
        <v>0</v>
      </c>
      <c r="F194" s="36">
        <v>0</v>
      </c>
      <c r="G194" s="36">
        <v>0</v>
      </c>
      <c r="H194" s="36">
        <v>0</v>
      </c>
      <c r="I194" s="36">
        <f t="shared" si="11"/>
        <v>0</v>
      </c>
      <c r="J194" s="51"/>
      <c r="K194" s="51"/>
    </row>
    <row r="195" spans="1:11">
      <c r="A195" s="49"/>
      <c r="B195" s="43"/>
      <c r="C195" s="34" t="s">
        <v>52</v>
      </c>
      <c r="D195" s="65"/>
      <c r="E195" s="36">
        <v>0</v>
      </c>
      <c r="F195" s="36">
        <v>0</v>
      </c>
      <c r="G195" s="36">
        <v>0</v>
      </c>
      <c r="H195" s="36">
        <v>0</v>
      </c>
      <c r="I195" s="36">
        <f t="shared" si="11"/>
        <v>0</v>
      </c>
      <c r="J195" s="51"/>
      <c r="K195" s="51"/>
    </row>
    <row r="196" spans="1:11">
      <c r="A196" s="49"/>
      <c r="B196" s="43"/>
      <c r="C196" s="34" t="s">
        <v>53</v>
      </c>
      <c r="D196" s="65"/>
      <c r="E196" s="36">
        <v>4081.1</v>
      </c>
      <c r="F196" s="36">
        <v>0</v>
      </c>
      <c r="G196" s="36">
        <v>0</v>
      </c>
      <c r="H196" s="36">
        <v>0</v>
      </c>
      <c r="I196" s="36">
        <f t="shared" si="11"/>
        <v>4081.1</v>
      </c>
      <c r="J196" s="51"/>
      <c r="K196" s="51"/>
    </row>
    <row r="197" spans="1:11">
      <c r="A197" s="50"/>
      <c r="B197" s="43"/>
      <c r="C197" s="34" t="s">
        <v>54</v>
      </c>
      <c r="D197" s="65"/>
      <c r="E197" s="36">
        <v>0</v>
      </c>
      <c r="F197" s="36">
        <v>0</v>
      </c>
      <c r="G197" s="36">
        <v>0</v>
      </c>
      <c r="H197" s="36">
        <v>0</v>
      </c>
      <c r="I197" s="36">
        <f t="shared" ref="I197:I255" si="12">SUM(E197:H197)</f>
        <v>0</v>
      </c>
      <c r="J197" s="51"/>
      <c r="K197" s="51"/>
    </row>
    <row r="198" spans="1:11">
      <c r="A198" s="48" t="s">
        <v>220</v>
      </c>
      <c r="B198" s="43" t="s">
        <v>150</v>
      </c>
      <c r="C198" s="34" t="s">
        <v>40</v>
      </c>
      <c r="D198" s="65" t="s">
        <v>79</v>
      </c>
      <c r="E198" s="36">
        <f>E199+E200+E201+E202</f>
        <v>994.61</v>
      </c>
      <c r="F198" s="36">
        <f>F199+F200+F201+F202</f>
        <v>0</v>
      </c>
      <c r="G198" s="36">
        <f>G199+G200+G201+G202</f>
        <v>0</v>
      </c>
      <c r="H198" s="36">
        <f>H199+H200+H201+H202</f>
        <v>0</v>
      </c>
      <c r="I198" s="36">
        <f t="shared" si="12"/>
        <v>994.61</v>
      </c>
      <c r="J198" s="51" t="s">
        <v>56</v>
      </c>
      <c r="K198" s="51" t="s">
        <v>96</v>
      </c>
    </row>
    <row r="199" spans="1:11">
      <c r="A199" s="49"/>
      <c r="B199" s="43"/>
      <c r="C199" s="34" t="s">
        <v>51</v>
      </c>
      <c r="D199" s="65"/>
      <c r="E199" s="36">
        <v>0</v>
      </c>
      <c r="F199" s="36">
        <v>0</v>
      </c>
      <c r="G199" s="36">
        <v>0</v>
      </c>
      <c r="H199" s="36">
        <v>0</v>
      </c>
      <c r="I199" s="36">
        <f t="shared" si="12"/>
        <v>0</v>
      </c>
      <c r="J199" s="51"/>
      <c r="K199" s="51"/>
    </row>
    <row r="200" spans="1:11">
      <c r="A200" s="49"/>
      <c r="B200" s="43"/>
      <c r="C200" s="34" t="s">
        <v>52</v>
      </c>
      <c r="D200" s="65"/>
      <c r="E200" s="36">
        <v>0</v>
      </c>
      <c r="F200" s="36">
        <v>0</v>
      </c>
      <c r="G200" s="36">
        <v>0</v>
      </c>
      <c r="H200" s="36">
        <v>0</v>
      </c>
      <c r="I200" s="36">
        <f t="shared" si="12"/>
        <v>0</v>
      </c>
      <c r="J200" s="51"/>
      <c r="K200" s="51"/>
    </row>
    <row r="201" spans="1:11">
      <c r="A201" s="49"/>
      <c r="B201" s="43"/>
      <c r="C201" s="34" t="s">
        <v>53</v>
      </c>
      <c r="D201" s="65"/>
      <c r="E201" s="36">
        <v>994.61</v>
      </c>
      <c r="F201" s="36">
        <v>0</v>
      </c>
      <c r="G201" s="36">
        <v>0</v>
      </c>
      <c r="H201" s="36">
        <v>0</v>
      </c>
      <c r="I201" s="36">
        <f t="shared" si="12"/>
        <v>994.61</v>
      </c>
      <c r="J201" s="51"/>
      <c r="K201" s="51"/>
    </row>
    <row r="202" spans="1:11">
      <c r="A202" s="50"/>
      <c r="B202" s="43"/>
      <c r="C202" s="34" t="s">
        <v>54</v>
      </c>
      <c r="D202" s="65"/>
      <c r="E202" s="36">
        <v>0</v>
      </c>
      <c r="F202" s="36">
        <v>0</v>
      </c>
      <c r="G202" s="36">
        <v>0</v>
      </c>
      <c r="H202" s="36">
        <v>0</v>
      </c>
      <c r="I202" s="36">
        <f t="shared" si="12"/>
        <v>0</v>
      </c>
      <c r="J202" s="51"/>
      <c r="K202" s="51"/>
    </row>
    <row r="203" spans="1:11">
      <c r="A203" s="48" t="s">
        <v>221</v>
      </c>
      <c r="B203" s="43" t="s">
        <v>46</v>
      </c>
      <c r="C203" s="34" t="s">
        <v>40</v>
      </c>
      <c r="D203" s="65" t="s">
        <v>79</v>
      </c>
      <c r="E203" s="36">
        <f>E204+E205+E206+E207</f>
        <v>389528.74</v>
      </c>
      <c r="F203" s="36">
        <f>F204+F205+F206+F207</f>
        <v>0</v>
      </c>
      <c r="G203" s="36">
        <f>G204+G205+G206+G207</f>
        <v>0</v>
      </c>
      <c r="H203" s="36">
        <f>H204+H205+H206+H207</f>
        <v>0</v>
      </c>
      <c r="I203" s="36">
        <f t="shared" si="12"/>
        <v>389528.74</v>
      </c>
      <c r="J203" s="51" t="s">
        <v>6</v>
      </c>
      <c r="K203" s="51" t="s">
        <v>96</v>
      </c>
    </row>
    <row r="204" spans="1:11">
      <c r="A204" s="49"/>
      <c r="B204" s="43"/>
      <c r="C204" s="34" t="s">
        <v>51</v>
      </c>
      <c r="D204" s="65"/>
      <c r="E204" s="36">
        <v>342402.92</v>
      </c>
      <c r="F204" s="36">
        <v>0</v>
      </c>
      <c r="G204" s="36">
        <v>0</v>
      </c>
      <c r="H204" s="36">
        <v>0</v>
      </c>
      <c r="I204" s="36">
        <f t="shared" si="12"/>
        <v>342402.92</v>
      </c>
      <c r="J204" s="51"/>
      <c r="K204" s="51"/>
    </row>
    <row r="205" spans="1:11">
      <c r="A205" s="49"/>
      <c r="B205" s="43"/>
      <c r="C205" s="34" t="s">
        <v>52</v>
      </c>
      <c r="D205" s="65"/>
      <c r="E205" s="36">
        <v>0</v>
      </c>
      <c r="F205" s="36">
        <v>0</v>
      </c>
      <c r="G205" s="36">
        <v>0</v>
      </c>
      <c r="H205" s="36">
        <v>0</v>
      </c>
      <c r="I205" s="36">
        <f t="shared" si="12"/>
        <v>0</v>
      </c>
      <c r="J205" s="51"/>
      <c r="K205" s="51"/>
    </row>
    <row r="206" spans="1:11">
      <c r="A206" s="49"/>
      <c r="B206" s="43"/>
      <c r="C206" s="34" t="s">
        <v>53</v>
      </c>
      <c r="D206" s="65"/>
      <c r="E206" s="36">
        <v>47125.82</v>
      </c>
      <c r="F206" s="36">
        <v>0</v>
      </c>
      <c r="G206" s="36">
        <v>0</v>
      </c>
      <c r="H206" s="36">
        <v>0</v>
      </c>
      <c r="I206" s="36">
        <f t="shared" si="12"/>
        <v>47125.82</v>
      </c>
      <c r="J206" s="51"/>
      <c r="K206" s="51"/>
    </row>
    <row r="207" spans="1:11">
      <c r="A207" s="50"/>
      <c r="B207" s="43"/>
      <c r="C207" s="34" t="s">
        <v>54</v>
      </c>
      <c r="D207" s="65"/>
      <c r="E207" s="36">
        <v>0</v>
      </c>
      <c r="F207" s="36">
        <v>0</v>
      </c>
      <c r="G207" s="36">
        <v>0</v>
      </c>
      <c r="H207" s="36">
        <v>0</v>
      </c>
      <c r="I207" s="36">
        <f t="shared" si="12"/>
        <v>0</v>
      </c>
      <c r="J207" s="51"/>
      <c r="K207" s="51"/>
    </row>
    <row r="208" spans="1:11" ht="15.75" customHeight="1">
      <c r="A208" s="48" t="s">
        <v>222</v>
      </c>
      <c r="B208" s="43" t="s">
        <v>154</v>
      </c>
      <c r="C208" s="34" t="s">
        <v>40</v>
      </c>
      <c r="D208" s="65" t="s">
        <v>79</v>
      </c>
      <c r="E208" s="36">
        <f>SUM(E209:E212)</f>
        <v>2411.1999999999998</v>
      </c>
      <c r="F208" s="36">
        <f>SUM(F209:F212)</f>
        <v>0</v>
      </c>
      <c r="G208" s="36">
        <f>SUM(G209:G212)</f>
        <v>0</v>
      </c>
      <c r="H208" s="36">
        <f>SUM(H209:H212)</f>
        <v>0</v>
      </c>
      <c r="I208" s="36">
        <f t="shared" si="12"/>
        <v>2411.1999999999998</v>
      </c>
      <c r="J208" s="51" t="s">
        <v>56</v>
      </c>
      <c r="K208" s="51" t="s">
        <v>96</v>
      </c>
    </row>
    <row r="209" spans="1:11">
      <c r="A209" s="49"/>
      <c r="B209" s="43"/>
      <c r="C209" s="34" t="s">
        <v>51</v>
      </c>
      <c r="D209" s="65"/>
      <c r="E209" s="36">
        <v>0</v>
      </c>
      <c r="F209" s="36">
        <v>0</v>
      </c>
      <c r="G209" s="36">
        <v>0</v>
      </c>
      <c r="H209" s="36">
        <v>0</v>
      </c>
      <c r="I209" s="36">
        <f t="shared" si="12"/>
        <v>0</v>
      </c>
      <c r="J209" s="51"/>
      <c r="K209" s="51"/>
    </row>
    <row r="210" spans="1:11">
      <c r="A210" s="49"/>
      <c r="B210" s="43"/>
      <c r="C210" s="34" t="s">
        <v>52</v>
      </c>
      <c r="D210" s="65"/>
      <c r="E210" s="36">
        <v>0</v>
      </c>
      <c r="F210" s="36">
        <v>0</v>
      </c>
      <c r="G210" s="36">
        <v>0</v>
      </c>
      <c r="H210" s="36">
        <v>0</v>
      </c>
      <c r="I210" s="36">
        <f t="shared" si="12"/>
        <v>0</v>
      </c>
      <c r="J210" s="51"/>
      <c r="K210" s="51"/>
    </row>
    <row r="211" spans="1:11">
      <c r="A211" s="49"/>
      <c r="B211" s="43"/>
      <c r="C211" s="34" t="s">
        <v>53</v>
      </c>
      <c r="D211" s="65"/>
      <c r="E211" s="36">
        <v>2411.1999999999998</v>
      </c>
      <c r="F211" s="36">
        <v>0</v>
      </c>
      <c r="G211" s="36">
        <v>0</v>
      </c>
      <c r="H211" s="36">
        <v>0</v>
      </c>
      <c r="I211" s="36">
        <f t="shared" si="12"/>
        <v>2411.1999999999998</v>
      </c>
      <c r="J211" s="51"/>
      <c r="K211" s="51"/>
    </row>
    <row r="212" spans="1:11">
      <c r="A212" s="50"/>
      <c r="B212" s="43"/>
      <c r="C212" s="34" t="s">
        <v>54</v>
      </c>
      <c r="D212" s="65"/>
      <c r="E212" s="36">
        <v>0</v>
      </c>
      <c r="F212" s="36">
        <v>0</v>
      </c>
      <c r="G212" s="36">
        <v>0</v>
      </c>
      <c r="H212" s="36">
        <v>0</v>
      </c>
      <c r="I212" s="36">
        <f t="shared" si="12"/>
        <v>0</v>
      </c>
      <c r="J212" s="51"/>
      <c r="K212" s="51"/>
    </row>
    <row r="213" spans="1:11">
      <c r="A213" s="48" t="s">
        <v>223</v>
      </c>
      <c r="B213" s="43" t="s">
        <v>199</v>
      </c>
      <c r="C213" s="34" t="s">
        <v>40</v>
      </c>
      <c r="D213" s="65" t="s">
        <v>79</v>
      </c>
      <c r="E213" s="36">
        <f>E214+E215+E216+E217</f>
        <v>0</v>
      </c>
      <c r="F213" s="36">
        <f>F214+F215+F216+F217</f>
        <v>126320</v>
      </c>
      <c r="G213" s="36">
        <f>G214+G215+G216+G217</f>
        <v>302880</v>
      </c>
      <c r="H213" s="36">
        <f>H214+H215+H216+H217</f>
        <v>0</v>
      </c>
      <c r="I213" s="36">
        <f t="shared" si="12"/>
        <v>429200</v>
      </c>
      <c r="J213" s="51" t="s">
        <v>19</v>
      </c>
      <c r="K213" s="51" t="s">
        <v>96</v>
      </c>
    </row>
    <row r="214" spans="1:11">
      <c r="A214" s="49"/>
      <c r="B214" s="43"/>
      <c r="C214" s="34" t="s">
        <v>51</v>
      </c>
      <c r="D214" s="65"/>
      <c r="E214" s="36">
        <v>0</v>
      </c>
      <c r="F214" s="36">
        <v>0</v>
      </c>
      <c r="G214" s="36">
        <v>0</v>
      </c>
      <c r="H214" s="36">
        <v>0</v>
      </c>
      <c r="I214" s="36">
        <f t="shared" si="12"/>
        <v>0</v>
      </c>
      <c r="J214" s="51"/>
      <c r="K214" s="51"/>
    </row>
    <row r="215" spans="1:11">
      <c r="A215" s="49"/>
      <c r="B215" s="43"/>
      <c r="C215" s="34" t="s">
        <v>52</v>
      </c>
      <c r="D215" s="65"/>
      <c r="E215" s="36">
        <v>0</v>
      </c>
      <c r="F215" s="36">
        <v>126320</v>
      </c>
      <c r="G215" s="36">
        <v>302880</v>
      </c>
      <c r="H215" s="36">
        <v>0</v>
      </c>
      <c r="I215" s="36">
        <f t="shared" si="12"/>
        <v>429200</v>
      </c>
      <c r="J215" s="51"/>
      <c r="K215" s="51"/>
    </row>
    <row r="216" spans="1:11">
      <c r="A216" s="49"/>
      <c r="B216" s="43"/>
      <c r="C216" s="34" t="s">
        <v>53</v>
      </c>
      <c r="D216" s="65"/>
      <c r="E216" s="36">
        <v>0</v>
      </c>
      <c r="F216" s="36">
        <v>0</v>
      </c>
      <c r="G216" s="36">
        <v>0</v>
      </c>
      <c r="H216" s="36">
        <v>0</v>
      </c>
      <c r="I216" s="36">
        <f t="shared" si="12"/>
        <v>0</v>
      </c>
      <c r="J216" s="51"/>
      <c r="K216" s="51"/>
    </row>
    <row r="217" spans="1:11">
      <c r="A217" s="50"/>
      <c r="B217" s="43"/>
      <c r="C217" s="34" t="s">
        <v>54</v>
      </c>
      <c r="D217" s="65"/>
      <c r="E217" s="36">
        <v>0</v>
      </c>
      <c r="F217" s="36">
        <v>0</v>
      </c>
      <c r="G217" s="36">
        <v>0</v>
      </c>
      <c r="H217" s="36">
        <v>0</v>
      </c>
      <c r="I217" s="36">
        <f t="shared" si="12"/>
        <v>0</v>
      </c>
      <c r="J217" s="51"/>
      <c r="K217" s="51"/>
    </row>
    <row r="218" spans="1:11" ht="15.75" customHeight="1">
      <c r="A218" s="48" t="s">
        <v>224</v>
      </c>
      <c r="B218" s="43" t="s">
        <v>200</v>
      </c>
      <c r="C218" s="34" t="s">
        <v>40</v>
      </c>
      <c r="D218" s="65" t="s">
        <v>79</v>
      </c>
      <c r="E218" s="36">
        <f>E219+E220+E221+E222</f>
        <v>0</v>
      </c>
      <c r="F218" s="36">
        <f>F219+F220+F221+F222</f>
        <v>0</v>
      </c>
      <c r="G218" s="36">
        <f>G219+G220+G221+G222</f>
        <v>341310</v>
      </c>
      <c r="H218" s="36">
        <f>H219+H220+H221+H222</f>
        <v>0</v>
      </c>
      <c r="I218" s="36">
        <f t="shared" si="12"/>
        <v>341310</v>
      </c>
      <c r="J218" s="51" t="s">
        <v>19</v>
      </c>
      <c r="K218" s="51" t="s">
        <v>96</v>
      </c>
    </row>
    <row r="219" spans="1:11">
      <c r="A219" s="49"/>
      <c r="B219" s="43"/>
      <c r="C219" s="34" t="s">
        <v>51</v>
      </c>
      <c r="D219" s="65"/>
      <c r="E219" s="36">
        <v>0</v>
      </c>
      <c r="F219" s="36">
        <v>0</v>
      </c>
      <c r="G219" s="36">
        <v>0</v>
      </c>
      <c r="H219" s="36">
        <v>0</v>
      </c>
      <c r="I219" s="36">
        <f t="shared" si="12"/>
        <v>0</v>
      </c>
      <c r="J219" s="51"/>
      <c r="K219" s="51"/>
    </row>
    <row r="220" spans="1:11">
      <c r="A220" s="49"/>
      <c r="B220" s="43"/>
      <c r="C220" s="34" t="s">
        <v>52</v>
      </c>
      <c r="D220" s="65"/>
      <c r="E220" s="36">
        <v>0</v>
      </c>
      <c r="F220" s="36">
        <v>0</v>
      </c>
      <c r="G220" s="36">
        <v>341310</v>
      </c>
      <c r="H220" s="36">
        <v>0</v>
      </c>
      <c r="I220" s="36">
        <f t="shared" si="12"/>
        <v>341310</v>
      </c>
      <c r="J220" s="51"/>
      <c r="K220" s="51"/>
    </row>
    <row r="221" spans="1:11">
      <c r="A221" s="49"/>
      <c r="B221" s="43"/>
      <c r="C221" s="34" t="s">
        <v>53</v>
      </c>
      <c r="D221" s="65"/>
      <c r="E221" s="36">
        <v>0</v>
      </c>
      <c r="F221" s="36">
        <v>0</v>
      </c>
      <c r="G221" s="36">
        <v>0</v>
      </c>
      <c r="H221" s="36">
        <v>0</v>
      </c>
      <c r="I221" s="36">
        <f t="shared" si="12"/>
        <v>0</v>
      </c>
      <c r="J221" s="51"/>
      <c r="K221" s="51"/>
    </row>
    <row r="222" spans="1:11">
      <c r="A222" s="50"/>
      <c r="B222" s="43"/>
      <c r="C222" s="34" t="s">
        <v>54</v>
      </c>
      <c r="D222" s="65"/>
      <c r="E222" s="36">
        <v>0</v>
      </c>
      <c r="F222" s="36">
        <v>0</v>
      </c>
      <c r="G222" s="36">
        <v>0</v>
      </c>
      <c r="H222" s="36">
        <v>0</v>
      </c>
      <c r="I222" s="36">
        <f t="shared" si="12"/>
        <v>0</v>
      </c>
      <c r="J222" s="51"/>
      <c r="K222" s="51"/>
    </row>
    <row r="223" spans="1:11">
      <c r="A223" s="48" t="s">
        <v>225</v>
      </c>
      <c r="B223" s="43" t="s">
        <v>201</v>
      </c>
      <c r="C223" s="34" t="s">
        <v>40</v>
      </c>
      <c r="D223" s="65" t="s">
        <v>79</v>
      </c>
      <c r="E223" s="36">
        <f>E224+E225+E226+E227</f>
        <v>9349.3000000000011</v>
      </c>
      <c r="F223" s="36">
        <f>F224+F225+F226+F227</f>
        <v>0</v>
      </c>
      <c r="G223" s="36">
        <f>G224+G225+G226+G227</f>
        <v>0</v>
      </c>
      <c r="H223" s="36">
        <f>H224+H225+H226+H227</f>
        <v>0</v>
      </c>
      <c r="I223" s="36">
        <f t="shared" si="12"/>
        <v>9349.3000000000011</v>
      </c>
      <c r="J223" s="51" t="s">
        <v>137</v>
      </c>
      <c r="K223" s="51" t="s">
        <v>96</v>
      </c>
    </row>
    <row r="224" spans="1:11">
      <c r="A224" s="49"/>
      <c r="B224" s="43"/>
      <c r="C224" s="34" t="s">
        <v>51</v>
      </c>
      <c r="D224" s="65"/>
      <c r="E224" s="36">
        <v>0</v>
      </c>
      <c r="F224" s="36">
        <v>0</v>
      </c>
      <c r="G224" s="36">
        <v>0</v>
      </c>
      <c r="H224" s="36">
        <v>0</v>
      </c>
      <c r="I224" s="36">
        <f t="shared" si="12"/>
        <v>0</v>
      </c>
      <c r="J224" s="51"/>
      <c r="K224" s="51"/>
    </row>
    <row r="225" spans="1:11">
      <c r="A225" s="49"/>
      <c r="B225" s="43"/>
      <c r="C225" s="34" t="s">
        <v>52</v>
      </c>
      <c r="D225" s="65"/>
      <c r="E225" s="36">
        <v>9304.2900000000009</v>
      </c>
      <c r="F225" s="36">
        <v>0</v>
      </c>
      <c r="G225" s="36">
        <v>0</v>
      </c>
      <c r="H225" s="36">
        <v>0</v>
      </c>
      <c r="I225" s="36">
        <f t="shared" si="12"/>
        <v>9304.2900000000009</v>
      </c>
      <c r="J225" s="51"/>
      <c r="K225" s="51"/>
    </row>
    <row r="226" spans="1:11">
      <c r="A226" s="49"/>
      <c r="B226" s="43"/>
      <c r="C226" s="34" t="s">
        <v>53</v>
      </c>
      <c r="D226" s="65"/>
      <c r="E226" s="36">
        <v>45.01</v>
      </c>
      <c r="F226" s="36">
        <v>0</v>
      </c>
      <c r="G226" s="36">
        <v>0</v>
      </c>
      <c r="H226" s="36">
        <v>0</v>
      </c>
      <c r="I226" s="36">
        <f t="shared" si="12"/>
        <v>45.01</v>
      </c>
      <c r="J226" s="51"/>
      <c r="K226" s="51"/>
    </row>
    <row r="227" spans="1:11">
      <c r="A227" s="50"/>
      <c r="B227" s="43"/>
      <c r="C227" s="34" t="s">
        <v>54</v>
      </c>
      <c r="D227" s="65"/>
      <c r="E227" s="36">
        <v>0</v>
      </c>
      <c r="F227" s="36">
        <v>0</v>
      </c>
      <c r="G227" s="36">
        <v>0</v>
      </c>
      <c r="H227" s="36">
        <v>0</v>
      </c>
      <c r="I227" s="36">
        <f t="shared" si="12"/>
        <v>0</v>
      </c>
      <c r="J227" s="51"/>
      <c r="K227" s="51"/>
    </row>
    <row r="228" spans="1:11">
      <c r="A228" s="52" t="s">
        <v>238</v>
      </c>
      <c r="B228" s="43" t="s">
        <v>115</v>
      </c>
      <c r="C228" s="34" t="s">
        <v>40</v>
      </c>
      <c r="D228" s="65" t="s">
        <v>57</v>
      </c>
      <c r="E228" s="36">
        <f>E229+E230+E231+E232</f>
        <v>768272.09</v>
      </c>
      <c r="F228" s="36">
        <f>F229+F230+F231+F232</f>
        <v>885908.52</v>
      </c>
      <c r="G228" s="36">
        <f>G229+G230+G231+G232</f>
        <v>671829.5</v>
      </c>
      <c r="H228" s="36">
        <f>H229+H230+H231+H232</f>
        <v>671829.5</v>
      </c>
      <c r="I228" s="36">
        <f t="shared" si="12"/>
        <v>2997839.61</v>
      </c>
      <c r="J228" s="51" t="s">
        <v>122</v>
      </c>
      <c r="K228" s="51" t="s">
        <v>96</v>
      </c>
    </row>
    <row r="229" spans="1:11">
      <c r="A229" s="53"/>
      <c r="B229" s="43"/>
      <c r="C229" s="34" t="s">
        <v>51</v>
      </c>
      <c r="D229" s="65"/>
      <c r="E229" s="36">
        <v>0</v>
      </c>
      <c r="F229" s="36">
        <v>0</v>
      </c>
      <c r="G229" s="36">
        <v>0</v>
      </c>
      <c r="H229" s="36">
        <v>0</v>
      </c>
      <c r="I229" s="36">
        <f t="shared" si="12"/>
        <v>0</v>
      </c>
      <c r="J229" s="51"/>
      <c r="K229" s="51"/>
    </row>
    <row r="230" spans="1:11">
      <c r="A230" s="53"/>
      <c r="B230" s="43"/>
      <c r="C230" s="34" t="s">
        <v>52</v>
      </c>
      <c r="D230" s="65"/>
      <c r="E230" s="36">
        <v>18357.240000000002</v>
      </c>
      <c r="F230" s="36">
        <v>0</v>
      </c>
      <c r="G230" s="36">
        <v>0</v>
      </c>
      <c r="H230" s="36">
        <v>0</v>
      </c>
      <c r="I230" s="36">
        <f t="shared" si="12"/>
        <v>18357.240000000002</v>
      </c>
      <c r="J230" s="51"/>
      <c r="K230" s="51"/>
    </row>
    <row r="231" spans="1:11">
      <c r="A231" s="53"/>
      <c r="B231" s="43"/>
      <c r="C231" s="34" t="s">
        <v>53</v>
      </c>
      <c r="D231" s="65"/>
      <c r="E231" s="36">
        <v>749914.85</v>
      </c>
      <c r="F231" s="36">
        <v>885908.52</v>
      </c>
      <c r="G231" s="36">
        <v>671829.5</v>
      </c>
      <c r="H231" s="36">
        <v>671829.5</v>
      </c>
      <c r="I231" s="36">
        <f t="shared" si="12"/>
        <v>2979482.37</v>
      </c>
      <c r="J231" s="51"/>
      <c r="K231" s="51"/>
    </row>
    <row r="232" spans="1:11">
      <c r="A232" s="54"/>
      <c r="B232" s="43"/>
      <c r="C232" s="34" t="s">
        <v>54</v>
      </c>
      <c r="D232" s="65"/>
      <c r="E232" s="36">
        <v>0</v>
      </c>
      <c r="F232" s="36">
        <v>0</v>
      </c>
      <c r="G232" s="36">
        <v>0</v>
      </c>
      <c r="H232" s="36">
        <v>0</v>
      </c>
      <c r="I232" s="36">
        <f t="shared" si="12"/>
        <v>0</v>
      </c>
      <c r="J232" s="51"/>
      <c r="K232" s="51"/>
    </row>
    <row r="233" spans="1:11">
      <c r="A233" s="52" t="s">
        <v>239</v>
      </c>
      <c r="B233" s="59" t="s">
        <v>99</v>
      </c>
      <c r="C233" s="34" t="s">
        <v>40</v>
      </c>
      <c r="D233" s="55" t="s">
        <v>64</v>
      </c>
      <c r="E233" s="36">
        <f>E234+E235+E236+E237</f>
        <v>34495.85</v>
      </c>
      <c r="F233" s="36">
        <f>F237+F236+F235+F234</f>
        <v>36633.4</v>
      </c>
      <c r="G233" s="36">
        <f>G237+G236+G235+G234</f>
        <v>37642</v>
      </c>
      <c r="H233" s="36">
        <f>H234+H235+H236+H237</f>
        <v>37642</v>
      </c>
      <c r="I233" s="36">
        <f t="shared" si="12"/>
        <v>146413.25</v>
      </c>
      <c r="J233" s="55" t="s">
        <v>56</v>
      </c>
      <c r="K233" s="55" t="s">
        <v>202</v>
      </c>
    </row>
    <row r="234" spans="1:11">
      <c r="A234" s="53"/>
      <c r="B234" s="60"/>
      <c r="C234" s="34" t="s">
        <v>51</v>
      </c>
      <c r="D234" s="56"/>
      <c r="E234" s="26">
        <v>0</v>
      </c>
      <c r="F234" s="26">
        <v>0</v>
      </c>
      <c r="G234" s="26">
        <v>0</v>
      </c>
      <c r="H234" s="26">
        <v>0</v>
      </c>
      <c r="I234" s="36">
        <f t="shared" si="12"/>
        <v>0</v>
      </c>
      <c r="J234" s="56"/>
      <c r="K234" s="56"/>
    </row>
    <row r="235" spans="1:11">
      <c r="A235" s="53"/>
      <c r="B235" s="60"/>
      <c r="C235" s="34" t="s">
        <v>52</v>
      </c>
      <c r="D235" s="56"/>
      <c r="E235" s="26">
        <v>0</v>
      </c>
      <c r="F235" s="26">
        <v>0</v>
      </c>
      <c r="G235" s="26">
        <v>0</v>
      </c>
      <c r="H235" s="26">
        <v>0</v>
      </c>
      <c r="I235" s="36">
        <f t="shared" si="12"/>
        <v>0</v>
      </c>
      <c r="J235" s="56"/>
      <c r="K235" s="56"/>
    </row>
    <row r="236" spans="1:11">
      <c r="A236" s="53"/>
      <c r="B236" s="60"/>
      <c r="C236" s="34" t="s">
        <v>53</v>
      </c>
      <c r="D236" s="56"/>
      <c r="E236" s="26">
        <v>34495.85</v>
      </c>
      <c r="F236" s="26">
        <v>36633.4</v>
      </c>
      <c r="G236" s="26">
        <v>37642</v>
      </c>
      <c r="H236" s="26">
        <v>37642</v>
      </c>
      <c r="I236" s="36">
        <f t="shared" si="12"/>
        <v>146413.25</v>
      </c>
      <c r="J236" s="56"/>
      <c r="K236" s="56"/>
    </row>
    <row r="237" spans="1:11">
      <c r="A237" s="54"/>
      <c r="B237" s="61"/>
      <c r="C237" s="34" t="s">
        <v>54</v>
      </c>
      <c r="D237" s="57"/>
      <c r="E237" s="26">
        <v>0</v>
      </c>
      <c r="F237" s="26">
        <v>0</v>
      </c>
      <c r="G237" s="26">
        <v>0</v>
      </c>
      <c r="H237" s="26">
        <v>0</v>
      </c>
      <c r="I237" s="36">
        <f t="shared" si="12"/>
        <v>0</v>
      </c>
      <c r="J237" s="57"/>
      <c r="K237" s="57"/>
    </row>
    <row r="238" spans="1:11">
      <c r="A238" s="52" t="s">
        <v>177</v>
      </c>
      <c r="B238" s="45" t="s">
        <v>55</v>
      </c>
      <c r="C238" s="34" t="s">
        <v>40</v>
      </c>
      <c r="D238" s="62" t="s">
        <v>80</v>
      </c>
      <c r="E238" s="36">
        <f>E239+E240+E241+E242</f>
        <v>14466.8</v>
      </c>
      <c r="F238" s="36">
        <f>F239+F240+F241+F242</f>
        <v>0</v>
      </c>
      <c r="G238" s="36">
        <f>G239+G240+G241+G242</f>
        <v>0</v>
      </c>
      <c r="H238" s="36">
        <f>H239+H240+H241+H242</f>
        <v>0</v>
      </c>
      <c r="I238" s="36">
        <f t="shared" si="12"/>
        <v>14466.8</v>
      </c>
      <c r="J238" s="55" t="s">
        <v>56</v>
      </c>
      <c r="K238" s="55" t="s">
        <v>96</v>
      </c>
    </row>
    <row r="239" spans="1:11">
      <c r="A239" s="53"/>
      <c r="B239" s="46"/>
      <c r="C239" s="34" t="s">
        <v>51</v>
      </c>
      <c r="D239" s="63"/>
      <c r="E239" s="36">
        <v>0</v>
      </c>
      <c r="F239" s="36">
        <v>0</v>
      </c>
      <c r="G239" s="36">
        <v>0</v>
      </c>
      <c r="H239" s="36">
        <v>0</v>
      </c>
      <c r="I239" s="36">
        <f t="shared" si="12"/>
        <v>0</v>
      </c>
      <c r="J239" s="56"/>
      <c r="K239" s="56"/>
    </row>
    <row r="240" spans="1:11">
      <c r="A240" s="53"/>
      <c r="B240" s="46"/>
      <c r="C240" s="34" t="s">
        <v>52</v>
      </c>
      <c r="D240" s="63"/>
      <c r="E240" s="36">
        <v>0</v>
      </c>
      <c r="F240" s="36">
        <v>0</v>
      </c>
      <c r="G240" s="36">
        <v>0</v>
      </c>
      <c r="H240" s="36">
        <v>0</v>
      </c>
      <c r="I240" s="36">
        <f t="shared" si="12"/>
        <v>0</v>
      </c>
      <c r="J240" s="56"/>
      <c r="K240" s="56"/>
    </row>
    <row r="241" spans="1:11">
      <c r="A241" s="53"/>
      <c r="B241" s="46"/>
      <c r="C241" s="34" t="s">
        <v>53</v>
      </c>
      <c r="D241" s="63"/>
      <c r="E241" s="36">
        <v>14466.8</v>
      </c>
      <c r="F241" s="36">
        <v>0</v>
      </c>
      <c r="G241" s="36">
        <v>0</v>
      </c>
      <c r="H241" s="36">
        <v>0</v>
      </c>
      <c r="I241" s="36">
        <f t="shared" si="12"/>
        <v>14466.8</v>
      </c>
      <c r="J241" s="56"/>
      <c r="K241" s="56"/>
    </row>
    <row r="242" spans="1:11">
      <c r="A242" s="54"/>
      <c r="B242" s="47"/>
      <c r="C242" s="34" t="s">
        <v>54</v>
      </c>
      <c r="D242" s="64"/>
      <c r="E242" s="36">
        <v>0</v>
      </c>
      <c r="F242" s="36">
        <v>0</v>
      </c>
      <c r="G242" s="36">
        <v>0</v>
      </c>
      <c r="H242" s="36">
        <v>0</v>
      </c>
      <c r="I242" s="36">
        <f t="shared" si="12"/>
        <v>0</v>
      </c>
      <c r="J242" s="57"/>
      <c r="K242" s="57"/>
    </row>
    <row r="243" spans="1:11">
      <c r="A243" s="52" t="s">
        <v>178</v>
      </c>
      <c r="B243" s="45" t="s">
        <v>243</v>
      </c>
      <c r="C243" s="34" t="s">
        <v>40</v>
      </c>
      <c r="D243" s="62" t="s">
        <v>57</v>
      </c>
      <c r="E243" s="36">
        <f>E244+E245+E246+E247</f>
        <v>0</v>
      </c>
      <c r="F243" s="36">
        <f>F244+F245+F246+F247</f>
        <v>370118.21</v>
      </c>
      <c r="G243" s="36">
        <f>G244+G245+G246+G247</f>
        <v>291321.36</v>
      </c>
      <c r="H243" s="36">
        <f>H244+H245+H246+H247</f>
        <v>291321.36</v>
      </c>
      <c r="I243" s="36">
        <f t="shared" si="12"/>
        <v>952760.93</v>
      </c>
      <c r="J243" s="55" t="s">
        <v>246</v>
      </c>
      <c r="K243" s="55" t="s">
        <v>59</v>
      </c>
    </row>
    <row r="244" spans="1:11">
      <c r="A244" s="53"/>
      <c r="B244" s="46"/>
      <c r="C244" s="34" t="s">
        <v>51</v>
      </c>
      <c r="D244" s="63"/>
      <c r="E244" s="36">
        <v>0</v>
      </c>
      <c r="F244" s="36">
        <v>0</v>
      </c>
      <c r="G244" s="36">
        <v>0</v>
      </c>
      <c r="H244" s="36">
        <v>0</v>
      </c>
      <c r="I244" s="36">
        <f t="shared" si="12"/>
        <v>0</v>
      </c>
      <c r="J244" s="56"/>
      <c r="K244" s="56"/>
    </row>
    <row r="245" spans="1:11">
      <c r="A245" s="53"/>
      <c r="B245" s="46"/>
      <c r="C245" s="34" t="s">
        <v>52</v>
      </c>
      <c r="D245" s="63"/>
      <c r="E245" s="36">
        <v>0</v>
      </c>
      <c r="F245" s="36">
        <v>0</v>
      </c>
      <c r="G245" s="36">
        <v>0</v>
      </c>
      <c r="H245" s="36">
        <v>0</v>
      </c>
      <c r="I245" s="36">
        <f t="shared" si="12"/>
        <v>0</v>
      </c>
      <c r="J245" s="56"/>
      <c r="K245" s="56"/>
    </row>
    <row r="246" spans="1:11">
      <c r="A246" s="53"/>
      <c r="B246" s="46"/>
      <c r="C246" s="34" t="s">
        <v>53</v>
      </c>
      <c r="D246" s="63"/>
      <c r="E246" s="36">
        <v>0</v>
      </c>
      <c r="F246" s="36">
        <v>370118.21</v>
      </c>
      <c r="G246" s="36">
        <v>291321.36</v>
      </c>
      <c r="H246" s="36">
        <v>291321.36</v>
      </c>
      <c r="I246" s="36">
        <f t="shared" si="12"/>
        <v>952760.93</v>
      </c>
      <c r="J246" s="56"/>
      <c r="K246" s="56"/>
    </row>
    <row r="247" spans="1:11">
      <c r="A247" s="54"/>
      <c r="B247" s="47"/>
      <c r="C247" s="34" t="s">
        <v>54</v>
      </c>
      <c r="D247" s="64"/>
      <c r="E247" s="36">
        <v>0</v>
      </c>
      <c r="F247" s="36">
        <v>0</v>
      </c>
      <c r="G247" s="36">
        <v>0</v>
      </c>
      <c r="H247" s="36">
        <v>0</v>
      </c>
      <c r="I247" s="36">
        <f t="shared" si="12"/>
        <v>0</v>
      </c>
      <c r="J247" s="57"/>
      <c r="K247" s="57"/>
    </row>
    <row r="248" spans="1:11">
      <c r="A248" s="52" t="s">
        <v>179</v>
      </c>
      <c r="B248" s="59" t="s">
        <v>134</v>
      </c>
      <c r="C248" s="34" t="s">
        <v>40</v>
      </c>
      <c r="D248" s="62" t="s">
        <v>80</v>
      </c>
      <c r="E248" s="36">
        <f>E249+E250+E251+E252</f>
        <v>305065.63</v>
      </c>
      <c r="F248" s="36">
        <f>F249+F250+F251+F252</f>
        <v>228813.4</v>
      </c>
      <c r="G248" s="36">
        <f>G249+G250+G251+G252</f>
        <v>0</v>
      </c>
      <c r="H248" s="36">
        <f>H249+H250+H251+H252</f>
        <v>0</v>
      </c>
      <c r="I248" s="36">
        <f t="shared" si="12"/>
        <v>533879.03</v>
      </c>
      <c r="J248" s="55" t="s">
        <v>56</v>
      </c>
      <c r="K248" s="51" t="s">
        <v>59</v>
      </c>
    </row>
    <row r="249" spans="1:11">
      <c r="A249" s="53"/>
      <c r="B249" s="60"/>
      <c r="C249" s="34" t="s">
        <v>51</v>
      </c>
      <c r="D249" s="63"/>
      <c r="E249" s="36">
        <v>0</v>
      </c>
      <c r="F249" s="36">
        <v>0</v>
      </c>
      <c r="G249" s="36">
        <v>0</v>
      </c>
      <c r="H249" s="36">
        <v>0</v>
      </c>
      <c r="I249" s="36">
        <f t="shared" si="12"/>
        <v>0</v>
      </c>
      <c r="J249" s="56"/>
      <c r="K249" s="51"/>
    </row>
    <row r="250" spans="1:11">
      <c r="A250" s="53"/>
      <c r="B250" s="60"/>
      <c r="C250" s="34" t="s">
        <v>52</v>
      </c>
      <c r="D250" s="63"/>
      <c r="E250" s="36">
        <v>0</v>
      </c>
      <c r="F250" s="36">
        <v>0</v>
      </c>
      <c r="G250" s="36">
        <v>0</v>
      </c>
      <c r="H250" s="36">
        <v>0</v>
      </c>
      <c r="I250" s="36">
        <f t="shared" si="12"/>
        <v>0</v>
      </c>
      <c r="J250" s="56"/>
      <c r="K250" s="51"/>
    </row>
    <row r="251" spans="1:11">
      <c r="A251" s="53"/>
      <c r="B251" s="60"/>
      <c r="C251" s="34" t="s">
        <v>53</v>
      </c>
      <c r="D251" s="63"/>
      <c r="E251" s="36">
        <v>305065.63</v>
      </c>
      <c r="F251" s="36">
        <v>228813.4</v>
      </c>
      <c r="G251" s="36">
        <v>0</v>
      </c>
      <c r="H251" s="36">
        <v>0</v>
      </c>
      <c r="I251" s="36">
        <f t="shared" si="12"/>
        <v>533879.03</v>
      </c>
      <c r="J251" s="56"/>
      <c r="K251" s="51"/>
    </row>
    <row r="252" spans="1:11">
      <c r="A252" s="54"/>
      <c r="B252" s="61"/>
      <c r="C252" s="34" t="s">
        <v>54</v>
      </c>
      <c r="D252" s="64"/>
      <c r="E252" s="36">
        <v>0</v>
      </c>
      <c r="F252" s="36">
        <v>0</v>
      </c>
      <c r="G252" s="36">
        <v>0</v>
      </c>
      <c r="H252" s="36">
        <v>0</v>
      </c>
      <c r="I252" s="36">
        <f t="shared" si="12"/>
        <v>0</v>
      </c>
      <c r="J252" s="57"/>
      <c r="K252" s="51"/>
    </row>
    <row r="253" spans="1:11" ht="18" customHeight="1">
      <c r="A253" s="52" t="s">
        <v>241</v>
      </c>
      <c r="B253" s="58" t="s">
        <v>63</v>
      </c>
      <c r="C253" s="34" t="s">
        <v>40</v>
      </c>
      <c r="D253" s="51" t="s">
        <v>57</v>
      </c>
      <c r="E253" s="36">
        <f>E254+E255+E256+E257</f>
        <v>14080</v>
      </c>
      <c r="F253" s="36">
        <f>F254+F255+F256+F257</f>
        <v>0</v>
      </c>
      <c r="G253" s="36">
        <f>G254+G255+G256+G257</f>
        <v>0</v>
      </c>
      <c r="H253" s="36">
        <f>H254+H255+H256+H257</f>
        <v>0</v>
      </c>
      <c r="I253" s="36">
        <f t="shared" si="12"/>
        <v>14080</v>
      </c>
      <c r="J253" s="51" t="s">
        <v>56</v>
      </c>
      <c r="K253" s="51" t="s">
        <v>96</v>
      </c>
    </row>
    <row r="254" spans="1:11" ht="18" customHeight="1">
      <c r="A254" s="53"/>
      <c r="B254" s="58"/>
      <c r="C254" s="34" t="s">
        <v>51</v>
      </c>
      <c r="D254" s="51"/>
      <c r="E254" s="26">
        <v>0</v>
      </c>
      <c r="F254" s="26">
        <v>0</v>
      </c>
      <c r="G254" s="26">
        <v>0</v>
      </c>
      <c r="H254" s="26">
        <v>0</v>
      </c>
      <c r="I254" s="36">
        <f t="shared" si="12"/>
        <v>0</v>
      </c>
      <c r="J254" s="51"/>
      <c r="K254" s="51"/>
    </row>
    <row r="255" spans="1:11" ht="18" customHeight="1">
      <c r="A255" s="53"/>
      <c r="B255" s="58"/>
      <c r="C255" s="34" t="s">
        <v>52</v>
      </c>
      <c r="D255" s="51"/>
      <c r="E255" s="26">
        <v>7080</v>
      </c>
      <c r="F255" s="26">
        <v>0</v>
      </c>
      <c r="G255" s="26">
        <v>0</v>
      </c>
      <c r="H255" s="26">
        <v>0</v>
      </c>
      <c r="I255" s="36">
        <f t="shared" si="12"/>
        <v>7080</v>
      </c>
      <c r="J255" s="51"/>
      <c r="K255" s="51"/>
    </row>
    <row r="256" spans="1:11" ht="18" customHeight="1">
      <c r="A256" s="53"/>
      <c r="B256" s="58"/>
      <c r="C256" s="34" t="s">
        <v>53</v>
      </c>
      <c r="D256" s="51"/>
      <c r="E256" s="26">
        <v>0</v>
      </c>
      <c r="F256" s="26">
        <v>0</v>
      </c>
      <c r="G256" s="26">
        <v>0</v>
      </c>
      <c r="H256" s="26">
        <v>0</v>
      </c>
      <c r="I256" s="36">
        <f t="shared" ref="I256:I304" si="13">SUM(E256:H256)</f>
        <v>0</v>
      </c>
      <c r="J256" s="51"/>
      <c r="K256" s="51"/>
    </row>
    <row r="257" spans="1:11" ht="24" customHeight="1">
      <c r="A257" s="54"/>
      <c r="B257" s="58"/>
      <c r="C257" s="34" t="s">
        <v>54</v>
      </c>
      <c r="D257" s="51"/>
      <c r="E257" s="26">
        <v>7000</v>
      </c>
      <c r="F257" s="26">
        <v>0</v>
      </c>
      <c r="G257" s="26">
        <v>0</v>
      </c>
      <c r="H257" s="26">
        <v>0</v>
      </c>
      <c r="I257" s="36">
        <f t="shared" si="13"/>
        <v>7000</v>
      </c>
      <c r="J257" s="51"/>
      <c r="K257" s="51"/>
    </row>
    <row r="258" spans="1:11">
      <c r="A258" s="52" t="s">
        <v>226</v>
      </c>
      <c r="B258" s="58" t="s">
        <v>143</v>
      </c>
      <c r="C258" s="34" t="s">
        <v>40</v>
      </c>
      <c r="D258" s="51" t="s">
        <v>18</v>
      </c>
      <c r="E258" s="36">
        <f>E259+E260+E261+E262</f>
        <v>17300</v>
      </c>
      <c r="F258" s="36">
        <f>F259+F260+F261+F262</f>
        <v>2900</v>
      </c>
      <c r="G258" s="36">
        <f>G259+G260+G261+G262</f>
        <v>2900</v>
      </c>
      <c r="H258" s="36">
        <f>H259+H260+H261+H262</f>
        <v>3000</v>
      </c>
      <c r="I258" s="36">
        <f t="shared" si="13"/>
        <v>26100</v>
      </c>
      <c r="J258" s="51" t="s">
        <v>56</v>
      </c>
      <c r="K258" s="51" t="s">
        <v>97</v>
      </c>
    </row>
    <row r="259" spans="1:11">
      <c r="A259" s="53"/>
      <c r="B259" s="58"/>
      <c r="C259" s="34" t="s">
        <v>51</v>
      </c>
      <c r="D259" s="51"/>
      <c r="E259" s="26">
        <v>0</v>
      </c>
      <c r="F259" s="26">
        <v>0</v>
      </c>
      <c r="G259" s="26">
        <v>0</v>
      </c>
      <c r="H259" s="26">
        <v>0</v>
      </c>
      <c r="I259" s="36">
        <f t="shared" si="13"/>
        <v>0</v>
      </c>
      <c r="J259" s="51"/>
      <c r="K259" s="51"/>
    </row>
    <row r="260" spans="1:11">
      <c r="A260" s="53"/>
      <c r="B260" s="58"/>
      <c r="C260" s="34" t="s">
        <v>52</v>
      </c>
      <c r="D260" s="51"/>
      <c r="E260" s="26">
        <v>0</v>
      </c>
      <c r="F260" s="26">
        <v>0</v>
      </c>
      <c r="G260" s="26">
        <v>0</v>
      </c>
      <c r="H260" s="26">
        <v>0</v>
      </c>
      <c r="I260" s="36">
        <f t="shared" si="13"/>
        <v>0</v>
      </c>
      <c r="J260" s="51"/>
      <c r="K260" s="51"/>
    </row>
    <row r="261" spans="1:11">
      <c r="A261" s="53"/>
      <c r="B261" s="58"/>
      <c r="C261" s="34" t="s">
        <v>53</v>
      </c>
      <c r="D261" s="51"/>
      <c r="E261" s="26">
        <v>17300</v>
      </c>
      <c r="F261" s="26">
        <v>2900</v>
      </c>
      <c r="G261" s="26">
        <v>2900</v>
      </c>
      <c r="H261" s="26">
        <v>3000</v>
      </c>
      <c r="I261" s="36">
        <f t="shared" si="13"/>
        <v>26100</v>
      </c>
      <c r="J261" s="51"/>
      <c r="K261" s="51"/>
    </row>
    <row r="262" spans="1:11">
      <c r="A262" s="54"/>
      <c r="B262" s="58"/>
      <c r="C262" s="34" t="s">
        <v>54</v>
      </c>
      <c r="D262" s="51"/>
      <c r="E262" s="26">
        <v>0</v>
      </c>
      <c r="F262" s="26">
        <v>0</v>
      </c>
      <c r="G262" s="26">
        <v>0</v>
      </c>
      <c r="H262" s="26">
        <v>0</v>
      </c>
      <c r="I262" s="36">
        <f t="shared" si="13"/>
        <v>0</v>
      </c>
      <c r="J262" s="51"/>
      <c r="K262" s="51"/>
    </row>
    <row r="263" spans="1:11">
      <c r="A263" s="52" t="s">
        <v>227</v>
      </c>
      <c r="B263" s="58" t="s">
        <v>185</v>
      </c>
      <c r="C263" s="34" t="s">
        <v>40</v>
      </c>
      <c r="D263" s="51" t="s">
        <v>18</v>
      </c>
      <c r="E263" s="36">
        <f>E264+E265+E266+E267</f>
        <v>1987.2</v>
      </c>
      <c r="F263" s="36">
        <f>F264+F265+F266+F267</f>
        <v>1500</v>
      </c>
      <c r="G263" s="36">
        <f>G264+G265+G266+G267</f>
        <v>1500</v>
      </c>
      <c r="H263" s="36">
        <f>H264+H265+H266+H267</f>
        <v>1500</v>
      </c>
      <c r="I263" s="36">
        <f t="shared" si="13"/>
        <v>6487.2</v>
      </c>
      <c r="J263" s="51" t="s">
        <v>56</v>
      </c>
      <c r="K263" s="51" t="s">
        <v>97</v>
      </c>
    </row>
    <row r="264" spans="1:11">
      <c r="A264" s="53"/>
      <c r="B264" s="58"/>
      <c r="C264" s="34" t="s">
        <v>51</v>
      </c>
      <c r="D264" s="51"/>
      <c r="E264" s="26">
        <v>0</v>
      </c>
      <c r="F264" s="26">
        <v>0</v>
      </c>
      <c r="G264" s="26">
        <v>0</v>
      </c>
      <c r="H264" s="26">
        <v>0</v>
      </c>
      <c r="I264" s="36">
        <f t="shared" si="13"/>
        <v>0</v>
      </c>
      <c r="J264" s="51"/>
      <c r="K264" s="51"/>
    </row>
    <row r="265" spans="1:11">
      <c r="A265" s="53"/>
      <c r="B265" s="58"/>
      <c r="C265" s="34" t="s">
        <v>52</v>
      </c>
      <c r="D265" s="51"/>
      <c r="E265" s="26">
        <v>0</v>
      </c>
      <c r="F265" s="26">
        <v>0</v>
      </c>
      <c r="G265" s="26">
        <v>0</v>
      </c>
      <c r="H265" s="26">
        <v>0</v>
      </c>
      <c r="I265" s="36">
        <f t="shared" si="13"/>
        <v>0</v>
      </c>
      <c r="J265" s="51"/>
      <c r="K265" s="51"/>
    </row>
    <row r="266" spans="1:11">
      <c r="A266" s="53"/>
      <c r="B266" s="58"/>
      <c r="C266" s="34" t="s">
        <v>53</v>
      </c>
      <c r="D266" s="51"/>
      <c r="E266" s="26">
        <v>1987.2</v>
      </c>
      <c r="F266" s="26">
        <v>1500</v>
      </c>
      <c r="G266" s="26">
        <v>1500</v>
      </c>
      <c r="H266" s="26">
        <v>1500</v>
      </c>
      <c r="I266" s="36">
        <f t="shared" si="13"/>
        <v>6487.2</v>
      </c>
      <c r="J266" s="51"/>
      <c r="K266" s="51"/>
    </row>
    <row r="267" spans="1:11">
      <c r="A267" s="54"/>
      <c r="B267" s="58"/>
      <c r="C267" s="34" t="s">
        <v>54</v>
      </c>
      <c r="D267" s="51"/>
      <c r="E267" s="26">
        <v>0</v>
      </c>
      <c r="F267" s="26">
        <v>0</v>
      </c>
      <c r="G267" s="26">
        <v>0</v>
      </c>
      <c r="H267" s="26">
        <v>0</v>
      </c>
      <c r="I267" s="36">
        <f t="shared" si="13"/>
        <v>0</v>
      </c>
      <c r="J267" s="51"/>
      <c r="K267" s="51"/>
    </row>
    <row r="268" spans="1:11">
      <c r="A268" s="52" t="s">
        <v>228</v>
      </c>
      <c r="B268" s="58" t="s">
        <v>60</v>
      </c>
      <c r="C268" s="34" t="s">
        <v>40</v>
      </c>
      <c r="D268" s="51" t="s">
        <v>18</v>
      </c>
      <c r="E268" s="36">
        <f>E269+E270+E271+E272</f>
        <v>1952.8</v>
      </c>
      <c r="F268" s="36">
        <f>F269+F270+F271+F272</f>
        <v>500</v>
      </c>
      <c r="G268" s="36">
        <f>G269+G270+G271+G272</f>
        <v>500</v>
      </c>
      <c r="H268" s="36">
        <f>H269+H270+H271+H272</f>
        <v>500</v>
      </c>
      <c r="I268" s="36">
        <f t="shared" si="13"/>
        <v>3452.8</v>
      </c>
      <c r="J268" s="51" t="s">
        <v>56</v>
      </c>
      <c r="K268" s="51" t="s">
        <v>97</v>
      </c>
    </row>
    <row r="269" spans="1:11">
      <c r="A269" s="53"/>
      <c r="B269" s="58"/>
      <c r="C269" s="34" t="s">
        <v>51</v>
      </c>
      <c r="D269" s="51"/>
      <c r="E269" s="26">
        <v>0</v>
      </c>
      <c r="F269" s="26">
        <v>0</v>
      </c>
      <c r="G269" s="26">
        <v>0</v>
      </c>
      <c r="H269" s="26">
        <v>0</v>
      </c>
      <c r="I269" s="36">
        <f t="shared" si="13"/>
        <v>0</v>
      </c>
      <c r="J269" s="51"/>
      <c r="K269" s="51"/>
    </row>
    <row r="270" spans="1:11">
      <c r="A270" s="53"/>
      <c r="B270" s="58"/>
      <c r="C270" s="34" t="s">
        <v>52</v>
      </c>
      <c r="D270" s="51"/>
      <c r="E270" s="26">
        <v>0</v>
      </c>
      <c r="F270" s="26">
        <v>0</v>
      </c>
      <c r="G270" s="26">
        <v>0</v>
      </c>
      <c r="H270" s="26">
        <v>0</v>
      </c>
      <c r="I270" s="36">
        <f t="shared" si="13"/>
        <v>0</v>
      </c>
      <c r="J270" s="51"/>
      <c r="K270" s="51"/>
    </row>
    <row r="271" spans="1:11">
      <c r="A271" s="53"/>
      <c r="B271" s="58"/>
      <c r="C271" s="34" t="s">
        <v>53</v>
      </c>
      <c r="D271" s="51"/>
      <c r="E271" s="26">
        <v>1952.8</v>
      </c>
      <c r="F271" s="26">
        <v>500</v>
      </c>
      <c r="G271" s="26">
        <v>500</v>
      </c>
      <c r="H271" s="26">
        <v>500</v>
      </c>
      <c r="I271" s="36">
        <f t="shared" si="13"/>
        <v>3452.8</v>
      </c>
      <c r="J271" s="51"/>
      <c r="K271" s="51"/>
    </row>
    <row r="272" spans="1:11">
      <c r="A272" s="54"/>
      <c r="B272" s="58"/>
      <c r="C272" s="34" t="s">
        <v>54</v>
      </c>
      <c r="D272" s="51"/>
      <c r="E272" s="26">
        <v>0</v>
      </c>
      <c r="F272" s="26">
        <v>0</v>
      </c>
      <c r="G272" s="26">
        <v>0</v>
      </c>
      <c r="H272" s="26">
        <v>0</v>
      </c>
      <c r="I272" s="36">
        <f t="shared" si="13"/>
        <v>0</v>
      </c>
      <c r="J272" s="51"/>
      <c r="K272" s="51"/>
    </row>
    <row r="273" spans="1:11" ht="15.6" customHeight="1">
      <c r="A273" s="52" t="s">
        <v>229</v>
      </c>
      <c r="B273" s="58" t="s">
        <v>61</v>
      </c>
      <c r="C273" s="34" t="s">
        <v>40</v>
      </c>
      <c r="D273" s="51" t="s">
        <v>18</v>
      </c>
      <c r="E273" s="36">
        <f>E274+E275+E276+E277</f>
        <v>3060</v>
      </c>
      <c r="F273" s="36">
        <f>F274+F275+F276+F277</f>
        <v>0</v>
      </c>
      <c r="G273" s="36">
        <f>G274+G275+G276+G277</f>
        <v>0</v>
      </c>
      <c r="H273" s="36">
        <f>H274+H275+H276+H277</f>
        <v>0</v>
      </c>
      <c r="I273" s="36">
        <f t="shared" si="13"/>
        <v>3060</v>
      </c>
      <c r="J273" s="51" t="s">
        <v>56</v>
      </c>
      <c r="K273" s="51" t="s">
        <v>97</v>
      </c>
    </row>
    <row r="274" spans="1:11">
      <c r="A274" s="53"/>
      <c r="B274" s="58"/>
      <c r="C274" s="34" t="s">
        <v>51</v>
      </c>
      <c r="D274" s="51"/>
      <c r="E274" s="26">
        <v>0</v>
      </c>
      <c r="F274" s="26">
        <v>0</v>
      </c>
      <c r="G274" s="26">
        <v>0</v>
      </c>
      <c r="H274" s="26">
        <v>0</v>
      </c>
      <c r="I274" s="36">
        <f t="shared" si="13"/>
        <v>0</v>
      </c>
      <c r="J274" s="51"/>
      <c r="K274" s="51"/>
    </row>
    <row r="275" spans="1:11">
      <c r="A275" s="53"/>
      <c r="B275" s="58"/>
      <c r="C275" s="34" t="s">
        <v>52</v>
      </c>
      <c r="D275" s="51"/>
      <c r="E275" s="26">
        <v>0</v>
      </c>
      <c r="F275" s="26">
        <v>0</v>
      </c>
      <c r="G275" s="26">
        <v>0</v>
      </c>
      <c r="H275" s="26">
        <v>0</v>
      </c>
      <c r="I275" s="36">
        <f t="shared" si="13"/>
        <v>0</v>
      </c>
      <c r="J275" s="51"/>
      <c r="K275" s="51"/>
    </row>
    <row r="276" spans="1:11">
      <c r="A276" s="53"/>
      <c r="B276" s="58"/>
      <c r="C276" s="34" t="s">
        <v>53</v>
      </c>
      <c r="D276" s="51"/>
      <c r="E276" s="26">
        <v>3060</v>
      </c>
      <c r="F276" s="26">
        <v>0</v>
      </c>
      <c r="G276" s="26">
        <v>0</v>
      </c>
      <c r="H276" s="26">
        <v>0</v>
      </c>
      <c r="I276" s="36">
        <f t="shared" si="13"/>
        <v>3060</v>
      </c>
      <c r="J276" s="51"/>
      <c r="K276" s="51"/>
    </row>
    <row r="277" spans="1:11">
      <c r="A277" s="54"/>
      <c r="B277" s="58"/>
      <c r="C277" s="34" t="s">
        <v>54</v>
      </c>
      <c r="D277" s="51"/>
      <c r="E277" s="26">
        <v>0</v>
      </c>
      <c r="F277" s="26">
        <v>0</v>
      </c>
      <c r="G277" s="26">
        <v>0</v>
      </c>
      <c r="H277" s="26">
        <v>0</v>
      </c>
      <c r="I277" s="36">
        <f t="shared" si="13"/>
        <v>0</v>
      </c>
      <c r="J277" s="51"/>
      <c r="K277" s="51"/>
    </row>
    <row r="278" spans="1:11">
      <c r="A278" s="52" t="s">
        <v>230</v>
      </c>
      <c r="B278" s="58" t="s">
        <v>142</v>
      </c>
      <c r="C278" s="34" t="s">
        <v>40</v>
      </c>
      <c r="D278" s="51" t="s">
        <v>18</v>
      </c>
      <c r="E278" s="36">
        <f>E279+E280+E281+E282</f>
        <v>499.37</v>
      </c>
      <c r="F278" s="36">
        <f>F279+F280+F281+F282</f>
        <v>300</v>
      </c>
      <c r="G278" s="36">
        <f>G279+G280+G281+G282</f>
        <v>300</v>
      </c>
      <c r="H278" s="36">
        <f>H279+H280+H281+H282</f>
        <v>0</v>
      </c>
      <c r="I278" s="36">
        <f t="shared" si="13"/>
        <v>1099.3699999999999</v>
      </c>
      <c r="J278" s="51" t="s">
        <v>56</v>
      </c>
      <c r="K278" s="51" t="s">
        <v>97</v>
      </c>
    </row>
    <row r="279" spans="1:11">
      <c r="A279" s="53"/>
      <c r="B279" s="58"/>
      <c r="C279" s="34" t="s">
        <v>51</v>
      </c>
      <c r="D279" s="51"/>
      <c r="E279" s="26">
        <v>0</v>
      </c>
      <c r="F279" s="26">
        <v>0</v>
      </c>
      <c r="G279" s="26">
        <v>0</v>
      </c>
      <c r="H279" s="26">
        <v>0</v>
      </c>
      <c r="I279" s="36">
        <f t="shared" si="13"/>
        <v>0</v>
      </c>
      <c r="J279" s="51"/>
      <c r="K279" s="51"/>
    </row>
    <row r="280" spans="1:11">
      <c r="A280" s="53"/>
      <c r="B280" s="58"/>
      <c r="C280" s="34" t="s">
        <v>52</v>
      </c>
      <c r="D280" s="51"/>
      <c r="E280" s="26">
        <v>0</v>
      </c>
      <c r="F280" s="26">
        <v>0</v>
      </c>
      <c r="G280" s="26">
        <v>0</v>
      </c>
      <c r="H280" s="26">
        <v>0</v>
      </c>
      <c r="I280" s="36">
        <f t="shared" si="13"/>
        <v>0</v>
      </c>
      <c r="J280" s="51"/>
      <c r="K280" s="51"/>
    </row>
    <row r="281" spans="1:11">
      <c r="A281" s="53"/>
      <c r="B281" s="58"/>
      <c r="C281" s="34" t="s">
        <v>53</v>
      </c>
      <c r="D281" s="51"/>
      <c r="E281" s="26">
        <v>499.37</v>
      </c>
      <c r="F281" s="26">
        <v>300</v>
      </c>
      <c r="G281" s="26">
        <v>300</v>
      </c>
      <c r="H281" s="26">
        <v>0</v>
      </c>
      <c r="I281" s="36">
        <f t="shared" si="13"/>
        <v>1099.3699999999999</v>
      </c>
      <c r="J281" s="51"/>
      <c r="K281" s="51"/>
    </row>
    <row r="282" spans="1:11">
      <c r="A282" s="54"/>
      <c r="B282" s="58"/>
      <c r="C282" s="34" t="s">
        <v>54</v>
      </c>
      <c r="D282" s="51"/>
      <c r="E282" s="26">
        <v>0</v>
      </c>
      <c r="F282" s="26">
        <v>0</v>
      </c>
      <c r="G282" s="26">
        <v>0</v>
      </c>
      <c r="H282" s="26">
        <v>0</v>
      </c>
      <c r="I282" s="36">
        <f t="shared" si="13"/>
        <v>0</v>
      </c>
      <c r="J282" s="51"/>
      <c r="K282" s="51"/>
    </row>
    <row r="283" spans="1:11">
      <c r="A283" s="52" t="s">
        <v>231</v>
      </c>
      <c r="B283" s="58" t="s">
        <v>62</v>
      </c>
      <c r="C283" s="34" t="s">
        <v>40</v>
      </c>
      <c r="D283" s="51" t="s">
        <v>57</v>
      </c>
      <c r="E283" s="36">
        <f>E284+E285+E286+E287</f>
        <v>2200</v>
      </c>
      <c r="F283" s="36">
        <f>F284+F285+F286+F287</f>
        <v>0</v>
      </c>
      <c r="G283" s="36">
        <f>G284+G285+G286+G287</f>
        <v>0</v>
      </c>
      <c r="H283" s="36">
        <f>H284+H285+H286+H287</f>
        <v>0</v>
      </c>
      <c r="I283" s="36">
        <f t="shared" si="13"/>
        <v>2200</v>
      </c>
      <c r="J283" s="51" t="s">
        <v>58</v>
      </c>
      <c r="K283" s="51" t="s">
        <v>96</v>
      </c>
    </row>
    <row r="284" spans="1:11">
      <c r="A284" s="53"/>
      <c r="B284" s="58"/>
      <c r="C284" s="34" t="s">
        <v>51</v>
      </c>
      <c r="D284" s="51"/>
      <c r="E284" s="26">
        <v>0</v>
      </c>
      <c r="F284" s="26">
        <v>0</v>
      </c>
      <c r="G284" s="26">
        <v>0</v>
      </c>
      <c r="H284" s="26">
        <v>0</v>
      </c>
      <c r="I284" s="36">
        <f t="shared" si="13"/>
        <v>0</v>
      </c>
      <c r="J284" s="51"/>
      <c r="K284" s="51"/>
    </row>
    <row r="285" spans="1:11">
      <c r="A285" s="53"/>
      <c r="B285" s="58"/>
      <c r="C285" s="34" t="s">
        <v>52</v>
      </c>
      <c r="D285" s="51"/>
      <c r="E285" s="26">
        <v>0</v>
      </c>
      <c r="F285" s="26">
        <v>0</v>
      </c>
      <c r="G285" s="26">
        <v>0</v>
      </c>
      <c r="H285" s="26">
        <v>0</v>
      </c>
      <c r="I285" s="36">
        <f t="shared" si="13"/>
        <v>0</v>
      </c>
      <c r="J285" s="51"/>
      <c r="K285" s="51"/>
    </row>
    <row r="286" spans="1:11">
      <c r="A286" s="53"/>
      <c r="B286" s="58"/>
      <c r="C286" s="34" t="s">
        <v>53</v>
      </c>
      <c r="D286" s="51"/>
      <c r="E286" s="26">
        <v>2200</v>
      </c>
      <c r="F286" s="26">
        <v>0</v>
      </c>
      <c r="G286" s="26">
        <v>0</v>
      </c>
      <c r="H286" s="26">
        <v>0</v>
      </c>
      <c r="I286" s="36">
        <f t="shared" si="13"/>
        <v>2200</v>
      </c>
      <c r="J286" s="51"/>
      <c r="K286" s="51"/>
    </row>
    <row r="287" spans="1:11">
      <c r="A287" s="54"/>
      <c r="B287" s="58"/>
      <c r="C287" s="34" t="s">
        <v>54</v>
      </c>
      <c r="D287" s="51"/>
      <c r="E287" s="26">
        <v>0</v>
      </c>
      <c r="F287" s="26">
        <v>0</v>
      </c>
      <c r="G287" s="26">
        <v>0</v>
      </c>
      <c r="H287" s="26">
        <v>0</v>
      </c>
      <c r="I287" s="36">
        <f t="shared" si="13"/>
        <v>0</v>
      </c>
      <c r="J287" s="51"/>
      <c r="K287" s="51"/>
    </row>
    <row r="288" spans="1:11">
      <c r="A288" s="52" t="s">
        <v>232</v>
      </c>
      <c r="B288" s="45" t="s">
        <v>189</v>
      </c>
      <c r="C288" s="34" t="s">
        <v>40</v>
      </c>
      <c r="D288" s="55" t="s">
        <v>57</v>
      </c>
      <c r="E288" s="36">
        <f>E289+E290+E291+E292</f>
        <v>3000</v>
      </c>
      <c r="F288" s="36">
        <f>F289+F290+F291+F292</f>
        <v>150</v>
      </c>
      <c r="G288" s="36">
        <f>G289+G290+G291+G292</f>
        <v>0</v>
      </c>
      <c r="H288" s="36">
        <f>H289+H290+H291+H292</f>
        <v>0</v>
      </c>
      <c r="I288" s="36">
        <f t="shared" si="13"/>
        <v>3150</v>
      </c>
      <c r="J288" s="51" t="s">
        <v>58</v>
      </c>
      <c r="K288" s="51" t="s">
        <v>96</v>
      </c>
    </row>
    <row r="289" spans="1:11">
      <c r="A289" s="53"/>
      <c r="B289" s="46"/>
      <c r="C289" s="34" t="s">
        <v>51</v>
      </c>
      <c r="D289" s="56"/>
      <c r="E289" s="36">
        <v>0</v>
      </c>
      <c r="F289" s="36">
        <v>0</v>
      </c>
      <c r="G289" s="36">
        <v>0</v>
      </c>
      <c r="H289" s="36">
        <v>0</v>
      </c>
      <c r="I289" s="36">
        <f t="shared" si="13"/>
        <v>0</v>
      </c>
      <c r="J289" s="51"/>
      <c r="K289" s="51"/>
    </row>
    <row r="290" spans="1:11">
      <c r="A290" s="53"/>
      <c r="B290" s="46"/>
      <c r="C290" s="34" t="s">
        <v>52</v>
      </c>
      <c r="D290" s="56"/>
      <c r="E290" s="36">
        <v>0</v>
      </c>
      <c r="F290" s="36">
        <v>0</v>
      </c>
      <c r="G290" s="36">
        <v>0</v>
      </c>
      <c r="H290" s="36">
        <v>0</v>
      </c>
      <c r="I290" s="36">
        <f t="shared" si="13"/>
        <v>0</v>
      </c>
      <c r="J290" s="51"/>
      <c r="K290" s="51"/>
    </row>
    <row r="291" spans="1:11">
      <c r="A291" s="53"/>
      <c r="B291" s="46"/>
      <c r="C291" s="34" t="s">
        <v>53</v>
      </c>
      <c r="D291" s="56"/>
      <c r="E291" s="36">
        <v>3000</v>
      </c>
      <c r="F291" s="36">
        <v>150</v>
      </c>
      <c r="G291" s="36">
        <v>0</v>
      </c>
      <c r="H291" s="36">
        <v>0</v>
      </c>
      <c r="I291" s="36">
        <f t="shared" si="13"/>
        <v>3150</v>
      </c>
      <c r="J291" s="51"/>
      <c r="K291" s="51"/>
    </row>
    <row r="292" spans="1:11">
      <c r="A292" s="54"/>
      <c r="B292" s="47"/>
      <c r="C292" s="34" t="s">
        <v>54</v>
      </c>
      <c r="D292" s="57"/>
      <c r="E292" s="36">
        <v>0</v>
      </c>
      <c r="F292" s="36">
        <v>0</v>
      </c>
      <c r="G292" s="36">
        <v>0</v>
      </c>
      <c r="H292" s="36">
        <v>0</v>
      </c>
      <c r="I292" s="36">
        <f t="shared" si="13"/>
        <v>0</v>
      </c>
      <c r="J292" s="51"/>
      <c r="K292" s="51"/>
    </row>
    <row r="293" spans="1:11" ht="15.6" customHeight="1">
      <c r="A293" s="52" t="s">
        <v>235</v>
      </c>
      <c r="B293" s="58" t="s">
        <v>147</v>
      </c>
      <c r="C293" s="34" t="s">
        <v>40</v>
      </c>
      <c r="D293" s="51" t="s">
        <v>18</v>
      </c>
      <c r="E293" s="36">
        <f>E294+E295+E296+E297</f>
        <v>3000</v>
      </c>
      <c r="F293" s="36">
        <f>F294+F295+F296+F297</f>
        <v>2800</v>
      </c>
      <c r="G293" s="36">
        <f>G294+G295+G296+G297</f>
        <v>2800</v>
      </c>
      <c r="H293" s="36">
        <f>H294+H295+H296+H297</f>
        <v>3000</v>
      </c>
      <c r="I293" s="36">
        <f t="shared" si="13"/>
        <v>11600</v>
      </c>
      <c r="J293" s="51" t="s">
        <v>56</v>
      </c>
      <c r="K293" s="51" t="s">
        <v>98</v>
      </c>
    </row>
    <row r="294" spans="1:11">
      <c r="A294" s="53"/>
      <c r="B294" s="58"/>
      <c r="C294" s="34" t="s">
        <v>51</v>
      </c>
      <c r="D294" s="51"/>
      <c r="E294" s="26">
        <v>0</v>
      </c>
      <c r="F294" s="26">
        <v>0</v>
      </c>
      <c r="G294" s="26">
        <v>0</v>
      </c>
      <c r="H294" s="26">
        <v>0</v>
      </c>
      <c r="I294" s="36">
        <f t="shared" si="13"/>
        <v>0</v>
      </c>
      <c r="J294" s="51"/>
      <c r="K294" s="51"/>
    </row>
    <row r="295" spans="1:11">
      <c r="A295" s="53"/>
      <c r="B295" s="58"/>
      <c r="C295" s="34" t="s">
        <v>52</v>
      </c>
      <c r="D295" s="51"/>
      <c r="E295" s="26">
        <v>0</v>
      </c>
      <c r="F295" s="26">
        <v>0</v>
      </c>
      <c r="G295" s="26">
        <v>0</v>
      </c>
      <c r="H295" s="26">
        <v>0</v>
      </c>
      <c r="I295" s="36">
        <f t="shared" si="13"/>
        <v>0</v>
      </c>
      <c r="J295" s="51"/>
      <c r="K295" s="51"/>
    </row>
    <row r="296" spans="1:11">
      <c r="A296" s="53"/>
      <c r="B296" s="58"/>
      <c r="C296" s="34" t="s">
        <v>53</v>
      </c>
      <c r="D296" s="51"/>
      <c r="E296" s="26">
        <v>3000</v>
      </c>
      <c r="F296" s="26">
        <v>2800</v>
      </c>
      <c r="G296" s="26">
        <v>2800</v>
      </c>
      <c r="H296" s="26">
        <v>3000</v>
      </c>
      <c r="I296" s="36">
        <f t="shared" si="13"/>
        <v>11600</v>
      </c>
      <c r="J296" s="51"/>
      <c r="K296" s="51"/>
    </row>
    <row r="297" spans="1:11">
      <c r="A297" s="54"/>
      <c r="B297" s="58"/>
      <c r="C297" s="34" t="s">
        <v>54</v>
      </c>
      <c r="D297" s="51"/>
      <c r="E297" s="26">
        <v>0</v>
      </c>
      <c r="F297" s="26">
        <v>0</v>
      </c>
      <c r="G297" s="26">
        <v>0</v>
      </c>
      <c r="H297" s="26">
        <v>0</v>
      </c>
      <c r="I297" s="36">
        <f t="shared" si="13"/>
        <v>0</v>
      </c>
      <c r="J297" s="51"/>
      <c r="K297" s="51"/>
    </row>
    <row r="298" spans="1:11">
      <c r="A298" s="52" t="s">
        <v>236</v>
      </c>
      <c r="B298" s="58" t="s">
        <v>65</v>
      </c>
      <c r="C298" s="34" t="s">
        <v>40</v>
      </c>
      <c r="D298" s="51" t="s">
        <v>18</v>
      </c>
      <c r="E298" s="36">
        <f>E299+E300+E301+E302</f>
        <v>20</v>
      </c>
      <c r="F298" s="36">
        <f>F299+F300+F301+F302</f>
        <v>30</v>
      </c>
      <c r="G298" s="36">
        <f>G299+G300+G301+G302</f>
        <v>30</v>
      </c>
      <c r="H298" s="36">
        <f>H299+H300+H301+H302</f>
        <v>30</v>
      </c>
      <c r="I298" s="36">
        <f t="shared" si="13"/>
        <v>110</v>
      </c>
      <c r="J298" s="51" t="s">
        <v>81</v>
      </c>
      <c r="K298" s="51" t="s">
        <v>123</v>
      </c>
    </row>
    <row r="299" spans="1:11">
      <c r="A299" s="53"/>
      <c r="B299" s="58"/>
      <c r="C299" s="34" t="s">
        <v>51</v>
      </c>
      <c r="D299" s="51"/>
      <c r="E299" s="26">
        <v>0</v>
      </c>
      <c r="F299" s="26">
        <v>0</v>
      </c>
      <c r="G299" s="26">
        <v>0</v>
      </c>
      <c r="H299" s="26">
        <v>0</v>
      </c>
      <c r="I299" s="36">
        <f t="shared" si="13"/>
        <v>0</v>
      </c>
      <c r="J299" s="51"/>
      <c r="K299" s="51"/>
    </row>
    <row r="300" spans="1:11">
      <c r="A300" s="53"/>
      <c r="B300" s="58"/>
      <c r="C300" s="34" t="s">
        <v>52</v>
      </c>
      <c r="D300" s="51"/>
      <c r="E300" s="26">
        <v>0</v>
      </c>
      <c r="F300" s="26">
        <v>0</v>
      </c>
      <c r="G300" s="26">
        <v>0</v>
      </c>
      <c r="H300" s="26">
        <v>0</v>
      </c>
      <c r="I300" s="36">
        <f t="shared" si="13"/>
        <v>0</v>
      </c>
      <c r="J300" s="51"/>
      <c r="K300" s="51"/>
    </row>
    <row r="301" spans="1:11">
      <c r="A301" s="53"/>
      <c r="B301" s="58"/>
      <c r="C301" s="34" t="s">
        <v>53</v>
      </c>
      <c r="D301" s="51"/>
      <c r="E301" s="26">
        <v>20</v>
      </c>
      <c r="F301" s="26">
        <v>30</v>
      </c>
      <c r="G301" s="26">
        <v>30</v>
      </c>
      <c r="H301" s="26">
        <v>30</v>
      </c>
      <c r="I301" s="36">
        <f t="shared" si="13"/>
        <v>110</v>
      </c>
      <c r="J301" s="51"/>
      <c r="K301" s="51"/>
    </row>
    <row r="302" spans="1:11">
      <c r="A302" s="54"/>
      <c r="B302" s="58"/>
      <c r="C302" s="34" t="s">
        <v>54</v>
      </c>
      <c r="D302" s="51"/>
      <c r="E302" s="26">
        <v>0</v>
      </c>
      <c r="F302" s="26">
        <v>0</v>
      </c>
      <c r="G302" s="26">
        <v>0</v>
      </c>
      <c r="H302" s="26">
        <v>0</v>
      </c>
      <c r="I302" s="36">
        <f t="shared" si="13"/>
        <v>0</v>
      </c>
      <c r="J302" s="51"/>
      <c r="K302" s="51"/>
    </row>
    <row r="303" spans="1:11">
      <c r="A303" s="52" t="s">
        <v>237</v>
      </c>
      <c r="B303" s="58" t="s">
        <v>66</v>
      </c>
      <c r="C303" s="34" t="s">
        <v>40</v>
      </c>
      <c r="D303" s="51" t="s">
        <v>18</v>
      </c>
      <c r="E303" s="36">
        <f>E304+E305+E306+E307</f>
        <v>80</v>
      </c>
      <c r="F303" s="36">
        <f>F304+F305+F306+F307</f>
        <v>0</v>
      </c>
      <c r="G303" s="36">
        <f>G304+G305+G306+G307</f>
        <v>0</v>
      </c>
      <c r="H303" s="36">
        <f>H304+H305+H306+H307</f>
        <v>0</v>
      </c>
      <c r="I303" s="36">
        <f t="shared" si="13"/>
        <v>80</v>
      </c>
      <c r="J303" s="51" t="s">
        <v>81</v>
      </c>
      <c r="K303" s="51" t="s">
        <v>124</v>
      </c>
    </row>
    <row r="304" spans="1:11">
      <c r="A304" s="53"/>
      <c r="B304" s="58"/>
      <c r="C304" s="34" t="s">
        <v>51</v>
      </c>
      <c r="D304" s="51"/>
      <c r="E304" s="26">
        <v>0</v>
      </c>
      <c r="F304" s="26">
        <v>0</v>
      </c>
      <c r="G304" s="26">
        <v>0</v>
      </c>
      <c r="H304" s="26">
        <v>0</v>
      </c>
      <c r="I304" s="36">
        <f t="shared" si="13"/>
        <v>0</v>
      </c>
      <c r="J304" s="51"/>
      <c r="K304" s="51"/>
    </row>
    <row r="305" spans="1:11">
      <c r="A305" s="53"/>
      <c r="B305" s="58"/>
      <c r="C305" s="34" t="s">
        <v>52</v>
      </c>
      <c r="D305" s="51"/>
      <c r="E305" s="26">
        <v>0</v>
      </c>
      <c r="F305" s="26">
        <v>0</v>
      </c>
      <c r="G305" s="26">
        <v>0</v>
      </c>
      <c r="H305" s="26">
        <v>0</v>
      </c>
      <c r="I305" s="36">
        <f>SUM(E305:H305)</f>
        <v>0</v>
      </c>
      <c r="J305" s="51"/>
      <c r="K305" s="51"/>
    </row>
    <row r="306" spans="1:11">
      <c r="A306" s="53"/>
      <c r="B306" s="58"/>
      <c r="C306" s="34" t="s">
        <v>53</v>
      </c>
      <c r="D306" s="51"/>
      <c r="E306" s="26">
        <v>80</v>
      </c>
      <c r="F306" s="26">
        <v>0</v>
      </c>
      <c r="G306" s="26">
        <v>0</v>
      </c>
      <c r="H306" s="26">
        <v>0</v>
      </c>
      <c r="I306" s="36">
        <f>SUM(E306:H306)</f>
        <v>80</v>
      </c>
      <c r="J306" s="51"/>
      <c r="K306" s="51"/>
    </row>
    <row r="307" spans="1:11">
      <c r="A307" s="54"/>
      <c r="B307" s="58"/>
      <c r="C307" s="34" t="s">
        <v>54</v>
      </c>
      <c r="D307" s="51"/>
      <c r="E307" s="26">
        <v>0</v>
      </c>
      <c r="F307" s="26">
        <v>0</v>
      </c>
      <c r="G307" s="26">
        <v>0</v>
      </c>
      <c r="H307" s="26">
        <v>0</v>
      </c>
      <c r="I307" s="36">
        <f>SUM(E307:H307)</f>
        <v>0</v>
      </c>
      <c r="J307" s="51"/>
      <c r="K307" s="51"/>
    </row>
    <row r="308" spans="1:11">
      <c r="C308" s="4"/>
    </row>
    <row r="309" spans="1:11">
      <c r="C309" s="4"/>
      <c r="J309" s="3"/>
      <c r="K309" s="3"/>
    </row>
    <row r="310" spans="1:11">
      <c r="C310" s="4"/>
      <c r="J310" s="3"/>
      <c r="K310" s="3"/>
    </row>
    <row r="311" spans="1:11">
      <c r="C311" s="4"/>
      <c r="J311" s="3"/>
      <c r="K311" s="3"/>
    </row>
    <row r="312" spans="1:11">
      <c r="C312" s="4"/>
      <c r="E312" s="27"/>
      <c r="J312" s="3"/>
      <c r="K312" s="3"/>
    </row>
    <row r="313" spans="1:11">
      <c r="C313" s="4"/>
      <c r="J313" s="3"/>
      <c r="K313" s="3"/>
    </row>
    <row r="314" spans="1:11">
      <c r="C314" s="4"/>
      <c r="J314" s="3"/>
      <c r="K314" s="3"/>
    </row>
    <row r="315" spans="1:11">
      <c r="C315" s="4"/>
      <c r="J315" s="3"/>
      <c r="K315" s="3"/>
    </row>
    <row r="316" spans="1:11">
      <c r="C316" s="4"/>
      <c r="J316" s="3"/>
      <c r="K316" s="3"/>
    </row>
    <row r="317" spans="1:11">
      <c r="C317" s="4"/>
      <c r="J317" s="3"/>
      <c r="K317" s="3"/>
    </row>
    <row r="318" spans="1:11">
      <c r="C318" s="4"/>
      <c r="J318" s="3"/>
      <c r="K318" s="3"/>
    </row>
    <row r="319" spans="1:11">
      <c r="C319" s="4"/>
      <c r="J319" s="3"/>
      <c r="K319" s="3"/>
    </row>
    <row r="320" spans="1:11">
      <c r="C320" s="4"/>
      <c r="J320" s="3"/>
      <c r="K320" s="3"/>
    </row>
    <row r="321" spans="3:11">
      <c r="C321" s="4"/>
      <c r="J321" s="3"/>
      <c r="K321" s="3"/>
    </row>
    <row r="322" spans="3:11">
      <c r="C322" s="4"/>
      <c r="J322" s="3"/>
      <c r="K322" s="3"/>
    </row>
    <row r="323" spans="3:11">
      <c r="C323" s="4"/>
      <c r="J323" s="3"/>
      <c r="K323" s="3"/>
    </row>
    <row r="324" spans="3:11">
      <c r="C324" s="4"/>
      <c r="J324" s="3"/>
      <c r="K324" s="3"/>
    </row>
    <row r="325" spans="3:11">
      <c r="C325" s="4"/>
      <c r="J325" s="3"/>
      <c r="K325" s="3"/>
    </row>
    <row r="326" spans="3:11">
      <c r="C326" s="4"/>
      <c r="J326" s="3"/>
      <c r="K326" s="3"/>
    </row>
    <row r="327" spans="3:11">
      <c r="C327" s="4"/>
      <c r="J327" s="3"/>
      <c r="K327" s="3"/>
    </row>
    <row r="328" spans="3:11">
      <c r="C328" s="4"/>
      <c r="J328" s="3"/>
      <c r="K328" s="3"/>
    </row>
    <row r="329" spans="3:11">
      <c r="C329" s="4"/>
      <c r="J329" s="3"/>
      <c r="K329" s="3"/>
    </row>
    <row r="330" spans="3:11">
      <c r="C330" s="4"/>
      <c r="J330" s="3"/>
      <c r="K330" s="3"/>
    </row>
    <row r="331" spans="3:11">
      <c r="C331" s="4"/>
      <c r="J331" s="3"/>
      <c r="K331" s="3"/>
    </row>
    <row r="332" spans="3:11">
      <c r="C332" s="4"/>
      <c r="J332" s="3"/>
      <c r="K332" s="3"/>
    </row>
    <row r="333" spans="3:11">
      <c r="C333" s="4"/>
      <c r="J333" s="3"/>
      <c r="K333" s="3"/>
    </row>
    <row r="334" spans="3:11">
      <c r="C334" s="4"/>
      <c r="J334" s="3"/>
      <c r="K334" s="3"/>
    </row>
    <row r="335" spans="3:11">
      <c r="C335" s="4"/>
      <c r="J335" s="3"/>
      <c r="K335" s="3"/>
    </row>
    <row r="336" spans="3:11">
      <c r="C336" s="4"/>
      <c r="J336" s="3"/>
      <c r="K336" s="3"/>
    </row>
    <row r="337" spans="3:11">
      <c r="C337" s="4"/>
      <c r="J337" s="3"/>
      <c r="K337" s="3"/>
    </row>
    <row r="338" spans="3:11">
      <c r="C338" s="4"/>
      <c r="J338" s="3"/>
      <c r="K338" s="3"/>
    </row>
    <row r="339" spans="3:11">
      <c r="C339" s="4"/>
      <c r="J339" s="3"/>
      <c r="K339" s="3"/>
    </row>
    <row r="340" spans="3:11">
      <c r="C340" s="4"/>
      <c r="J340" s="3"/>
      <c r="K340" s="3"/>
    </row>
    <row r="341" spans="3:11">
      <c r="C341" s="4"/>
      <c r="J341" s="3"/>
      <c r="K341" s="3"/>
    </row>
    <row r="342" spans="3:11">
      <c r="C342" s="4"/>
      <c r="J342" s="3"/>
      <c r="K342" s="3"/>
    </row>
    <row r="343" spans="3:11">
      <c r="C343" s="4"/>
      <c r="J343" s="3"/>
      <c r="K343" s="3"/>
    </row>
    <row r="344" spans="3:11">
      <c r="C344" s="4"/>
      <c r="J344" s="3"/>
      <c r="K344" s="3"/>
    </row>
    <row r="345" spans="3:11">
      <c r="C345" s="4"/>
      <c r="J345" s="3"/>
      <c r="K345" s="3"/>
    </row>
  </sheetData>
  <autoFilter ref="A7:K307"/>
  <mergeCells count="302">
    <mergeCell ref="J23:J27"/>
    <mergeCell ref="K58:K62"/>
    <mergeCell ref="A5:A6"/>
    <mergeCell ref="B5:B6"/>
    <mergeCell ref="C5:C6"/>
    <mergeCell ref="E5:I5"/>
    <mergeCell ref="D5:D6"/>
    <mergeCell ref="J5:J6"/>
    <mergeCell ref="D8:D12"/>
    <mergeCell ref="J8:J12"/>
    <mergeCell ref="K5:K6"/>
    <mergeCell ref="K18:K22"/>
    <mergeCell ref="A8:B12"/>
    <mergeCell ref="A23:B27"/>
    <mergeCell ref="D23:D27"/>
    <mergeCell ref="J13:J17"/>
    <mergeCell ref="J18:J22"/>
    <mergeCell ref="A13:B17"/>
    <mergeCell ref="A18:B22"/>
    <mergeCell ref="D18:D22"/>
    <mergeCell ref="K8:K12"/>
    <mergeCell ref="K13:K17"/>
    <mergeCell ref="K23:K27"/>
    <mergeCell ref="D13:D17"/>
    <mergeCell ref="K38:K42"/>
    <mergeCell ref="K43:K47"/>
    <mergeCell ref="A28:B32"/>
    <mergeCell ref="D43:D47"/>
    <mergeCell ref="J43:J47"/>
    <mergeCell ref="J33:J37"/>
    <mergeCell ref="A63:A67"/>
    <mergeCell ref="B63:B67"/>
    <mergeCell ref="A58:A62"/>
    <mergeCell ref="K28:K32"/>
    <mergeCell ref="A38:A42"/>
    <mergeCell ref="D38:D42"/>
    <mergeCell ref="D33:D37"/>
    <mergeCell ref="J38:J42"/>
    <mergeCell ref="K33:K37"/>
    <mergeCell ref="D28:D32"/>
    <mergeCell ref="J28:J32"/>
    <mergeCell ref="K68:K72"/>
    <mergeCell ref="D63:D67"/>
    <mergeCell ref="K53:K57"/>
    <mergeCell ref="D48:D52"/>
    <mergeCell ref="J48:J52"/>
    <mergeCell ref="D53:D57"/>
    <mergeCell ref="J53:J57"/>
    <mergeCell ref="A53:A57"/>
    <mergeCell ref="J68:J72"/>
    <mergeCell ref="K48:K52"/>
    <mergeCell ref="K63:K67"/>
    <mergeCell ref="J63:J67"/>
    <mergeCell ref="A73:A77"/>
    <mergeCell ref="B73:B77"/>
    <mergeCell ref="A68:A72"/>
    <mergeCell ref="B68:B72"/>
    <mergeCell ref="D68:D72"/>
    <mergeCell ref="A33:A37"/>
    <mergeCell ref="B33:B37"/>
    <mergeCell ref="B48:B52"/>
    <mergeCell ref="B38:B42"/>
    <mergeCell ref="B43:B47"/>
    <mergeCell ref="A78:A82"/>
    <mergeCell ref="B78:B82"/>
    <mergeCell ref="A43:A47"/>
    <mergeCell ref="A48:A52"/>
    <mergeCell ref="B53:B57"/>
    <mergeCell ref="K118:K122"/>
    <mergeCell ref="A113:A117"/>
    <mergeCell ref="B113:B117"/>
    <mergeCell ref="D113:D117"/>
    <mergeCell ref="J113:J117"/>
    <mergeCell ref="A118:A122"/>
    <mergeCell ref="D83:D87"/>
    <mergeCell ref="J83:J87"/>
    <mergeCell ref="B83:B87"/>
    <mergeCell ref="K78:K82"/>
    <mergeCell ref="B58:B62"/>
    <mergeCell ref="D58:D62"/>
    <mergeCell ref="D73:D77"/>
    <mergeCell ref="D78:D82"/>
    <mergeCell ref="J78:J82"/>
    <mergeCell ref="J58:J62"/>
    <mergeCell ref="J73:J77"/>
    <mergeCell ref="K93:K97"/>
    <mergeCell ref="J108:J112"/>
    <mergeCell ref="K73:K77"/>
    <mergeCell ref="J88:J92"/>
    <mergeCell ref="K83:K87"/>
    <mergeCell ref="B88:B92"/>
    <mergeCell ref="K103:K107"/>
    <mergeCell ref="J98:J102"/>
    <mergeCell ref="B118:B122"/>
    <mergeCell ref="J118:J122"/>
    <mergeCell ref="D118:D122"/>
    <mergeCell ref="D93:D97"/>
    <mergeCell ref="J93:J97"/>
    <mergeCell ref="D88:D92"/>
    <mergeCell ref="K88:K92"/>
    <mergeCell ref="A88:A92"/>
    <mergeCell ref="A83:A87"/>
    <mergeCell ref="B103:B107"/>
    <mergeCell ref="K113:K117"/>
    <mergeCell ref="D103:D107"/>
    <mergeCell ref="J103:J107"/>
    <mergeCell ref="B93:B97"/>
    <mergeCell ref="K108:K112"/>
    <mergeCell ref="D108:D112"/>
    <mergeCell ref="B98:B102"/>
    <mergeCell ref="A108:A112"/>
    <mergeCell ref="B108:B112"/>
    <mergeCell ref="A93:A97"/>
    <mergeCell ref="D98:D102"/>
    <mergeCell ref="A103:A107"/>
    <mergeCell ref="A98:A102"/>
    <mergeCell ref="K98:K102"/>
    <mergeCell ref="K123:K127"/>
    <mergeCell ref="A128:A132"/>
    <mergeCell ref="B128:B132"/>
    <mergeCell ref="D128:D132"/>
    <mergeCell ref="J128:J132"/>
    <mergeCell ref="K128:K132"/>
    <mergeCell ref="A123:A127"/>
    <mergeCell ref="B123:B127"/>
    <mergeCell ref="D123:D127"/>
    <mergeCell ref="J123:J127"/>
    <mergeCell ref="K133:K137"/>
    <mergeCell ref="A138:A142"/>
    <mergeCell ref="B138:B142"/>
    <mergeCell ref="D138:D142"/>
    <mergeCell ref="J138:J142"/>
    <mergeCell ref="K138:K142"/>
    <mergeCell ref="A133:A137"/>
    <mergeCell ref="B133:B137"/>
    <mergeCell ref="D133:D137"/>
    <mergeCell ref="J133:J137"/>
    <mergeCell ref="K143:K147"/>
    <mergeCell ref="A148:A152"/>
    <mergeCell ref="B148:B152"/>
    <mergeCell ref="D148:D152"/>
    <mergeCell ref="J148:J152"/>
    <mergeCell ref="K148:K152"/>
    <mergeCell ref="A143:A147"/>
    <mergeCell ref="B143:B147"/>
    <mergeCell ref="D143:D147"/>
    <mergeCell ref="J143:J147"/>
    <mergeCell ref="A173:A177"/>
    <mergeCell ref="B173:B177"/>
    <mergeCell ref="D173:D177"/>
    <mergeCell ref="J173:J177"/>
    <mergeCell ref="K173:K177"/>
    <mergeCell ref="J178:J182"/>
    <mergeCell ref="A178:A182"/>
    <mergeCell ref="K153:K157"/>
    <mergeCell ref="A158:A162"/>
    <mergeCell ref="B158:B162"/>
    <mergeCell ref="D158:D162"/>
    <mergeCell ref="J158:J162"/>
    <mergeCell ref="K158:K162"/>
    <mergeCell ref="A153:A157"/>
    <mergeCell ref="B153:B157"/>
    <mergeCell ref="D153:D157"/>
    <mergeCell ref="J153:J157"/>
    <mergeCell ref="A168:A172"/>
    <mergeCell ref="B168:B172"/>
    <mergeCell ref="D168:D172"/>
    <mergeCell ref="J168:J172"/>
    <mergeCell ref="K168:K172"/>
    <mergeCell ref="A163:A167"/>
    <mergeCell ref="B163:B167"/>
    <mergeCell ref="D163:D167"/>
    <mergeCell ref="J163:J167"/>
    <mergeCell ref="K183:K187"/>
    <mergeCell ref="K188:K192"/>
    <mergeCell ref="K193:K197"/>
    <mergeCell ref="J193:J197"/>
    <mergeCell ref="J188:J192"/>
    <mergeCell ref="K163:K167"/>
    <mergeCell ref="K178:K182"/>
    <mergeCell ref="K208:K212"/>
    <mergeCell ref="J198:J202"/>
    <mergeCell ref="D183:D187"/>
    <mergeCell ref="J183:J187"/>
    <mergeCell ref="D208:D212"/>
    <mergeCell ref="D203:D207"/>
    <mergeCell ref="J203:J207"/>
    <mergeCell ref="K198:K202"/>
    <mergeCell ref="J208:J212"/>
    <mergeCell ref="K203:K207"/>
    <mergeCell ref="B178:B182"/>
    <mergeCell ref="D178:D182"/>
    <mergeCell ref="D198:D202"/>
    <mergeCell ref="A188:A192"/>
    <mergeCell ref="B188:B192"/>
    <mergeCell ref="D188:D192"/>
    <mergeCell ref="A183:A187"/>
    <mergeCell ref="B183:B187"/>
    <mergeCell ref="D193:D197"/>
    <mergeCell ref="A193:A197"/>
    <mergeCell ref="B193:B197"/>
    <mergeCell ref="A198:A202"/>
    <mergeCell ref="B198:B202"/>
    <mergeCell ref="A203:A207"/>
    <mergeCell ref="B203:B207"/>
    <mergeCell ref="A208:A212"/>
    <mergeCell ref="B208:B212"/>
    <mergeCell ref="A213:A217"/>
    <mergeCell ref="B213:B217"/>
    <mergeCell ref="D228:D232"/>
    <mergeCell ref="J233:J237"/>
    <mergeCell ref="D233:D237"/>
    <mergeCell ref="D223:D227"/>
    <mergeCell ref="A223:A227"/>
    <mergeCell ref="D213:D217"/>
    <mergeCell ref="B218:B222"/>
    <mergeCell ref="B223:B227"/>
    <mergeCell ref="A228:A232"/>
    <mergeCell ref="B243:B247"/>
    <mergeCell ref="B238:B242"/>
    <mergeCell ref="A238:A242"/>
    <mergeCell ref="A233:A237"/>
    <mergeCell ref="B228:B232"/>
    <mergeCell ref="B233:B237"/>
    <mergeCell ref="D218:D222"/>
    <mergeCell ref="A218:A222"/>
    <mergeCell ref="K248:K252"/>
    <mergeCell ref="K253:K257"/>
    <mergeCell ref="K263:K267"/>
    <mergeCell ref="K268:K272"/>
    <mergeCell ref="J263:J267"/>
    <mergeCell ref="K278:K282"/>
    <mergeCell ref="K258:K262"/>
    <mergeCell ref="B278:B282"/>
    <mergeCell ref="K213:K217"/>
    <mergeCell ref="K223:K227"/>
    <mergeCell ref="J228:J232"/>
    <mergeCell ref="K218:K222"/>
    <mergeCell ref="K228:K232"/>
    <mergeCell ref="K233:K237"/>
    <mergeCell ref="J218:J222"/>
    <mergeCell ref="J213:J217"/>
    <mergeCell ref="J238:J242"/>
    <mergeCell ref="K238:K242"/>
    <mergeCell ref="J223:J227"/>
    <mergeCell ref="D248:D252"/>
    <mergeCell ref="J253:J257"/>
    <mergeCell ref="D238:D242"/>
    <mergeCell ref="D243:D247"/>
    <mergeCell ref="K243:K247"/>
    <mergeCell ref="A268:A272"/>
    <mergeCell ref="B268:B272"/>
    <mergeCell ref="D268:D272"/>
    <mergeCell ref="B258:B262"/>
    <mergeCell ref="D258:D262"/>
    <mergeCell ref="A263:A267"/>
    <mergeCell ref="A253:A257"/>
    <mergeCell ref="B253:B257"/>
    <mergeCell ref="J243:J247"/>
    <mergeCell ref="J258:J262"/>
    <mergeCell ref="J248:J252"/>
    <mergeCell ref="A258:A262"/>
    <mergeCell ref="A248:A252"/>
    <mergeCell ref="B248:B252"/>
    <mergeCell ref="D253:D257"/>
    <mergeCell ref="A243:A247"/>
    <mergeCell ref="B263:B267"/>
    <mergeCell ref="D263:D267"/>
    <mergeCell ref="J268:J272"/>
    <mergeCell ref="D278:D282"/>
    <mergeCell ref="J278:J282"/>
    <mergeCell ref="B293:B297"/>
    <mergeCell ref="D293:D297"/>
    <mergeCell ref="A283:A287"/>
    <mergeCell ref="K283:K287"/>
    <mergeCell ref="A273:A277"/>
    <mergeCell ref="B273:B277"/>
    <mergeCell ref="D273:D277"/>
    <mergeCell ref="J273:J277"/>
    <mergeCell ref="K273:K277"/>
    <mergeCell ref="A278:A282"/>
    <mergeCell ref="J283:J287"/>
    <mergeCell ref="D283:D287"/>
    <mergeCell ref="B283:B287"/>
    <mergeCell ref="K303:K307"/>
    <mergeCell ref="K298:K302"/>
    <mergeCell ref="K293:K297"/>
    <mergeCell ref="J293:J297"/>
    <mergeCell ref="K288:K292"/>
    <mergeCell ref="A288:A292"/>
    <mergeCell ref="J288:J292"/>
    <mergeCell ref="D288:D292"/>
    <mergeCell ref="B288:B292"/>
    <mergeCell ref="D303:D307"/>
    <mergeCell ref="J303:J307"/>
    <mergeCell ref="B303:B307"/>
    <mergeCell ref="A298:A302"/>
    <mergeCell ref="A303:A307"/>
    <mergeCell ref="B298:B302"/>
    <mergeCell ref="D298:D302"/>
    <mergeCell ref="J298:J302"/>
    <mergeCell ref="A293:A297"/>
  </mergeCells>
  <phoneticPr fontId="9" type="noConversion"/>
  <printOptions horizontalCentered="1"/>
  <pageMargins left="0.39370078740157483" right="0.39370078740157483" top="0.98425196850393704" bottom="0.59055118110236227" header="0.27559055118110237" footer="0.27559055118110237"/>
  <pageSetup paperSize="9" scale="65" firstPageNumber="23" fitToHeight="0" orientation="landscape" useFirstPageNumber="1" r:id="rId1"/>
  <headerFooter differentFirst="1" alignWithMargins="0">
    <oddHeader>&amp;C&amp;P</oddHeader>
  </headerFooter>
  <rowBreaks count="8" manualBreakCount="8">
    <brk id="42" max="16383" man="1"/>
    <brk id="77" max="16383" man="1"/>
    <brk id="112" max="16383" man="1"/>
    <brk id="152" max="16383" man="1"/>
    <brk id="192" max="16383" man="1"/>
    <brk id="232" max="16383" man="1"/>
    <brk id="267" max="16383" man="1"/>
    <brk id="277" max="16383" man="1"/>
  </rowBreaks>
  <ignoredErrors>
    <ignoredError sqref="I68 I63 E16:F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Мероприятия</vt:lpstr>
      <vt:lpstr>Деньги</vt:lpstr>
      <vt:lpstr>Деньги!Заголовки_для_печати</vt:lpstr>
      <vt:lpstr>Мероприятия!Заголовки_для_печати</vt:lpstr>
      <vt:lpstr>Мероприятия!километр</vt:lpstr>
      <vt:lpstr>Мероприятия!Область_печати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 Никита Андреевич</dc:creator>
  <cp:lastModifiedBy>БорисовНА</cp:lastModifiedBy>
  <cp:lastPrinted>2015-12-30T12:12:42Z</cp:lastPrinted>
  <dcterms:created xsi:type="dcterms:W3CDTF">2013-12-18T13:22:33Z</dcterms:created>
  <dcterms:modified xsi:type="dcterms:W3CDTF">2015-12-30T12:13:28Z</dcterms:modified>
</cp:coreProperties>
</file>